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<sst xmlns="http://schemas.openxmlformats.org/spreadsheetml/2006/main" count="17015" uniqueCount="1795">
  <si>
    <t>File opened</t>
  </si>
  <si>
    <t>2025-09-20 09:17:15</t>
  </si>
  <si>
    <t>Console s/n</t>
  </si>
  <si>
    <t>68C-702926</t>
  </si>
  <si>
    <t>Console ver</t>
  </si>
  <si>
    <t>Bluestem v.2.1.11</t>
  </si>
  <si>
    <t>Scripts ver</t>
  </si>
  <si>
    <t>2023.02  2.1.11, Jun 2023</t>
  </si>
  <si>
    <t>Head s/n</t>
  </si>
  <si>
    <t>68H-412916</t>
  </si>
  <si>
    <t>Head ver</t>
  </si>
  <si>
    <t>1.4.23</t>
  </si>
  <si>
    <t>Head cal</t>
  </si>
  <si>
    <t>{"oxygen": "21", "co2azero": "1.01742", "co2aspan1": "1.00161", "co2aspan2": "-0.039575", "co2aspan2a": "0.293526", "co2aspan2b": "0.290588", "co2aspanconc1": "2473", "co2aspanconc2": "301.4", "co2bzero": "1.00429", "co2bspan1": "1.00185", "co2bspan2": "-0.0412378", "co2bspan2a": "0.293842", "co2bspan2b": "0.290826", "co2bspanconc1": "2473", "co2bspanconc2": "301.4", "h2oazero": "1.09054", "h2oaspan1": "0.999576", "h2oaspan2": "0", "h2oaspan2a": "0.0691885", "h2oaspan2b": "0.0691591", "h2oaspanconc1": "11.66", "h2oaspanconc2": "0", "h2obzero": "1.06903",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</si>
  <si>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Factory cal date</t>
  </si>
  <si>
    <t>23 Jan 2023</t>
  </si>
  <si>
    <t>CO2 rangematch</t>
  </si>
  <si>
    <t>Fri Sep 12 09:26</t>
  </si>
  <si>
    <t>H2O rangematch</t>
  </si>
  <si>
    <t>Fri Sep 12 09:34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</si>
  <si>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</si>
  <si>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</si>
  <si>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</si>
  <si>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</si>
  <si>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</si>
  <si>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</si>
  <si>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</si>
  <si>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</si>
  <si>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</si>
  <si>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09:17:15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</si>
  <si>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</si>
  <si>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</si>
  <si>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</si>
  <si>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</si>
  <si>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</si>
  <si>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</si>
  <si>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</si>
  <si>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</si>
  <si>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</si>
  <si>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</si>
  <si>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</si>
  <si>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</si>
  <si>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</si>
  <si>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</si>
  <si>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</si>
  <si>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</si>
  <si>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</si>
  <si>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</si>
  <si>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</si>
  <si>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</si>
  <si>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</si>
  <si>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</si>
  <si>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</si>
  <si>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</si>
  <si>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</si>
  <si>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</si>
  <si>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</si>
  <si>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</si>
  <si>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</si>
  <si>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</si>
  <si>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</si>
  <si>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</si>
  <si>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</si>
  <si>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</si>
  <si>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</si>
  <si>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</si>
  <si>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</si>
  <si>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</si>
  <si>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</si>
  <si>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</si>
  <si>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</si>
  <si>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</si>
  <si>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</si>
  <si>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</si>
  <si>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</si>
  <si>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</si>
  <si>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</si>
  <si>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</si>
  <si>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</si>
  <si>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</si>
  <si>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</si>
  <si>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</si>
  <si>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</si>
  <si>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</si>
  <si>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</si>
  <si>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3.49244 190.368 345.405 594.909 826.433 1030.25 1203.44 1355.02</t>
  </si>
  <si>
    <t>Fs_true</t>
  </si>
  <si>
    <t>3.78021 227.696 385.45 606.938 800.42 1004.44 1201.43 1401.15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</si>
  <si>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</si>
  <si>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</si>
  <si>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</si>
  <si>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</si>
  <si>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</si>
  <si>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</si>
  <si>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</si>
  <si>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</si>
  <si>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</si>
  <si>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</si>
  <si>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</si>
  <si>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</si>
  <si>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</si>
  <si>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</si>
  <si>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</si>
  <si>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</si>
  <si>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</si>
  <si>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</si>
  <si>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</si>
  <si>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</si>
  <si>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</si>
  <si>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</si>
  <si>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</si>
  <si>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</si>
  <si>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</si>
  <si>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</si>
  <si>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</si>
  <si>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</si>
  <si>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</si>
  <si>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</si>
  <si>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</si>
  <si>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</si>
  <si>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</si>
  <si>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</si>
  <si>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</si>
  <si>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</si>
  <si>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</si>
  <si>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</si>
  <si>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</si>
  <si>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</si>
  <si>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</si>
  <si>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</si>
  <si>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</si>
  <si>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</si>
  <si>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</si>
  <si>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</si>
  <si>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</si>
  <si>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</si>
  <si>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</si>
  <si>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</si>
  <si>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</si>
  <si>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</si>
  <si>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</si>
  <si>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</si>
  <si>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</si>
  <si>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</si>
  <si>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</si>
  <si>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</si>
  <si>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</si>
  <si>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</si>
  <si>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</si>
  <si>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</si>
  <si>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</si>
  <si>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</si>
  <si>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</si>
  <si>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</si>
  <si>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</si>
  <si>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</si>
  <si>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</si>
  <si>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</si>
  <si>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</si>
  <si>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</si>
  <si>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</si>
  <si>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</si>
  <si>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</si>
  <si>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</si>
  <si>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</si>
  <si>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</si>
  <si>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</si>
  <si>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</si>
  <si>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</si>
  <si>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</si>
  <si>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</si>
  <si>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</si>
  <si>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</si>
  <si>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</si>
  <si>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</si>
  <si>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</si>
  <si>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</si>
  <si>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</si>
  <si>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</si>
  <si>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</si>
  <si>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</si>
  <si>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</si>
  <si>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</si>
  <si>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</si>
  <si>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</si>
  <si>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</si>
  <si>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</si>
  <si>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</si>
  <si>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</si>
  <si>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</si>
  <si>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</si>
  <si>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</si>
  <si>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</si>
  <si>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</si>
  <si>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</si>
  <si>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</si>
  <si>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</si>
  <si>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</si>
  <si>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</si>
  <si>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</si>
  <si>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</si>
  <si>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</si>
  <si>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</si>
  <si>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</si>
  <si>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</si>
  <si>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</si>
  <si>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</si>
  <si>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</si>
  <si>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</si>
  <si>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</si>
  <si>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</si>
  <si>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</si>
  <si>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</si>
  <si>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</si>
  <si>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</si>
  <si>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</si>
  <si>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</si>
  <si>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</si>
  <si>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</si>
  <si>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</si>
  <si>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</si>
  <si>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</si>
  <si>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</si>
  <si>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</si>
  <si>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</si>
  <si>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</si>
  <si>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</si>
  <si>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</si>
  <si>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</si>
  <si>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</si>
  <si>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</si>
  <si>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</si>
  <si>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</si>
  <si>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</si>
  <si>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</si>
  <si>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</si>
  <si>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</si>
  <si>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</si>
  <si>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</si>
  <si>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</si>
  <si>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</si>
  <si>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</si>
  <si>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</si>
  <si>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</si>
  <si>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</si>
  <si>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</si>
  <si>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</si>
  <si>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</si>
  <si>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</si>
  <si>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</si>
  <si>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</si>
  <si>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</si>
  <si>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</si>
  <si>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</si>
  <si>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</si>
  <si>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</si>
  <si>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</si>
  <si>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</si>
  <si>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</si>
  <si>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</si>
  <si>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</si>
  <si>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</si>
  <si>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</si>
  <si>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</si>
  <si>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</si>
  <si>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</si>
  <si>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</si>
  <si>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</si>
  <si>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</si>
  <si>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</si>
  <si>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</si>
  <si>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</si>
  <si>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</si>
  <si>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</si>
  <si>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</si>
  <si>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</si>
  <si>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</si>
  <si>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</si>
  <si>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</si>
  <si>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</si>
  <si>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</si>
  <si>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</si>
  <si>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</si>
  <si>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</si>
  <si>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</si>
  <si>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</si>
  <si>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</si>
  <si>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</si>
  <si>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</si>
  <si>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</si>
  <si>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</si>
  <si>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</si>
  <si>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</si>
  <si>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</si>
  <si>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</si>
  <si>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</si>
  <si>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</si>
  <si>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</si>
  <si>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</si>
  <si>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</si>
  <si>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</si>
  <si>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</si>
  <si>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</si>
  <si>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</si>
  <si>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</si>
  <si>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</si>
  <si>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</si>
  <si>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</si>
  <si>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</si>
  <si>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</si>
  <si>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</si>
  <si>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</si>
  <si>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</si>
  <si>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</si>
  <si>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</si>
  <si>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</si>
  <si>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</si>
  <si>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</si>
  <si>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</si>
  <si>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</si>
  <si>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</si>
  <si>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</si>
  <si>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</si>
  <si>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</si>
  <si>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</si>
  <si>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</si>
  <si>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</si>
  <si>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</si>
  <si>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</si>
  <si>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</si>
  <si>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</si>
  <si>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</si>
  <si>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</si>
  <si>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</si>
  <si>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</si>
  <si>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</si>
  <si>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</si>
  <si>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</si>
  <si>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</si>
  <si>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</si>
  <si>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</si>
  <si>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</si>
  <si>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</si>
  <si>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</si>
  <si>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</si>
  <si>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</si>
  <si>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</si>
  <si>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</si>
  <si>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</si>
  <si>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</si>
  <si>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</si>
  <si>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</si>
  <si>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</si>
  <si>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</si>
  <si>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</si>
  <si>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</si>
  <si>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</si>
  <si>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</si>
  <si>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</si>
  <si>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</si>
  <si>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</si>
  <si>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</si>
  <si>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</si>
  <si>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</si>
  <si>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</si>
  <si>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</si>
  <si>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</si>
  <si>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</si>
  <si>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</si>
  <si>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</si>
  <si>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</si>
  <si>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</si>
  <si>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</si>
  <si>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</si>
  <si>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</si>
  <si>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</si>
  <si>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</si>
  <si>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</si>
  <si>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</si>
  <si>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</si>
  <si>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</si>
  <si>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</si>
  <si>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</si>
  <si>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</si>
  <si>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</si>
  <si>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</si>
  <si>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</si>
  <si>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</si>
  <si>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</si>
  <si>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</si>
  <si>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</si>
  <si>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</si>
  <si>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</si>
  <si>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</si>
  <si>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</si>
  <si>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</si>
  <si>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</si>
  <si>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</si>
  <si>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</si>
  <si>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</si>
  <si>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</si>
  <si>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</si>
  <si>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</si>
  <si>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</si>
  <si>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</si>
  <si>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</si>
  <si>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</si>
  <si>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</si>
  <si>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</si>
  <si>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</si>
  <si>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</si>
  <si>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</si>
  <si>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</si>
  <si>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</si>
  <si>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</si>
  <si>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</si>
  <si>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</si>
  <si>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</si>
  <si>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</si>
  <si>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</si>
  <si>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</si>
  <si>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</si>
  <si>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</si>
  <si>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</si>
  <si>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</si>
  <si>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</si>
  <si>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</si>
  <si>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</si>
  <si>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</si>
  <si>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</si>
  <si>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</si>
  <si>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</si>
  <si>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</si>
  <si>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</si>
  <si>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20250920 10:29:00</t>
  </si>
  <si>
    <t>10:29:00</t>
  </si>
  <si>
    <t>291</t>
  </si>
  <si>
    <t>-</t>
  </si>
  <si>
    <t>0: Broadleaf</t>
  </si>
  <si>
    <t>--:--:--</t>
  </si>
  <si>
    <t>1/3</t>
  </si>
  <si>
    <t>00000000</t>
  </si>
  <si>
    <t>iiiiiiii</t>
  </si>
  <si>
    <t>off</t>
  </si>
  <si>
    <t>20250920 10:29:05</t>
  </si>
  <si>
    <t>10:29:05</t>
  </si>
  <si>
    <t>0/3</t>
  </si>
  <si>
    <t>20250920 10:29:10</t>
  </si>
  <si>
    <t>10:29:10</t>
  </si>
  <si>
    <t>20250920 10:29:15</t>
  </si>
  <si>
    <t>10:29:15</t>
  </si>
  <si>
    <t>20250920 10:29:20</t>
  </si>
  <si>
    <t>10:29:20</t>
  </si>
  <si>
    <t>20250920 10:29:25</t>
  </si>
  <si>
    <t>10:29:25</t>
  </si>
  <si>
    <t>20250920 10:29:30</t>
  </si>
  <si>
    <t>10:29:30</t>
  </si>
  <si>
    <t>20250920 10:29:35</t>
  </si>
  <si>
    <t>10:29:35</t>
  </si>
  <si>
    <t>20250920 10:29:40</t>
  </si>
  <si>
    <t>10:29:40</t>
  </si>
  <si>
    <t>20250920 10:29:45</t>
  </si>
  <si>
    <t>10:29:45</t>
  </si>
  <si>
    <t>20250920 10:29:50</t>
  </si>
  <si>
    <t>10:29:50</t>
  </si>
  <si>
    <t>20250920 10:29:55</t>
  </si>
  <si>
    <t>10:29:55</t>
  </si>
  <si>
    <t>20250920 10:30:00</t>
  </si>
  <si>
    <t>10:30:00</t>
  </si>
  <si>
    <t>20250920 10:30:05</t>
  </si>
  <si>
    <t>10:30:05</t>
  </si>
  <si>
    <t>20250920 10:30:10</t>
  </si>
  <si>
    <t>10:30:10</t>
  </si>
  <si>
    <t>20250920 10:30:15</t>
  </si>
  <si>
    <t>10:30:15</t>
  </si>
  <si>
    <t>20250920 10:30:20</t>
  </si>
  <si>
    <t>10:30:20</t>
  </si>
  <si>
    <t>20250920 10:30:25</t>
  </si>
  <si>
    <t>10:30:25</t>
  </si>
  <si>
    <t>20250920 10:30:30</t>
  </si>
  <si>
    <t>10:30:30</t>
  </si>
  <si>
    <t>20250920 10:30:35</t>
  </si>
  <si>
    <t>10:30:35</t>
  </si>
  <si>
    <t>20250920 10:30:40</t>
  </si>
  <si>
    <t>10:30:40</t>
  </si>
  <si>
    <t>20250920 10:30:45</t>
  </si>
  <si>
    <t>10:30:45</t>
  </si>
  <si>
    <t>20250920 10:30:50</t>
  </si>
  <si>
    <t>10:30:50</t>
  </si>
  <si>
    <t>20250920 10:30:55</t>
  </si>
  <si>
    <t>10:30:55</t>
  </si>
  <si>
    <t>20250920 10:32:32</t>
  </si>
  <si>
    <t>10:32:32</t>
  </si>
  <si>
    <t>20250920 10:32:37</t>
  </si>
  <si>
    <t>10:32:37</t>
  </si>
  <si>
    <t>20250920 10:32:42</t>
  </si>
  <si>
    <t>10:32:42</t>
  </si>
  <si>
    <t>20250920 10:32:47</t>
  </si>
  <si>
    <t>10:32:47</t>
  </si>
  <si>
    <t>20250920 10:32:52</t>
  </si>
  <si>
    <t>10:32:52</t>
  </si>
  <si>
    <t>20250920 10:32:57</t>
  </si>
  <si>
    <t>10:32:57</t>
  </si>
  <si>
    <t>20250920 10:33:02</t>
  </si>
  <si>
    <t>10:33:02</t>
  </si>
  <si>
    <t>20250920 10:33:07</t>
  </si>
  <si>
    <t>10:33:07</t>
  </si>
  <si>
    <t>20250920 10:33:12</t>
  </si>
  <si>
    <t>10:33:12</t>
  </si>
  <si>
    <t>20250920 10:33:17</t>
  </si>
  <si>
    <t>10:33:17</t>
  </si>
  <si>
    <t>20250920 10:33:22</t>
  </si>
  <si>
    <t>10:33:22</t>
  </si>
  <si>
    <t>20250920 10:33:27</t>
  </si>
  <si>
    <t>10:33:27</t>
  </si>
  <si>
    <t>20250920 10:33:32</t>
  </si>
  <si>
    <t>10:33:32</t>
  </si>
  <si>
    <t>20250920 10:33:37</t>
  </si>
  <si>
    <t>10:33:37</t>
  </si>
  <si>
    <t>20250920 10:33:42</t>
  </si>
  <si>
    <t>10:33:42</t>
  </si>
  <si>
    <t>20250920 10:33:47</t>
  </si>
  <si>
    <t>10:33:47</t>
  </si>
  <si>
    <t>20250920 10:33:52</t>
  </si>
  <si>
    <t>10:33:52</t>
  </si>
  <si>
    <t>20250920 10:33:57</t>
  </si>
  <si>
    <t>10:33:57</t>
  </si>
  <si>
    <t>20250920 10:34:02</t>
  </si>
  <si>
    <t>10:34:02</t>
  </si>
  <si>
    <t>20250920 10:34:07</t>
  </si>
  <si>
    <t>10:34:07</t>
  </si>
  <si>
    <t>20250920 10:34:12</t>
  </si>
  <si>
    <t>10:34:12</t>
  </si>
  <si>
    <t>2/3</t>
  </si>
  <si>
    <t>20250920 10:34:17</t>
  </si>
  <si>
    <t>10:34:17</t>
  </si>
  <si>
    <t>20250920 10:34:22</t>
  </si>
  <si>
    <t>10:34:22</t>
  </si>
  <si>
    <t>20250920 10:34:27</t>
  </si>
  <si>
    <t>10:34:27</t>
  </si>
  <si>
    <t>20250920 10:34:32</t>
  </si>
  <si>
    <t>10:34:32</t>
  </si>
  <si>
    <t>20250920 10:34:37</t>
  </si>
  <si>
    <t>10:34:37</t>
  </si>
  <si>
    <t>20250920 10:34:42</t>
  </si>
  <si>
    <t>10:34:42</t>
  </si>
  <si>
    <t>20250920 10:34:47</t>
  </si>
  <si>
    <t>10:34:47</t>
  </si>
  <si>
    <t>20250920 10:34:52</t>
  </si>
  <si>
    <t>10:34:52</t>
  </si>
  <si>
    <t>20250920 10:34:57</t>
  </si>
  <si>
    <t>10:34:57</t>
  </si>
  <si>
    <t>20250920 10:35:02</t>
  </si>
  <si>
    <t>10:35:02</t>
  </si>
  <si>
    <t>20250920 10:35:07</t>
  </si>
  <si>
    <t>10:35:07</t>
  </si>
  <si>
    <t>20250920 10:35:12</t>
  </si>
  <si>
    <t>10:35:12</t>
  </si>
  <si>
    <t>20250920 10:35:17</t>
  </si>
  <si>
    <t>10:35:17</t>
  </si>
  <si>
    <t>20250920 10:35:22</t>
  </si>
  <si>
    <t>10:35:22</t>
  </si>
  <si>
    <t>20250920 10:35:27</t>
  </si>
  <si>
    <t>10:35:27</t>
  </si>
  <si>
    <t>20250920 10:35:32</t>
  </si>
  <si>
    <t>10:35:32</t>
  </si>
  <si>
    <t>20250920 10:35:37</t>
  </si>
  <si>
    <t>10:35:37</t>
  </si>
  <si>
    <t>20250920 10:35:42</t>
  </si>
  <si>
    <t>10:35:42</t>
  </si>
  <si>
    <t>20250920 10:35:47</t>
  </si>
  <si>
    <t>10:35:47</t>
  </si>
  <si>
    <t>20250920 10:35:52</t>
  </si>
  <si>
    <t>10:35:52</t>
  </si>
  <si>
    <t>20250920 10:35:57</t>
  </si>
  <si>
    <t>10:35:57</t>
  </si>
  <si>
    <t>20250920 10:36:02</t>
  </si>
  <si>
    <t>10:36:02</t>
  </si>
  <si>
    <t>20250920 10:36:07</t>
  </si>
  <si>
    <t>10:36:07</t>
  </si>
  <si>
    <t>20250920 10:36:12</t>
  </si>
  <si>
    <t>10:36:12</t>
  </si>
  <si>
    <t>20250920 10:36:17</t>
  </si>
  <si>
    <t>10:36:17</t>
  </si>
  <si>
    <t>20250920 10:36:22</t>
  </si>
  <si>
    <t>10:36:22</t>
  </si>
  <si>
    <t>20250920 10:36:27</t>
  </si>
  <si>
    <t>10:36:27</t>
  </si>
  <si>
    <t>20250920 10:36:32</t>
  </si>
  <si>
    <t>10:36:32</t>
  </si>
  <si>
    <t>20250920 10:36:37</t>
  </si>
  <si>
    <t>10:36:37</t>
  </si>
  <si>
    <t>20250920 10:36:42</t>
  </si>
  <si>
    <t>10:36:42</t>
  </si>
  <si>
    <t>20250920 10:36:47</t>
  </si>
  <si>
    <t>10:36:47</t>
  </si>
  <si>
    <t>20250920 10:36:52</t>
  </si>
  <si>
    <t>10:36:52</t>
  </si>
  <si>
    <t>20250920 10:36:57</t>
  </si>
  <si>
    <t>10:36:57</t>
  </si>
  <si>
    <t>20250920 10:37:02</t>
  </si>
  <si>
    <t>10:37:02</t>
  </si>
  <si>
    <t>20250920 10:37:07</t>
  </si>
  <si>
    <t>10:37:07</t>
  </si>
  <si>
    <t>20250920 10:37:12</t>
  </si>
  <si>
    <t>10:37:12</t>
  </si>
  <si>
    <t>20250920 10:37:17</t>
  </si>
  <si>
    <t>10:37:17</t>
  </si>
  <si>
    <t>20250920 10:37:22</t>
  </si>
  <si>
    <t>10:37:22</t>
  </si>
  <si>
    <t>20250920 10:37:27</t>
  </si>
  <si>
    <t>10:37:27</t>
  </si>
  <si>
    <t>20250920 10:37:32</t>
  </si>
  <si>
    <t>10:37:32</t>
  </si>
  <si>
    <t>20250920 10:37:37</t>
  </si>
  <si>
    <t>10:37:37</t>
  </si>
  <si>
    <t>20250920 10:37:42</t>
  </si>
  <si>
    <t>10:37:42</t>
  </si>
  <si>
    <t>20250920 10:37:47</t>
  </si>
  <si>
    <t>10:37:47</t>
  </si>
  <si>
    <t>20250920 10:37:52</t>
  </si>
  <si>
    <t>10:37:52</t>
  </si>
  <si>
    <t>20250920 10:37:57</t>
  </si>
  <si>
    <t>10:37:57</t>
  </si>
  <si>
    <t>20250920 10:38:02</t>
  </si>
  <si>
    <t>10:38:02</t>
  </si>
  <si>
    <t>20250920 10:38:07</t>
  </si>
  <si>
    <t>10:38:07</t>
  </si>
  <si>
    <t>20250920 10:38:12</t>
  </si>
  <si>
    <t>10:38:12</t>
  </si>
  <si>
    <t>20250920 10:38:17</t>
  </si>
  <si>
    <t>10:38:17</t>
  </si>
  <si>
    <t>20250920 10:38:21</t>
  </si>
  <si>
    <t>10:38:21</t>
  </si>
  <si>
    <t>20250920 10:38:27</t>
  </si>
  <si>
    <t>10:38:27</t>
  </si>
  <si>
    <t>20250920 11:43:09</t>
  </si>
  <si>
    <t>11:43:09</t>
  </si>
  <si>
    <t>318</t>
  </si>
  <si>
    <t>3/3</t>
  </si>
  <si>
    <t>20250920 11:43:14</t>
  </si>
  <si>
    <t>11:43:14</t>
  </si>
  <si>
    <t>20250920 11:43:19</t>
  </si>
  <si>
    <t>11:43:19</t>
  </si>
  <si>
    <t>20250920 11:43:24</t>
  </si>
  <si>
    <t>11:43:24</t>
  </si>
  <si>
    <t>20250920 11:43:29</t>
  </si>
  <si>
    <t>11:43:29</t>
  </si>
  <si>
    <t>20250920 11:43:34</t>
  </si>
  <si>
    <t>11:43:34</t>
  </si>
  <si>
    <t>20250920 11:43:39</t>
  </si>
  <si>
    <t>11:43:39</t>
  </si>
  <si>
    <t>20250920 11:43:44</t>
  </si>
  <si>
    <t>11:43:44</t>
  </si>
  <si>
    <t>20250920 11:43:49</t>
  </si>
  <si>
    <t>11:43:49</t>
  </si>
  <si>
    <t>20250920 11:43:54</t>
  </si>
  <si>
    <t>11:43:54</t>
  </si>
  <si>
    <t>20250920 11:43:59</t>
  </si>
  <si>
    <t>11:43:59</t>
  </si>
  <si>
    <t>20250920 11:44:04</t>
  </si>
  <si>
    <t>11:44:04</t>
  </si>
  <si>
    <t>20250920 11:44:09</t>
  </si>
  <si>
    <t>11:44:09</t>
  </si>
  <si>
    <t>20250920 11:44:14</t>
  </si>
  <si>
    <t>11:44:14</t>
  </si>
  <si>
    <t>20250920 11:44:19</t>
  </si>
  <si>
    <t>11:44:19</t>
  </si>
  <si>
    <t>20250920 11:44:24</t>
  </si>
  <si>
    <t>11:44:24</t>
  </si>
  <si>
    <t>20250920 11:44:29</t>
  </si>
  <si>
    <t>11:44:29</t>
  </si>
  <si>
    <t>20250920 11:44:34</t>
  </si>
  <si>
    <t>11:44:34</t>
  </si>
  <si>
    <t>20250920 11:44:38</t>
  </si>
  <si>
    <t>11:44:38</t>
  </si>
  <si>
    <t>20250920 11:44:44</t>
  </si>
  <si>
    <t>11:44:44</t>
  </si>
  <si>
    <t>20250920 11:44:48</t>
  </si>
  <si>
    <t>11:44:48</t>
  </si>
  <si>
    <t>20250920 11:44:53</t>
  </si>
  <si>
    <t>11:44:53</t>
  </si>
  <si>
    <t>20250920 11:44:58</t>
  </si>
  <si>
    <t>11:44:58</t>
  </si>
  <si>
    <t>20250920 11:45:03</t>
  </si>
  <si>
    <t>11:45:03</t>
  </si>
  <si>
    <t>20250920 11:46:40</t>
  </si>
  <si>
    <t>11:46:40</t>
  </si>
  <si>
    <t>20250920 11:46:45</t>
  </si>
  <si>
    <t>11:46:45</t>
  </si>
  <si>
    <t>20250920 11:46:50</t>
  </si>
  <si>
    <t>11:46:50</t>
  </si>
  <si>
    <t>20250920 11:46:55</t>
  </si>
  <si>
    <t>11:46:55</t>
  </si>
  <si>
    <t>20250920 11:47:00</t>
  </si>
  <si>
    <t>11:47:00</t>
  </si>
  <si>
    <t>20250920 11:47:05</t>
  </si>
  <si>
    <t>11:47:05</t>
  </si>
  <si>
    <t>20250920 11:47:10</t>
  </si>
  <si>
    <t>11:47:10</t>
  </si>
  <si>
    <t>20250920 11:47:15</t>
  </si>
  <si>
    <t>11:47:15</t>
  </si>
  <si>
    <t>20250920 11:47:20</t>
  </si>
  <si>
    <t>11:47:20</t>
  </si>
  <si>
    <t>20250920 11:47:25</t>
  </si>
  <si>
    <t>11:47:25</t>
  </si>
  <si>
    <t>20250920 11:47:30</t>
  </si>
  <si>
    <t>11:47:30</t>
  </si>
  <si>
    <t>20250920 11:47:35</t>
  </si>
  <si>
    <t>11:47:35</t>
  </si>
  <si>
    <t>20250920 11:47:40</t>
  </si>
  <si>
    <t>11:47:40</t>
  </si>
  <si>
    <t>20250920 11:47:45</t>
  </si>
  <si>
    <t>11:47:45</t>
  </si>
  <si>
    <t>20250920 11:47:50</t>
  </si>
  <si>
    <t>11:47:50</t>
  </si>
  <si>
    <t>20250920 11:47:55</t>
  </si>
  <si>
    <t>11:47:55</t>
  </si>
  <si>
    <t>20250920 11:48:00</t>
  </si>
  <si>
    <t>11:48:00</t>
  </si>
  <si>
    <t>20250920 11:48:05</t>
  </si>
  <si>
    <t>11:48:05</t>
  </si>
  <si>
    <t>20250920 11:48:10</t>
  </si>
  <si>
    <t>11:48:10</t>
  </si>
  <si>
    <t>20250920 11:48:15</t>
  </si>
  <si>
    <t>11:48:15</t>
  </si>
  <si>
    <t>20250920 11:48:20</t>
  </si>
  <si>
    <t>11:48:20</t>
  </si>
  <si>
    <t>20250920 11:48:25</t>
  </si>
  <si>
    <t>11:48:25</t>
  </si>
  <si>
    <t>20250920 11:48:30</t>
  </si>
  <si>
    <t>11:48:30</t>
  </si>
  <si>
    <t>20250920 11:48:35</t>
  </si>
  <si>
    <t>11:48:35</t>
  </si>
  <si>
    <t>20250920 11:48:40</t>
  </si>
  <si>
    <t>11:48:40</t>
  </si>
  <si>
    <t>20250920 11:48:45</t>
  </si>
  <si>
    <t>11:48:45</t>
  </si>
  <si>
    <t>20250920 11:48:50</t>
  </si>
  <si>
    <t>11:48:50</t>
  </si>
  <si>
    <t>20250920 11:48:55</t>
  </si>
  <si>
    <t>11:48:55</t>
  </si>
  <si>
    <t>20250920 11:49:00</t>
  </si>
  <si>
    <t>11:49:00</t>
  </si>
  <si>
    <t>20250920 11:49:05</t>
  </si>
  <si>
    <t>11:49:05</t>
  </si>
  <si>
    <t>20250920 11:49:10</t>
  </si>
  <si>
    <t>11:49:10</t>
  </si>
  <si>
    <t>20250920 11:49:15</t>
  </si>
  <si>
    <t>11:49:15</t>
  </si>
  <si>
    <t>20250920 11:49:20</t>
  </si>
  <si>
    <t>11:49:20</t>
  </si>
  <si>
    <t>20250920 11:49:25</t>
  </si>
  <si>
    <t>11:49:25</t>
  </si>
  <si>
    <t>20250920 11:49:30</t>
  </si>
  <si>
    <t>11:49:30</t>
  </si>
  <si>
    <t>20250920 11:49:35</t>
  </si>
  <si>
    <t>11:49:35</t>
  </si>
  <si>
    <t>20250920 11:49:40</t>
  </si>
  <si>
    <t>11:49:40</t>
  </si>
  <si>
    <t>20250920 11:49:45</t>
  </si>
  <si>
    <t>11:49:45</t>
  </si>
  <si>
    <t>20250920 11:49:50</t>
  </si>
  <si>
    <t>11:49:50</t>
  </si>
  <si>
    <t>20250920 11:49:55</t>
  </si>
  <si>
    <t>11:49:55</t>
  </si>
  <si>
    <t>20250920 11:50:00</t>
  </si>
  <si>
    <t>11:50:00</t>
  </si>
  <si>
    <t>20250920 11:50:05</t>
  </si>
  <si>
    <t>11:50:05</t>
  </si>
  <si>
    <t>20250920 11:50:10</t>
  </si>
  <si>
    <t>11:50:10</t>
  </si>
  <si>
    <t>20250920 11:50:15</t>
  </si>
  <si>
    <t>11:50:15</t>
  </si>
  <si>
    <t>20250920 11:50:20</t>
  </si>
  <si>
    <t>11:50:20</t>
  </si>
  <si>
    <t>20250920 11:50:25</t>
  </si>
  <si>
    <t>11:50:25</t>
  </si>
  <si>
    <t>20250920 11:50:30</t>
  </si>
  <si>
    <t>11:50:30</t>
  </si>
  <si>
    <t>20250920 11:50:35</t>
  </si>
  <si>
    <t>11:50:35</t>
  </si>
  <si>
    <t>20250920 11:50:40</t>
  </si>
  <si>
    <t>11:50:40</t>
  </si>
  <si>
    <t>20250920 11:50:45</t>
  </si>
  <si>
    <t>11:50:45</t>
  </si>
  <si>
    <t>20250920 11:50:50</t>
  </si>
  <si>
    <t>11:50:50</t>
  </si>
  <si>
    <t>20250920 11:50:55</t>
  </si>
  <si>
    <t>11:50:55</t>
  </si>
  <si>
    <t>20250920 11:51:00</t>
  </si>
  <si>
    <t>11:51:00</t>
  </si>
  <si>
    <t>20250920 11:51:05</t>
  </si>
  <si>
    <t>11:51:05</t>
  </si>
  <si>
    <t>20250920 11:51:10</t>
  </si>
  <si>
    <t>11:51:10</t>
  </si>
  <si>
    <t>20250920 11:51:15</t>
  </si>
  <si>
    <t>11:51:15</t>
  </si>
  <si>
    <t>20250920 11:51:20</t>
  </si>
  <si>
    <t>11:51:20</t>
  </si>
  <si>
    <t>20250920 11:51:25</t>
  </si>
  <si>
    <t>11:51:25</t>
  </si>
  <si>
    <t>20250920 11:51:30</t>
  </si>
  <si>
    <t>11:51:30</t>
  </si>
  <si>
    <t>20250920 11:51:35</t>
  </si>
  <si>
    <t>11:51:35</t>
  </si>
  <si>
    <t>20250920 11:51:40</t>
  </si>
  <si>
    <t>11:51:40</t>
  </si>
  <si>
    <t>20250920 11:51:45</t>
  </si>
  <si>
    <t>11:51:45</t>
  </si>
  <si>
    <t>20250920 11:51:50</t>
  </si>
  <si>
    <t>11:51:50</t>
  </si>
  <si>
    <t>20250920 11:51:55</t>
  </si>
  <si>
    <t>11:51:55</t>
  </si>
  <si>
    <t>20250920 11:52:00</t>
  </si>
  <si>
    <t>11:52:00</t>
  </si>
  <si>
    <t>20250920 11:52:05</t>
  </si>
  <si>
    <t>11:52:05</t>
  </si>
  <si>
    <t>20250920 11:52:10</t>
  </si>
  <si>
    <t>11:52:10</t>
  </si>
  <si>
    <t>20250920 11:52:15</t>
  </si>
  <si>
    <t>11:52:15</t>
  </si>
  <si>
    <t>20250920 11:52:20</t>
  </si>
  <si>
    <t>11:52:20</t>
  </si>
  <si>
    <t>20250920 11:52:25</t>
  </si>
  <si>
    <t>11:52:25</t>
  </si>
  <si>
    <t>20250920 11:52:30</t>
  </si>
  <si>
    <t>11:52:30</t>
  </si>
  <si>
    <t>20250920 11:52:35</t>
  </si>
  <si>
    <t>11:52:35</t>
  </si>
  <si>
    <t>20250920 13:05:50</t>
  </si>
  <si>
    <t>13:05:50</t>
  </si>
  <si>
    <t>277</t>
  </si>
  <si>
    <t>20250920 13:05:55</t>
  </si>
  <si>
    <t>13:05:55</t>
  </si>
  <si>
    <t>20250920 13:06:00</t>
  </si>
  <si>
    <t>13:06:00</t>
  </si>
  <si>
    <t>20250920 13:06:05</t>
  </si>
  <si>
    <t>13:06:05</t>
  </si>
  <si>
    <t>20250920 13:06:10</t>
  </si>
  <si>
    <t>13:06:10</t>
  </si>
  <si>
    <t>20250920 13:06:15</t>
  </si>
  <si>
    <t>13:06:15</t>
  </si>
  <si>
    <t>20250920 13:06:20</t>
  </si>
  <si>
    <t>13:06:20</t>
  </si>
  <si>
    <t>20250920 13:06:25</t>
  </si>
  <si>
    <t>13:06:25</t>
  </si>
  <si>
    <t>20250920 13:06:30</t>
  </si>
  <si>
    <t>13:06:30</t>
  </si>
  <si>
    <t>20250920 13:06:35</t>
  </si>
  <si>
    <t>13:06:35</t>
  </si>
  <si>
    <t>20250920 13:06:40</t>
  </si>
  <si>
    <t>13:06:40</t>
  </si>
  <si>
    <t>20250920 13:06:45</t>
  </si>
  <si>
    <t>13:06:45</t>
  </si>
  <si>
    <t>20250920 13:06:50</t>
  </si>
  <si>
    <t>13:06:50</t>
  </si>
  <si>
    <t>20250920 13:06:55</t>
  </si>
  <si>
    <t>13:06:55</t>
  </si>
  <si>
    <t>20250920 13:07:00</t>
  </si>
  <si>
    <t>13:07:00</t>
  </si>
  <si>
    <t>20250920 13:07:05</t>
  </si>
  <si>
    <t>13:07:05</t>
  </si>
  <si>
    <t>20250920 13:07:10</t>
  </si>
  <si>
    <t>13:07:10</t>
  </si>
  <si>
    <t>20250920 13:07:15</t>
  </si>
  <si>
    <t>13:07:15</t>
  </si>
  <si>
    <t>20250920 13:07:20</t>
  </si>
  <si>
    <t>13:07:20</t>
  </si>
  <si>
    <t>20250920 13:07:25</t>
  </si>
  <si>
    <t>13:07:25</t>
  </si>
  <si>
    <t>20250920 13:07:30</t>
  </si>
  <si>
    <t>13:07:30</t>
  </si>
  <si>
    <t>20250920 13:07:35</t>
  </si>
  <si>
    <t>13:07:35</t>
  </si>
  <si>
    <t>20250920 13:07:40</t>
  </si>
  <si>
    <t>13:07:40</t>
  </si>
  <si>
    <t>20250920 13:07:45</t>
  </si>
  <si>
    <t>13:07:45</t>
  </si>
  <si>
    <t>20250920 13:09:22</t>
  </si>
  <si>
    <t>13:09:22</t>
  </si>
  <si>
    <t>20250920 13:09:27</t>
  </si>
  <si>
    <t>13:09:27</t>
  </si>
  <si>
    <t>20250920 13:09:32</t>
  </si>
  <si>
    <t>13:09:32</t>
  </si>
  <si>
    <t>20250920 13:09:37</t>
  </si>
  <si>
    <t>13:09:37</t>
  </si>
  <si>
    <t>20250920 13:09:42</t>
  </si>
  <si>
    <t>13:09:42</t>
  </si>
  <si>
    <t>20250920 13:09:47</t>
  </si>
  <si>
    <t>13:09:47</t>
  </si>
  <si>
    <t>20250920 13:09:52</t>
  </si>
  <si>
    <t>13:09:52</t>
  </si>
  <si>
    <t>20250920 13:09:57</t>
  </si>
  <si>
    <t>13:09:57</t>
  </si>
  <si>
    <t>20250920 13:10:02</t>
  </si>
  <si>
    <t>13:10:02</t>
  </si>
  <si>
    <t>20250920 13:10:07</t>
  </si>
  <si>
    <t>13:10:07</t>
  </si>
  <si>
    <t>20250920 13:10:12</t>
  </si>
  <si>
    <t>13:10:12</t>
  </si>
  <si>
    <t>20250920 13:10:17</t>
  </si>
  <si>
    <t>13:10:17</t>
  </si>
  <si>
    <t>20250920 13:10:22</t>
  </si>
  <si>
    <t>13:10:22</t>
  </si>
  <si>
    <t>20250920 13:10:27</t>
  </si>
  <si>
    <t>13:10:27</t>
  </si>
  <si>
    <t>20250920 13:10:32</t>
  </si>
  <si>
    <t>13:10:32</t>
  </si>
  <si>
    <t>20250920 13:10:37</t>
  </si>
  <si>
    <t>13:10:37</t>
  </si>
  <si>
    <t>20250920 13:10:42</t>
  </si>
  <si>
    <t>13:10:42</t>
  </si>
  <si>
    <t>20250920 13:10:47</t>
  </si>
  <si>
    <t>13:10:47</t>
  </si>
  <si>
    <t>20250920 13:10:52</t>
  </si>
  <si>
    <t>13:10:52</t>
  </si>
  <si>
    <t>20250920 13:10:57</t>
  </si>
  <si>
    <t>13:10:57</t>
  </si>
  <si>
    <t>20250920 13:11:02</t>
  </si>
  <si>
    <t>13:11:02</t>
  </si>
  <si>
    <t>20250920 13:11:07</t>
  </si>
  <si>
    <t>13:11:07</t>
  </si>
  <si>
    <t>20250920 13:11:12</t>
  </si>
  <si>
    <t>13:11:12</t>
  </si>
  <si>
    <t>20250920 13:11:16</t>
  </si>
  <si>
    <t>13:11:16</t>
  </si>
  <si>
    <t>20250920 13:11:21</t>
  </si>
  <si>
    <t>13:11:21</t>
  </si>
  <si>
    <t>20250920 13:11:26</t>
  </si>
  <si>
    <t>13:11:26</t>
  </si>
  <si>
    <t>20250920 13:11:31</t>
  </si>
  <si>
    <t>13:11:31</t>
  </si>
  <si>
    <t>20250920 13:11:36</t>
  </si>
  <si>
    <t>13:11:36</t>
  </si>
  <si>
    <t>20250920 13:11:41</t>
  </si>
  <si>
    <t>13:11:41</t>
  </si>
  <si>
    <t>20250920 13:11:46</t>
  </si>
  <si>
    <t>13:11:46</t>
  </si>
  <si>
    <t>20250920 13:11:51</t>
  </si>
  <si>
    <t>13:11:51</t>
  </si>
  <si>
    <t>20250920 13:11:56</t>
  </si>
  <si>
    <t>13:11:56</t>
  </si>
  <si>
    <t>20250920 13:12:01</t>
  </si>
  <si>
    <t>13:12:01</t>
  </si>
  <si>
    <t>20250920 13:12:06</t>
  </si>
  <si>
    <t>13:12:06</t>
  </si>
  <si>
    <t>20250920 13:12:11</t>
  </si>
  <si>
    <t>13:12:11</t>
  </si>
  <si>
    <t>20250920 13:12:16</t>
  </si>
  <si>
    <t>13:12:16</t>
  </si>
  <si>
    <t>20250920 13:12:21</t>
  </si>
  <si>
    <t>13:12:21</t>
  </si>
  <si>
    <t>20250920 13:12:26</t>
  </si>
  <si>
    <t>13:12:26</t>
  </si>
  <si>
    <t>20250920 13:12:31</t>
  </si>
  <si>
    <t>13:12:31</t>
  </si>
  <si>
    <t>20250920 13:12:36</t>
  </si>
  <si>
    <t>13:12:36</t>
  </si>
  <si>
    <t>20250920 13:12:41</t>
  </si>
  <si>
    <t>13:12:41</t>
  </si>
  <si>
    <t>20250920 13:12:46</t>
  </si>
  <si>
    <t>13:12:46</t>
  </si>
  <si>
    <t>20250920 13:12:51</t>
  </si>
  <si>
    <t>13:12:51</t>
  </si>
  <si>
    <t>20250920 13:12:56</t>
  </si>
  <si>
    <t>13:12:56</t>
  </si>
  <si>
    <t>20250920 13:13:01</t>
  </si>
  <si>
    <t>13:13:01</t>
  </si>
  <si>
    <t>20250920 13:13:06</t>
  </si>
  <si>
    <t>13:13:06</t>
  </si>
  <si>
    <t>20250920 13:13:11</t>
  </si>
  <si>
    <t>13:13:11</t>
  </si>
  <si>
    <t>20250920 13:13:16</t>
  </si>
  <si>
    <t>13:13:16</t>
  </si>
  <si>
    <t>20250920 13:13:21</t>
  </si>
  <si>
    <t>13:13:21</t>
  </si>
  <si>
    <t>20250920 13:13:26</t>
  </si>
  <si>
    <t>13:13:26</t>
  </si>
  <si>
    <t>20250920 13:13:31</t>
  </si>
  <si>
    <t>13:13:31</t>
  </si>
  <si>
    <t>20250920 13:13:36</t>
  </si>
  <si>
    <t>13:13:36</t>
  </si>
  <si>
    <t>20250920 13:13:41</t>
  </si>
  <si>
    <t>13:13:41</t>
  </si>
  <si>
    <t>20250920 13:13:46</t>
  </si>
  <si>
    <t>13:13:46</t>
  </si>
  <si>
    <t>20250920 13:13:51</t>
  </si>
  <si>
    <t>13:13:51</t>
  </si>
  <si>
    <t>20250920 13:13:56</t>
  </si>
  <si>
    <t>13:13:56</t>
  </si>
  <si>
    <t>20250920 13:14:01</t>
  </si>
  <si>
    <t>13:14:01</t>
  </si>
  <si>
    <t>20250920 13:14:06</t>
  </si>
  <si>
    <t>13:14:06</t>
  </si>
  <si>
    <t>20250920 13:14:11</t>
  </si>
  <si>
    <t>13:14:11</t>
  </si>
  <si>
    <t>20250920 13:14:16</t>
  </si>
  <si>
    <t>13:14:16</t>
  </si>
  <si>
    <t>20250920 13:14:21</t>
  </si>
  <si>
    <t>13:14:21</t>
  </si>
  <si>
    <t>20250920 13:14:26</t>
  </si>
  <si>
    <t>13:14:26</t>
  </si>
  <si>
    <t>20250920 13:14:31</t>
  </si>
  <si>
    <t>13:14:31</t>
  </si>
  <si>
    <t>20250920 13:14:36</t>
  </si>
  <si>
    <t>13:14:36</t>
  </si>
  <si>
    <t>20250920 13:14:41</t>
  </si>
  <si>
    <t>13:14:41</t>
  </si>
  <si>
    <t>20250920 13:14:46</t>
  </si>
  <si>
    <t>13:14:46</t>
  </si>
  <si>
    <t>20250920 13:14:51</t>
  </si>
  <si>
    <t>13:14:51</t>
  </si>
  <si>
    <t>20250920 13:14:56</t>
  </si>
  <si>
    <t>13:14:56</t>
  </si>
  <si>
    <t>20250920 13:15:01</t>
  </si>
  <si>
    <t>13:15:01</t>
  </si>
  <si>
    <t>20250920 13:15:06</t>
  </si>
  <si>
    <t>13:15:06</t>
  </si>
  <si>
    <t>20250920 13:15:11</t>
  </si>
  <si>
    <t>13:15:11</t>
  </si>
  <si>
    <t>20250920 13:15:16</t>
  </si>
  <si>
    <t>13:15:16</t>
  </si>
  <si>
    <t>20250920 13:55:22</t>
  </si>
  <si>
    <t>13:55:22</t>
  </si>
  <si>
    <t>289</t>
  </si>
  <si>
    <t>20250920 13:55:27</t>
  </si>
  <si>
    <t>13:55:27</t>
  </si>
  <si>
    <t>20250920 13:55:32</t>
  </si>
  <si>
    <t>13:55:32</t>
  </si>
  <si>
    <t>20250920 13:55:37</t>
  </si>
  <si>
    <t>13:55:37</t>
  </si>
  <si>
    <t>20250920 13:55:42</t>
  </si>
  <si>
    <t>13:55:42</t>
  </si>
  <si>
    <t>20250920 13:55:47</t>
  </si>
  <si>
    <t>13:55:47</t>
  </si>
  <si>
    <t>20250920 13:55:52</t>
  </si>
  <si>
    <t>13:55:52</t>
  </si>
  <si>
    <t>20250920 13:55:57</t>
  </si>
  <si>
    <t>13:55:57</t>
  </si>
  <si>
    <t>20250920 13:56:02</t>
  </si>
  <si>
    <t>13:56:02</t>
  </si>
  <si>
    <t>20250920 13:56:07</t>
  </si>
  <si>
    <t>13:56:07</t>
  </si>
  <si>
    <t>20250920 13:56:12</t>
  </si>
  <si>
    <t>13:56:12</t>
  </si>
  <si>
    <t>20250920 13:56:17</t>
  </si>
  <si>
    <t>13:56:17</t>
  </si>
  <si>
    <t>20250920 13:56:22</t>
  </si>
  <si>
    <t>13:56:22</t>
  </si>
  <si>
    <t>20250920 13:56:27</t>
  </si>
  <si>
    <t>13:56:27</t>
  </si>
  <si>
    <t>20250920 13:56:32</t>
  </si>
  <si>
    <t>13:56:32</t>
  </si>
  <si>
    <t>20250920 13:56:37</t>
  </si>
  <si>
    <t>13:56:37</t>
  </si>
  <si>
    <t>20250920 13:56:42</t>
  </si>
  <si>
    <t>13:56:42</t>
  </si>
  <si>
    <t>20250920 13:56:47</t>
  </si>
  <si>
    <t>13:56:47</t>
  </si>
  <si>
    <t>20250920 13:56:52</t>
  </si>
  <si>
    <t>13:56:52</t>
  </si>
  <si>
    <t>20250920 13:56:57</t>
  </si>
  <si>
    <t>13:56:57</t>
  </si>
  <si>
    <t>20250920 13:57:02</t>
  </si>
  <si>
    <t>13:57:02</t>
  </si>
  <si>
    <t>20250920 13:57:07</t>
  </si>
  <si>
    <t>13:57:07</t>
  </si>
  <si>
    <t>20250920 13:57:12</t>
  </si>
  <si>
    <t>13:57:12</t>
  </si>
  <si>
    <t>20250920 13:57:17</t>
  </si>
  <si>
    <t>13:57:17</t>
  </si>
  <si>
    <t>20250920 13:58:54</t>
  </si>
  <si>
    <t>13:58:54</t>
  </si>
  <si>
    <t>20250920 13:58:59</t>
  </si>
  <si>
    <t>13:58:59</t>
  </si>
  <si>
    <t>20250920 13:59:04</t>
  </si>
  <si>
    <t>13:59:04</t>
  </si>
  <si>
    <t>20250920 13:59:09</t>
  </si>
  <si>
    <t>13:59:09</t>
  </si>
  <si>
    <t>20250920 13:59:14</t>
  </si>
  <si>
    <t>13:59:14</t>
  </si>
  <si>
    <t>20250920 13:59:19</t>
  </si>
  <si>
    <t>13:59:19</t>
  </si>
  <si>
    <t>20250920 13:59:24</t>
  </si>
  <si>
    <t>13:59:24</t>
  </si>
  <si>
    <t>20250920 13:59:29</t>
  </si>
  <si>
    <t>13:59:29</t>
  </si>
  <si>
    <t>20250920 13:59:34</t>
  </si>
  <si>
    <t>13:59:34</t>
  </si>
  <si>
    <t>20250920 13:59:39</t>
  </si>
  <si>
    <t>13:59:39</t>
  </si>
  <si>
    <t>20250920 13:59:44</t>
  </si>
  <si>
    <t>13:59:44</t>
  </si>
  <si>
    <t>20250920 13:59:49</t>
  </si>
  <si>
    <t>13:59:49</t>
  </si>
  <si>
    <t>20250920 13:59:54</t>
  </si>
  <si>
    <t>13:59:54</t>
  </si>
  <si>
    <t>20250920 13:59:59</t>
  </si>
  <si>
    <t>13:59:59</t>
  </si>
  <si>
    <t>20250920 14:00:04</t>
  </si>
  <si>
    <t>14:00:04</t>
  </si>
  <si>
    <t>20250920 14:00:09</t>
  </si>
  <si>
    <t>14:00:09</t>
  </si>
  <si>
    <t>20250920 14:00:14</t>
  </si>
  <si>
    <t>14:00:14</t>
  </si>
  <si>
    <t>20250920 14:00:19</t>
  </si>
  <si>
    <t>14:00:19</t>
  </si>
  <si>
    <t>20250920 14:00:24</t>
  </si>
  <si>
    <t>14:00:24</t>
  </si>
  <si>
    <t>20250920 14:00:29</t>
  </si>
  <si>
    <t>14:00:29</t>
  </si>
  <si>
    <t>20250920 14:00:34</t>
  </si>
  <si>
    <t>14:00:34</t>
  </si>
  <si>
    <t>20250920 14:00:39</t>
  </si>
  <si>
    <t>14:00:39</t>
  </si>
  <si>
    <t>20250920 14:00:44</t>
  </si>
  <si>
    <t>14:00:44</t>
  </si>
  <si>
    <t>20250920 14:00:49</t>
  </si>
  <si>
    <t>14:00:49</t>
  </si>
  <si>
    <t>20250920 14:00:54</t>
  </si>
  <si>
    <t>14:00:54</t>
  </si>
  <si>
    <t>20250920 14:00:59</t>
  </si>
  <si>
    <t>14:00:59</t>
  </si>
  <si>
    <t>20250920 14:01:04</t>
  </si>
  <si>
    <t>14:01:04</t>
  </si>
  <si>
    <t>20250920 14:01:09</t>
  </si>
  <si>
    <t>14:01:09</t>
  </si>
  <si>
    <t>20250920 14:01:14</t>
  </si>
  <si>
    <t>14:01:14</t>
  </si>
  <si>
    <t>20250920 14:01:19</t>
  </si>
  <si>
    <t>14:01:19</t>
  </si>
  <si>
    <t>20250920 14:01:23</t>
  </si>
  <si>
    <t>14:01:23</t>
  </si>
  <si>
    <t>20250920 14:01:28</t>
  </si>
  <si>
    <t>14:01:28</t>
  </si>
  <si>
    <t>20250920 14:01:33</t>
  </si>
  <si>
    <t>14:01:33</t>
  </si>
  <si>
    <t>20250920 14:01:38</t>
  </si>
  <si>
    <t>14:01:38</t>
  </si>
  <si>
    <t>20250920 14:01:43</t>
  </si>
  <si>
    <t>14:01:43</t>
  </si>
  <si>
    <t>20250920 14:01:48</t>
  </si>
  <si>
    <t>14:01:48</t>
  </si>
  <si>
    <t>20250920 14:01:53</t>
  </si>
  <si>
    <t>14:01:53</t>
  </si>
  <si>
    <t>20250920 14:01:58</t>
  </si>
  <si>
    <t>14:01:58</t>
  </si>
  <si>
    <t>20250920 14:02:03</t>
  </si>
  <si>
    <t>14:02:03</t>
  </si>
  <si>
    <t>20250920 14:02:08</t>
  </si>
  <si>
    <t>14:02:08</t>
  </si>
  <si>
    <t>20250920 14:02:13</t>
  </si>
  <si>
    <t>14:02:13</t>
  </si>
  <si>
    <t>20250920 14:02:18</t>
  </si>
  <si>
    <t>14:02:18</t>
  </si>
  <si>
    <t>20250920 14:02:23</t>
  </si>
  <si>
    <t>14:02:23</t>
  </si>
  <si>
    <t>20250920 14:02:28</t>
  </si>
  <si>
    <t>14:02:28</t>
  </si>
  <si>
    <t>20250920 14:02:33</t>
  </si>
  <si>
    <t>14:02:33</t>
  </si>
  <si>
    <t>20250920 14:02:38</t>
  </si>
  <si>
    <t>14:02:38</t>
  </si>
  <si>
    <t>20250920 14:02:43</t>
  </si>
  <si>
    <t>14:02:43</t>
  </si>
  <si>
    <t>20250920 14:02:48</t>
  </si>
  <si>
    <t>14:02:48</t>
  </si>
  <si>
    <t>20250920 14:02:53</t>
  </si>
  <si>
    <t>14:02:53</t>
  </si>
  <si>
    <t>20250920 14:02:58</t>
  </si>
  <si>
    <t>14:02:58</t>
  </si>
  <si>
    <t>20250920 14:03:03</t>
  </si>
  <si>
    <t>14:03:03</t>
  </si>
  <si>
    <t>20250920 14:03:08</t>
  </si>
  <si>
    <t>14:03:08</t>
  </si>
  <si>
    <t>20250920 14:03:13</t>
  </si>
  <si>
    <t>14:03:13</t>
  </si>
  <si>
    <t>20250920 14:03:18</t>
  </si>
  <si>
    <t>14:03:18</t>
  </si>
  <si>
    <t>20250920 14:03:23</t>
  </si>
  <si>
    <t>14:03:23</t>
  </si>
  <si>
    <t>20250920 14:03:28</t>
  </si>
  <si>
    <t>14:03:28</t>
  </si>
  <si>
    <t>20250920 14:03:33</t>
  </si>
  <si>
    <t>14:03:33</t>
  </si>
  <si>
    <t>20250920 14:03:38</t>
  </si>
  <si>
    <t>14:03:38</t>
  </si>
  <si>
    <t>20250920 14:03:43</t>
  </si>
  <si>
    <t>14:03:43</t>
  </si>
  <si>
    <t>20250920 14:03:48</t>
  </si>
  <si>
    <t>14:03:48</t>
  </si>
  <si>
    <t>20250920 14:03:53</t>
  </si>
  <si>
    <t>14:03:53</t>
  </si>
  <si>
    <t>20250920 14:03:58</t>
  </si>
  <si>
    <t>14:03:58</t>
  </si>
  <si>
    <t>20250920 14:04:03</t>
  </si>
  <si>
    <t>14:04:03</t>
  </si>
  <si>
    <t>20250920 14:04:08</t>
  </si>
  <si>
    <t>14:04:08</t>
  </si>
  <si>
    <t>20250920 14:04:13</t>
  </si>
  <si>
    <t>14:04:13</t>
  </si>
  <si>
    <t>20250920 14:04:18</t>
  </si>
  <si>
    <t>14:04:18</t>
  </si>
  <si>
    <t>20250920 14:04:23</t>
  </si>
  <si>
    <t>14:04:23</t>
  </si>
  <si>
    <t>20250920 14:04:28</t>
  </si>
  <si>
    <t>14:04:28</t>
  </si>
  <si>
    <t>20250920 14:04:33</t>
  </si>
  <si>
    <t>14:04:33</t>
  </si>
  <si>
    <t>20250920 14:04:38</t>
  </si>
  <si>
    <t>14:04:38</t>
  </si>
  <si>
    <t>20250920 14:04:43</t>
  </si>
  <si>
    <t>14:04:43</t>
  </si>
  <si>
    <t>20250920 14:04:48</t>
  </si>
  <si>
    <t>14:04:48</t>
  </si>
  <si>
    <t>20250920 14:55:59</t>
  </si>
  <si>
    <t>14:55:59</t>
  </si>
  <si>
    <t>288</t>
  </si>
  <si>
    <t>20250920 14:56:04</t>
  </si>
  <si>
    <t>14:56:04</t>
  </si>
  <si>
    <t>20250920 14:56:09</t>
  </si>
  <si>
    <t>14:56:09</t>
  </si>
  <si>
    <t>20250920 14:56:14</t>
  </si>
  <si>
    <t>14:56:14</t>
  </si>
  <si>
    <t>20250920 14:56:19</t>
  </si>
  <si>
    <t>14:56:19</t>
  </si>
  <si>
    <t>20250920 14:56:24</t>
  </si>
  <si>
    <t>14:56:24</t>
  </si>
  <si>
    <t>20250920 14:56:29</t>
  </si>
  <si>
    <t>14:56:29</t>
  </si>
  <si>
    <t>20250920 14:56:34</t>
  </si>
  <si>
    <t>14:56:34</t>
  </si>
  <si>
    <t>20250920 14:56:39</t>
  </si>
  <si>
    <t>14:56:39</t>
  </si>
  <si>
    <t>20250920 14:56:44</t>
  </si>
  <si>
    <t>14:56:44</t>
  </si>
  <si>
    <t>20250920 14:56:49</t>
  </si>
  <si>
    <t>14:56:49</t>
  </si>
  <si>
    <t>20250920 14:56:54</t>
  </si>
  <si>
    <t>14:56:54</t>
  </si>
  <si>
    <t>20250920 14:56:59</t>
  </si>
  <si>
    <t>14:56:59</t>
  </si>
  <si>
    <t>20250920 14:57:04</t>
  </si>
  <si>
    <t>14:57:04</t>
  </si>
  <si>
    <t>20250920 14:57:09</t>
  </si>
  <si>
    <t>14:57:09</t>
  </si>
  <si>
    <t>20250920 14:57:14</t>
  </si>
  <si>
    <t>14:57:14</t>
  </si>
  <si>
    <t>20250920 14:57:19</t>
  </si>
  <si>
    <t>14:57:19</t>
  </si>
  <si>
    <t>20250920 14:57:24</t>
  </si>
  <si>
    <t>14:57:24</t>
  </si>
  <si>
    <t>20250920 14:57:29</t>
  </si>
  <si>
    <t>14:57:29</t>
  </si>
  <si>
    <t>20250920 14:57:34</t>
  </si>
  <si>
    <t>14:57:34</t>
  </si>
  <si>
    <t>20250920 14:57:39</t>
  </si>
  <si>
    <t>14:57:39</t>
  </si>
  <si>
    <t>20250920 14:57:44</t>
  </si>
  <si>
    <t>14:57:44</t>
  </si>
  <si>
    <t>20250920 14:57:49</t>
  </si>
  <si>
    <t>14:57:49</t>
  </si>
  <si>
    <t>20250920 14:57:53</t>
  </si>
  <si>
    <t>14:57:53</t>
  </si>
  <si>
    <t>20250920 14:59:31</t>
  </si>
  <si>
    <t>14:59:31</t>
  </si>
  <si>
    <t>20250920 14:59:36</t>
  </si>
  <si>
    <t>14:59:36</t>
  </si>
  <si>
    <t>20250920 14:59:40</t>
  </si>
  <si>
    <t>14:59:40</t>
  </si>
  <si>
    <t>20250920 14:59:45</t>
  </si>
  <si>
    <t>14:59:45</t>
  </si>
  <si>
    <t>20250920 14:59:50</t>
  </si>
  <si>
    <t>14:59:50</t>
  </si>
  <si>
    <t>20250920 14:59:55</t>
  </si>
  <si>
    <t>14:59:55</t>
  </si>
  <si>
    <t>20250920 15:00:00</t>
  </si>
  <si>
    <t>15:00:00</t>
  </si>
  <si>
    <t>20250920 15:00:05</t>
  </si>
  <si>
    <t>15:00:05</t>
  </si>
  <si>
    <t>20250920 15:00:10</t>
  </si>
  <si>
    <t>15:00:10</t>
  </si>
  <si>
    <t>20250920 15:00:15</t>
  </si>
  <si>
    <t>15:00:15</t>
  </si>
  <si>
    <t>20250920 15:00:20</t>
  </si>
  <si>
    <t>15:00:20</t>
  </si>
  <si>
    <t>20250920 15:00:25</t>
  </si>
  <si>
    <t>15:00:25</t>
  </si>
  <si>
    <t>20250920 15:00:30</t>
  </si>
  <si>
    <t>15:00:30</t>
  </si>
  <si>
    <t>20250920 15:00:35</t>
  </si>
  <si>
    <t>15:00:35</t>
  </si>
  <si>
    <t>20250920 15:00:40</t>
  </si>
  <si>
    <t>15:00:40</t>
  </si>
  <si>
    <t>20250920 15:00:45</t>
  </si>
  <si>
    <t>15:00:45</t>
  </si>
  <si>
    <t>20250920 15:00:50</t>
  </si>
  <si>
    <t>15:00:50</t>
  </si>
  <si>
    <t>20250920 15:00:55</t>
  </si>
  <si>
    <t>15:00:55</t>
  </si>
  <si>
    <t>20250920 15:01:00</t>
  </si>
  <si>
    <t>15:01:00</t>
  </si>
  <si>
    <t>20250920 15:01:05</t>
  </si>
  <si>
    <t>15:01:05</t>
  </si>
  <si>
    <t>20250920 15:01:10</t>
  </si>
  <si>
    <t>15:01:10</t>
  </si>
  <si>
    <t>20250920 15:01:15</t>
  </si>
  <si>
    <t>15:01:15</t>
  </si>
  <si>
    <t>20250920 15:01:20</t>
  </si>
  <si>
    <t>15:01:20</t>
  </si>
  <si>
    <t>20250920 15:01:25</t>
  </si>
  <si>
    <t>15:01:25</t>
  </si>
  <si>
    <t>20250920 15:01:30</t>
  </si>
  <si>
    <t>15:01:30</t>
  </si>
  <si>
    <t>20250920 15:01:35</t>
  </si>
  <si>
    <t>15:01:35</t>
  </si>
  <si>
    <t>20250920 15:01:40</t>
  </si>
  <si>
    <t>15:01:40</t>
  </si>
  <si>
    <t>20250920 15:01:45</t>
  </si>
  <si>
    <t>15:01:45</t>
  </si>
  <si>
    <t>20250920 15:01:50</t>
  </si>
  <si>
    <t>15:01:50</t>
  </si>
  <si>
    <t>20250920 15:01:55</t>
  </si>
  <si>
    <t>15:01:55</t>
  </si>
  <si>
    <t>20250920 15:02:00</t>
  </si>
  <si>
    <t>15:02:00</t>
  </si>
  <si>
    <t>20250920 15:02:05</t>
  </si>
  <si>
    <t>15:02:05</t>
  </si>
  <si>
    <t>20250920 15:02:10</t>
  </si>
  <si>
    <t>15:02:10</t>
  </si>
  <si>
    <t>20250920 15:02:15</t>
  </si>
  <si>
    <t>15:02:15</t>
  </si>
  <si>
    <t>20250920 15:02:20</t>
  </si>
  <si>
    <t>15:02:20</t>
  </si>
  <si>
    <t>20250920 15:02:25</t>
  </si>
  <si>
    <t>15:02:25</t>
  </si>
  <si>
    <t>20250920 15:02:30</t>
  </si>
  <si>
    <t>15:02:30</t>
  </si>
  <si>
    <t>20250920 15:02:35</t>
  </si>
  <si>
    <t>15:02:35</t>
  </si>
  <si>
    <t>20250920 15:02:40</t>
  </si>
  <si>
    <t>15:02:40</t>
  </si>
  <si>
    <t>20250920 15:02:45</t>
  </si>
  <si>
    <t>15:02:45</t>
  </si>
  <si>
    <t>20250920 15:02:50</t>
  </si>
  <si>
    <t>15:02:50</t>
  </si>
  <si>
    <t>20250920 15:02:55</t>
  </si>
  <si>
    <t>15:02:55</t>
  </si>
  <si>
    <t>20250920 15:03:00</t>
  </si>
  <si>
    <t>15:03:00</t>
  </si>
  <si>
    <t>20250920 15:03:05</t>
  </si>
  <si>
    <t>15:03:05</t>
  </si>
  <si>
    <t>20250920 15:03:10</t>
  </si>
  <si>
    <t>15:03:10</t>
  </si>
  <si>
    <t>20250920 15:03:15</t>
  </si>
  <si>
    <t>15:03:15</t>
  </si>
  <si>
    <t>20250920 15:03:20</t>
  </si>
  <si>
    <t>15:03:20</t>
  </si>
  <si>
    <t>20250920 15:03:25</t>
  </si>
  <si>
    <t>15:03:25</t>
  </si>
  <si>
    <t>20250920 15:03:30</t>
  </si>
  <si>
    <t>15:03:30</t>
  </si>
  <si>
    <t>20250920 15:03:35</t>
  </si>
  <si>
    <t>15:03:35</t>
  </si>
  <si>
    <t>20250920 15:03:40</t>
  </si>
  <si>
    <t>15:03:40</t>
  </si>
  <si>
    <t>20250920 15:03:45</t>
  </si>
  <si>
    <t>15:03:45</t>
  </si>
  <si>
    <t>20250920 15:03:50</t>
  </si>
  <si>
    <t>15:03:50</t>
  </si>
  <si>
    <t>20250920 15:03:55</t>
  </si>
  <si>
    <t>15:03:55</t>
  </si>
  <si>
    <t>20250920 15:04:00</t>
  </si>
  <si>
    <t>15:04:00</t>
  </si>
  <si>
    <t>20250920 15:04:05</t>
  </si>
  <si>
    <t>15:04:05</t>
  </si>
  <si>
    <t>20250920 15:04:10</t>
  </si>
  <si>
    <t>15:04:10</t>
  </si>
  <si>
    <t>20250920 15:04:15</t>
  </si>
  <si>
    <t>15:04:15</t>
  </si>
  <si>
    <t>20250920 15:04:20</t>
  </si>
  <si>
    <t>15:04:20</t>
  </si>
  <si>
    <t>20250920 15:04:25</t>
  </si>
  <si>
    <t>15:04:25</t>
  </si>
  <si>
    <t>20250920 15:04:30</t>
  </si>
  <si>
    <t>15:04:30</t>
  </si>
  <si>
    <t>20250920 15:04:35</t>
  </si>
  <si>
    <t>15:04:35</t>
  </si>
  <si>
    <t>20250920 15:04:40</t>
  </si>
  <si>
    <t>15:04:40</t>
  </si>
  <si>
    <t>20250920 15:04:45</t>
  </si>
  <si>
    <t>15:04:45</t>
  </si>
  <si>
    <t>20250920 15:04:50</t>
  </si>
  <si>
    <t>15:04:50</t>
  </si>
  <si>
    <t>20250920 15:04:55</t>
  </si>
  <si>
    <t>15:04:55</t>
  </si>
  <si>
    <t>20250920 15:05:00</t>
  </si>
  <si>
    <t>15:05:00</t>
  </si>
  <si>
    <t>20250920 15:05:05</t>
  </si>
  <si>
    <t>15:05:05</t>
  </si>
  <si>
    <t>20250920 15:05:10</t>
  </si>
  <si>
    <t>15:05:10</t>
  </si>
  <si>
    <t>20250920 15:05:15</t>
  </si>
  <si>
    <t>15:05:15</t>
  </si>
  <si>
    <t>20250920 15:05:20</t>
  </si>
  <si>
    <t>15:05:20</t>
  </si>
  <si>
    <t>20250920 15:05:25</t>
  </si>
  <si>
    <t>15:05:25</t>
  </si>
  <si>
    <t>20250920 15:37:42</t>
  </si>
  <si>
    <t>15:37:42</t>
  </si>
  <si>
    <t>306</t>
  </si>
  <si>
    <t>20250920 15:37:47</t>
  </si>
  <si>
    <t>15:37:47</t>
  </si>
  <si>
    <t>20250920 15:37:52</t>
  </si>
  <si>
    <t>15:37:52</t>
  </si>
  <si>
    <t>20250920 15:37:57</t>
  </si>
  <si>
    <t>15:37:57</t>
  </si>
  <si>
    <t>20250920 15:38:02</t>
  </si>
  <si>
    <t>15:38:02</t>
  </si>
  <si>
    <t>20250920 15:38:07</t>
  </si>
  <si>
    <t>15:38:07</t>
  </si>
  <si>
    <t>20250920 15:38:12</t>
  </si>
  <si>
    <t>15:38:12</t>
  </si>
  <si>
    <t>20250920 15:38:17</t>
  </si>
  <si>
    <t>15:38:17</t>
  </si>
  <si>
    <t>20250920 15:38:22</t>
  </si>
  <si>
    <t>15:38:22</t>
  </si>
  <si>
    <t>20250920 15:38:27</t>
  </si>
  <si>
    <t>15:38:27</t>
  </si>
  <si>
    <t>20250920 15:38:32</t>
  </si>
  <si>
    <t>15:38:32</t>
  </si>
  <si>
    <t>20250920 15:38:37</t>
  </si>
  <si>
    <t>15:38:37</t>
  </si>
  <si>
    <t>20250920 15:38:42</t>
  </si>
  <si>
    <t>15:38:42</t>
  </si>
  <si>
    <t>20250920 15:38:46</t>
  </si>
  <si>
    <t>15:38:46</t>
  </si>
  <si>
    <t>20250920 15:38:51</t>
  </si>
  <si>
    <t>15:38:51</t>
  </si>
  <si>
    <t>20250920 15:38:56</t>
  </si>
  <si>
    <t>15:38:56</t>
  </si>
  <si>
    <t>20250920 15:39:01</t>
  </si>
  <si>
    <t>15:39:01</t>
  </si>
  <si>
    <t>20250920 15:39:06</t>
  </si>
  <si>
    <t>15:39:06</t>
  </si>
  <si>
    <t>20250920 15:39:11</t>
  </si>
  <si>
    <t>15:39:11</t>
  </si>
  <si>
    <t>20250920 15:39:16</t>
  </si>
  <si>
    <t>15:39:16</t>
  </si>
  <si>
    <t>20250920 15:39:21</t>
  </si>
  <si>
    <t>15:39:21</t>
  </si>
  <si>
    <t>20250920 15:39:26</t>
  </si>
  <si>
    <t>15:39:26</t>
  </si>
  <si>
    <t>20250920 15:39:31</t>
  </si>
  <si>
    <t>15:39:31</t>
  </si>
  <si>
    <t>20250920 15:39:36</t>
  </si>
  <si>
    <t>15:39:36</t>
  </si>
  <si>
    <t>20250920 15:41:13</t>
  </si>
  <si>
    <t>15:41:13</t>
  </si>
  <si>
    <t>20250920 15:41:18</t>
  </si>
  <si>
    <t>15:41:18</t>
  </si>
  <si>
    <t>20250920 15:41:23</t>
  </si>
  <si>
    <t>15:41:23</t>
  </si>
  <si>
    <t>20250920 15:41:28</t>
  </si>
  <si>
    <t>15:41:28</t>
  </si>
  <si>
    <t>20250920 15:41:33</t>
  </si>
  <si>
    <t>15:41:33</t>
  </si>
  <si>
    <t>20250920 15:41:38</t>
  </si>
  <si>
    <t>15:41:38</t>
  </si>
  <si>
    <t>20250920 15:41:43</t>
  </si>
  <si>
    <t>15:41:43</t>
  </si>
  <si>
    <t>20250920 15:41:48</t>
  </si>
  <si>
    <t>15:41:48</t>
  </si>
  <si>
    <t>20250920 15:41:53</t>
  </si>
  <si>
    <t>15:41:53</t>
  </si>
  <si>
    <t>20250920 15:41:58</t>
  </si>
  <si>
    <t>15:41:58</t>
  </si>
  <si>
    <t>20250920 15:42:03</t>
  </si>
  <si>
    <t>15:42:03</t>
  </si>
  <si>
    <t>20250920 15:42:08</t>
  </si>
  <si>
    <t>15:42:08</t>
  </si>
  <si>
    <t>20250920 15:42:13</t>
  </si>
  <si>
    <t>15:42:13</t>
  </si>
  <si>
    <t>20250920 15:42:18</t>
  </si>
  <si>
    <t>15:42:18</t>
  </si>
  <si>
    <t>20250920 15:42:23</t>
  </si>
  <si>
    <t>15:42:23</t>
  </si>
  <si>
    <t>20250920 15:42:28</t>
  </si>
  <si>
    <t>15:42:28</t>
  </si>
  <si>
    <t>20250920 15:42:33</t>
  </si>
  <si>
    <t>15:42:33</t>
  </si>
  <si>
    <t>20250920 15:42:38</t>
  </si>
  <si>
    <t>15:42:38</t>
  </si>
  <si>
    <t>20250920 15:42:43</t>
  </si>
  <si>
    <t>15:42:43</t>
  </si>
  <si>
    <t>20250920 15:42:48</t>
  </si>
  <si>
    <t>15:42:48</t>
  </si>
  <si>
    <t>20250920 15:42:53</t>
  </si>
  <si>
    <t>15:42:53</t>
  </si>
  <si>
    <t>20250920 15:42:58</t>
  </si>
  <si>
    <t>15:42:58</t>
  </si>
  <si>
    <t>20250920 15:43:03</t>
  </si>
  <si>
    <t>15:43:03</t>
  </si>
  <si>
    <t>20250920 15:43:08</t>
  </si>
  <si>
    <t>15:43:08</t>
  </si>
  <si>
    <t>20250920 15:43:13</t>
  </si>
  <si>
    <t>15:43:13</t>
  </si>
  <si>
    <t>20250920 15:43:18</t>
  </si>
  <si>
    <t>15:43:18</t>
  </si>
  <si>
    <t>20250920 15:43:23</t>
  </si>
  <si>
    <t>15:43:23</t>
  </si>
  <si>
    <t>20250920 15:43:28</t>
  </si>
  <si>
    <t>15:43:28</t>
  </si>
  <si>
    <t>20250920 15:43:33</t>
  </si>
  <si>
    <t>15:43:33</t>
  </si>
  <si>
    <t>20250920 15:43:38</t>
  </si>
  <si>
    <t>15:43:38</t>
  </si>
  <si>
    <t>20250920 15:43:43</t>
  </si>
  <si>
    <t>15:43:43</t>
  </si>
  <si>
    <t>20250920 15:43:48</t>
  </si>
  <si>
    <t>15:43:48</t>
  </si>
  <si>
    <t>20250920 15:43:53</t>
  </si>
  <si>
    <t>15:43:53</t>
  </si>
  <si>
    <t>20250920 15:43:58</t>
  </si>
  <si>
    <t>15:43:58</t>
  </si>
  <si>
    <t>20250920 15:44:03</t>
  </si>
  <si>
    <t>15:44:03</t>
  </si>
  <si>
    <t>20250920 15:44:08</t>
  </si>
  <si>
    <t>15:44:08</t>
  </si>
  <si>
    <t>20250920 15:44:13</t>
  </si>
  <si>
    <t>15:44:13</t>
  </si>
  <si>
    <t>20250920 15:44:18</t>
  </si>
  <si>
    <t>15:44:18</t>
  </si>
  <si>
    <t>20250920 15:44:23</t>
  </si>
  <si>
    <t>15:44:23</t>
  </si>
  <si>
    <t>20250920 15:44:28</t>
  </si>
  <si>
    <t>15:44:28</t>
  </si>
  <si>
    <t>20250920 15:44:33</t>
  </si>
  <si>
    <t>15:44:33</t>
  </si>
  <si>
    <t>20250920 15:44:38</t>
  </si>
  <si>
    <t>15:44:38</t>
  </si>
  <si>
    <t>20250920 15:44:43</t>
  </si>
  <si>
    <t>15:44:43</t>
  </si>
  <si>
    <t>20250920 15:44:48</t>
  </si>
  <si>
    <t>15:44:48</t>
  </si>
  <si>
    <t>20250920 15:44:53</t>
  </si>
  <si>
    <t>15:44:53</t>
  </si>
  <si>
    <t>20250920 15:44:58</t>
  </si>
  <si>
    <t>15:44:58</t>
  </si>
  <si>
    <t>20250920 15:45:03</t>
  </si>
  <si>
    <t>15:45:03</t>
  </si>
  <si>
    <t>20250920 15:45:08</t>
  </si>
  <si>
    <t>15:45:08</t>
  </si>
  <si>
    <t>20250920 15:45:13</t>
  </si>
  <si>
    <t>15:45:13</t>
  </si>
  <si>
    <t>20250920 15:45:18</t>
  </si>
  <si>
    <t>15:45:18</t>
  </si>
  <si>
    <t>20250920 15:45:23</t>
  </si>
  <si>
    <t>15:45:23</t>
  </si>
  <si>
    <t>20250920 15:45:28</t>
  </si>
  <si>
    <t>15:45:28</t>
  </si>
  <si>
    <t>20250920 15:45:33</t>
  </si>
  <si>
    <t>15:45:33</t>
  </si>
  <si>
    <t>20250920 15:45:38</t>
  </si>
  <si>
    <t>15:45:38</t>
  </si>
  <si>
    <t>20250920 15:45:43</t>
  </si>
  <si>
    <t>15:45:43</t>
  </si>
  <si>
    <t>20250920 15:45:48</t>
  </si>
  <si>
    <t>15:45:48</t>
  </si>
  <si>
    <t>20250920 15:45:53</t>
  </si>
  <si>
    <t>15:45:53</t>
  </si>
  <si>
    <t>20250920 15:45:58</t>
  </si>
  <si>
    <t>15:45:58</t>
  </si>
  <si>
    <t>20250920 15:46:03</t>
  </si>
  <si>
    <t>15:46:03</t>
  </si>
  <si>
    <t>20250920 15:46:08</t>
  </si>
  <si>
    <t>15:46:08</t>
  </si>
  <si>
    <t>20250920 15:46:13</t>
  </si>
  <si>
    <t>15:46:13</t>
  </si>
  <si>
    <t>20250920 15:46:18</t>
  </si>
  <si>
    <t>15:46:18</t>
  </si>
  <si>
    <t>20250920 15:46:23</t>
  </si>
  <si>
    <t>15:46:23</t>
  </si>
  <si>
    <t>20250920 15:46:28</t>
  </si>
  <si>
    <t>15:46:28</t>
  </si>
  <si>
    <t>20250920 15:46:33</t>
  </si>
  <si>
    <t>15:46:33</t>
  </si>
  <si>
    <t>20250920 15:46:38</t>
  </si>
  <si>
    <t>15:46:38</t>
  </si>
  <si>
    <t>20250920 15:46:43</t>
  </si>
  <si>
    <t>15:46:43</t>
  </si>
  <si>
    <t>20250920 15:46:48</t>
  </si>
  <si>
    <t>15:46:48</t>
  </si>
  <si>
    <t>20250920 15:46:53</t>
  </si>
  <si>
    <t>15:46:53</t>
  </si>
  <si>
    <t>20250920 15:46:58</t>
  </si>
  <si>
    <t>15:46:58</t>
  </si>
  <si>
    <t>20250920 15:47:03</t>
  </si>
  <si>
    <t>15:47:03</t>
  </si>
  <si>
    <t>20250920 15:47:08</t>
  </si>
  <si>
    <t>15:47:08</t>
  </si>
  <si>
    <t>20250920 16:37:18</t>
  </si>
  <si>
    <t>16:37:18</t>
  </si>
  <si>
    <t>285</t>
  </si>
  <si>
    <t>20250920 16:37:23</t>
  </si>
  <si>
    <t>16:37:23</t>
  </si>
  <si>
    <t>20250920 16:37:28</t>
  </si>
  <si>
    <t>16:37:28</t>
  </si>
  <si>
    <t>20250920 16:37:33</t>
  </si>
  <si>
    <t>16:37:33</t>
  </si>
  <si>
    <t>20250920 16:37:38</t>
  </si>
  <si>
    <t>16:37:38</t>
  </si>
  <si>
    <t>20250920 16:37:43</t>
  </si>
  <si>
    <t>16:37:43</t>
  </si>
  <si>
    <t>20250920 16:37:48</t>
  </si>
  <si>
    <t>16:37:48</t>
  </si>
  <si>
    <t>20250920 16:37:53</t>
  </si>
  <si>
    <t>16:37:53</t>
  </si>
  <si>
    <t>20250920 16:37:58</t>
  </si>
  <si>
    <t>16:37:58</t>
  </si>
  <si>
    <t>20250920 16:38:03</t>
  </si>
  <si>
    <t>16:38:03</t>
  </si>
  <si>
    <t>20250920 16:38:08</t>
  </si>
  <si>
    <t>16:38:08</t>
  </si>
  <si>
    <t>20250920 16:38:13</t>
  </si>
  <si>
    <t>16:38:13</t>
  </si>
  <si>
    <t>20250920 16:38:18</t>
  </si>
  <si>
    <t>16:38:18</t>
  </si>
  <si>
    <t>20250920 16:38:23</t>
  </si>
  <si>
    <t>16:38:23</t>
  </si>
  <si>
    <t>20250920 16:38:28</t>
  </si>
  <si>
    <t>16:38:28</t>
  </si>
  <si>
    <t>20250920 16:38:33</t>
  </si>
  <si>
    <t>16:38:33</t>
  </si>
  <si>
    <t>20250920 16:38:38</t>
  </si>
  <si>
    <t>16:38:38</t>
  </si>
  <si>
    <t>20250920 16:38:43</t>
  </si>
  <si>
    <t>16:38:43</t>
  </si>
  <si>
    <t>20250920 16:38:48</t>
  </si>
  <si>
    <t>16:38:48</t>
  </si>
  <si>
    <t>20250920 16:38:53</t>
  </si>
  <si>
    <t>16:38:53</t>
  </si>
  <si>
    <t>20250920 16:38:58</t>
  </si>
  <si>
    <t>16:38:58</t>
  </si>
  <si>
    <t>20250920 16:39:03</t>
  </si>
  <si>
    <t>16:39:03</t>
  </si>
  <si>
    <t>20250920 16:39:08</t>
  </si>
  <si>
    <t>16:39:08</t>
  </si>
  <si>
    <t>20250920 16:39:13</t>
  </si>
  <si>
    <t>16:39:13</t>
  </si>
  <si>
    <t>20250920 16:40:50</t>
  </si>
  <si>
    <t>16:40:50</t>
  </si>
  <si>
    <t>20250920 16:40:55</t>
  </si>
  <si>
    <t>16:40:55</t>
  </si>
  <si>
    <t>20250920 16:41:00</t>
  </si>
  <si>
    <t>16:41:00</t>
  </si>
  <si>
    <t>20250920 16:41:05</t>
  </si>
  <si>
    <t>16:41:05</t>
  </si>
  <si>
    <t>20250920 16:41:10</t>
  </si>
  <si>
    <t>16:41:10</t>
  </si>
  <si>
    <t>20250920 16:41:15</t>
  </si>
  <si>
    <t>16:41:15</t>
  </si>
  <si>
    <t>20250920 16:41:20</t>
  </si>
  <si>
    <t>16:41:20</t>
  </si>
  <si>
    <t>20250920 16:41:25</t>
  </si>
  <si>
    <t>16:41:25</t>
  </si>
  <si>
    <t>20250920 16:41:30</t>
  </si>
  <si>
    <t>16:41:30</t>
  </si>
  <si>
    <t>20250920 16:41:35</t>
  </si>
  <si>
    <t>16:41:35</t>
  </si>
  <si>
    <t>20250920 16:41:40</t>
  </si>
  <si>
    <t>16:41:40</t>
  </si>
  <si>
    <t>20250920 16:41:45</t>
  </si>
  <si>
    <t>16:41:45</t>
  </si>
  <si>
    <t>20250920 16:41:50</t>
  </si>
  <si>
    <t>16:41:50</t>
  </si>
  <si>
    <t>20250920 16:41:55</t>
  </si>
  <si>
    <t>16:41:55</t>
  </si>
  <si>
    <t>20250920 16:42:00</t>
  </si>
  <si>
    <t>16:42:00</t>
  </si>
  <si>
    <t>20250920 16:42:05</t>
  </si>
  <si>
    <t>16:42:05</t>
  </si>
  <si>
    <t>20250920 16:42:10</t>
  </si>
  <si>
    <t>16:42:10</t>
  </si>
  <si>
    <t>20250920 16:42:15</t>
  </si>
  <si>
    <t>16:42:15</t>
  </si>
  <si>
    <t>20250920 16:42:20</t>
  </si>
  <si>
    <t>16:42:20</t>
  </si>
  <si>
    <t>20250920 16:42:25</t>
  </si>
  <si>
    <t>16:42:25</t>
  </si>
  <si>
    <t>20250920 16:42:30</t>
  </si>
  <si>
    <t>16:42:30</t>
  </si>
  <si>
    <t>20250920 16:42:35</t>
  </si>
  <si>
    <t>16:42:35</t>
  </si>
  <si>
    <t>20250920 16:42:40</t>
  </si>
  <si>
    <t>16:42:40</t>
  </si>
  <si>
    <t>20250920 16:42:45</t>
  </si>
  <si>
    <t>16:42:45</t>
  </si>
  <si>
    <t>20250920 16:42:50</t>
  </si>
  <si>
    <t>16:42:50</t>
  </si>
  <si>
    <t>20250920 16:42:55</t>
  </si>
  <si>
    <t>16:42:55</t>
  </si>
  <si>
    <t>20250920 16:43:00</t>
  </si>
  <si>
    <t>16:43:00</t>
  </si>
  <si>
    <t>20250920 16:43:05</t>
  </si>
  <si>
    <t>16:43:05</t>
  </si>
  <si>
    <t>20250920 16:43:10</t>
  </si>
  <si>
    <t>16:43:10</t>
  </si>
  <si>
    <t>20250920 16:43:15</t>
  </si>
  <si>
    <t>16:43:15</t>
  </si>
  <si>
    <t>20250920 16:43:20</t>
  </si>
  <si>
    <t>16:43:20</t>
  </si>
  <si>
    <t>20250920 16:43:25</t>
  </si>
  <si>
    <t>16:43:25</t>
  </si>
  <si>
    <t>20250920 16:43:30</t>
  </si>
  <si>
    <t>16:43:30</t>
  </si>
  <si>
    <t>20250920 16:43:35</t>
  </si>
  <si>
    <t>16:43:35</t>
  </si>
  <si>
    <t>20250920 16:43:40</t>
  </si>
  <si>
    <t>16:43:40</t>
  </si>
  <si>
    <t>20250920 16:43:45</t>
  </si>
  <si>
    <t>16:43:45</t>
  </si>
  <si>
    <t>20250920 16:43:50</t>
  </si>
  <si>
    <t>16:43:50</t>
  </si>
  <si>
    <t>20250920 16:43:55</t>
  </si>
  <si>
    <t>16:43:55</t>
  </si>
  <si>
    <t>20250920 16:44:00</t>
  </si>
  <si>
    <t>16:44:00</t>
  </si>
  <si>
    <t>20250920 16:44:05</t>
  </si>
  <si>
    <t>16:44:05</t>
  </si>
  <si>
    <t>20250920 16:44:10</t>
  </si>
  <si>
    <t>16:44:10</t>
  </si>
  <si>
    <t>20250920 16:44:15</t>
  </si>
  <si>
    <t>16:44:15</t>
  </si>
  <si>
    <t>20250920 16:44:20</t>
  </si>
  <si>
    <t>16:44:20</t>
  </si>
  <si>
    <t>20250920 16:44:25</t>
  </si>
  <si>
    <t>16:44:25</t>
  </si>
  <si>
    <t>20250920 16:44:30</t>
  </si>
  <si>
    <t>16:44:30</t>
  </si>
  <si>
    <t>20250920 16:44:35</t>
  </si>
  <si>
    <t>16:44:35</t>
  </si>
  <si>
    <t>20250920 16:44:40</t>
  </si>
  <si>
    <t>16:44:40</t>
  </si>
  <si>
    <t>20250920 16:44:45</t>
  </si>
  <si>
    <t>16:44:45</t>
  </si>
  <si>
    <t>20250920 16:44:50</t>
  </si>
  <si>
    <t>16:44:50</t>
  </si>
  <si>
    <t>20250920 16:44:55</t>
  </si>
  <si>
    <t>16:44:55</t>
  </si>
  <si>
    <t>20250920 16:45:00</t>
  </si>
  <si>
    <t>16:45:00</t>
  </si>
  <si>
    <t>20250920 16:45:05</t>
  </si>
  <si>
    <t>16:45:05</t>
  </si>
  <si>
    <t>20250920 16:45:10</t>
  </si>
  <si>
    <t>16:45:10</t>
  </si>
  <si>
    <t>20250920 16:45:15</t>
  </si>
  <si>
    <t>16:45:15</t>
  </si>
  <si>
    <t>20250920 16:45:20</t>
  </si>
  <si>
    <t>16:45:20</t>
  </si>
  <si>
    <t>20250920 16:45:25</t>
  </si>
  <si>
    <t>16:45:25</t>
  </si>
  <si>
    <t>20250920 16:45:30</t>
  </si>
  <si>
    <t>16:45:30</t>
  </si>
  <si>
    <t>20250920 16:45:35</t>
  </si>
  <si>
    <t>16:45:35</t>
  </si>
  <si>
    <t>20250920 16:45:40</t>
  </si>
  <si>
    <t>16:45:40</t>
  </si>
  <si>
    <t>20250920 16:45:45</t>
  </si>
  <si>
    <t>16:45:45</t>
  </si>
  <si>
    <t>20250920 16:45:50</t>
  </si>
  <si>
    <t>16:45:50</t>
  </si>
  <si>
    <t>20250920 16:45:55</t>
  </si>
  <si>
    <t>16:45:55</t>
  </si>
  <si>
    <t>20250920 16:46:00</t>
  </si>
  <si>
    <t>16:46:00</t>
  </si>
  <si>
    <t>20250920 16:46:05</t>
  </si>
  <si>
    <t>16:46:05</t>
  </si>
  <si>
    <t>20250920 16:46:10</t>
  </si>
  <si>
    <t>16:46:10</t>
  </si>
  <si>
    <t>20250920 16:46:15</t>
  </si>
  <si>
    <t>16:46:15</t>
  </si>
  <si>
    <t>20250920 16:46:19</t>
  </si>
  <si>
    <t>16:46:19</t>
  </si>
  <si>
    <t>20250920 16:46:25</t>
  </si>
  <si>
    <t>16:46:25</t>
  </si>
  <si>
    <t>20250920 16:46:29</t>
  </si>
  <si>
    <t>16:46:29</t>
  </si>
  <si>
    <t>20250920 16:46:35</t>
  </si>
  <si>
    <t>16:46:35</t>
  </si>
  <si>
    <t>20250920 16:46:39</t>
  </si>
  <si>
    <t>16:46:39</t>
  </si>
  <si>
    <t>20250920 16:46:45</t>
  </si>
  <si>
    <t>16:46:45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</si>
</sst>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J690"/>
  <sheetViews>
    <sheetView tabSelected="1" workbookViewId="0"/>
  </sheetViews>
  <sheetFormatPr defaultRowHeight="15"/>
  <sheetData>
    <row r="2" spans="1:296">
      <c r="A2" t="s">
        <v>31</v>
      </c>
      <c r="B2" t="s">
        <v>32</v>
      </c>
      <c r="C2" t="s">
        <v>33</v>
      </c>
    </row>
    <row r="3" spans="1:296">
      <c r="B3">
        <v>4</v>
      </c>
      <c r="C3">
        <v>21</v>
      </c>
    </row>
    <row r="4" spans="1:296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6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6">
      <c r="A6" t="s">
        <v>46</v>
      </c>
      <c r="B6" t="s">
        <v>47</v>
      </c>
    </row>
    <row r="7" spans="1:296">
      <c r="B7" t="s">
        <v>48</v>
      </c>
    </row>
    <row r="8" spans="1:296">
      <c r="A8" t="s">
        <v>49</v>
      </c>
      <c r="B8" t="s">
        <v>50</v>
      </c>
      <c r="C8" t="s">
        <v>51</v>
      </c>
      <c r="D8" t="s">
        <v>52</v>
      </c>
      <c r="E8" t="s">
        <v>53</v>
      </c>
    </row>
    <row r="9" spans="1:296">
      <c r="B9">
        <v>0</v>
      </c>
      <c r="C9">
        <v>1</v>
      </c>
      <c r="D9">
        <v>0</v>
      </c>
      <c r="E9">
        <v>0</v>
      </c>
    </row>
    <row r="10" spans="1:296">
      <c r="A10" t="s">
        <v>54</v>
      </c>
      <c r="B10" t="s">
        <v>55</v>
      </c>
      <c r="C10" t="s">
        <v>57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67</v>
      </c>
      <c r="M10" t="s">
        <v>68</v>
      </c>
      <c r="N10" t="s">
        <v>69</v>
      </c>
      <c r="O10" t="s">
        <v>70</v>
      </c>
      <c r="P10" t="s">
        <v>71</v>
      </c>
      <c r="Q10" t="s">
        <v>72</v>
      </c>
    </row>
    <row r="11" spans="1:296">
      <c r="B11" t="s">
        <v>56</v>
      </c>
      <c r="C11" t="s">
        <v>58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6">
      <c r="A12" t="s">
        <v>73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</row>
    <row r="13" spans="1:296">
      <c r="B13">
        <v>0</v>
      </c>
      <c r="C13">
        <v>0</v>
      </c>
      <c r="D13">
        <v>0</v>
      </c>
      <c r="E13">
        <v>0</v>
      </c>
      <c r="F13">
        <v>1</v>
      </c>
    </row>
    <row r="14" spans="1:296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84</v>
      </c>
      <c r="G14" t="s">
        <v>86</v>
      </c>
      <c r="H14" t="s">
        <v>88</v>
      </c>
    </row>
    <row r="15" spans="1:296">
      <c r="B15">
        <v>-6276</v>
      </c>
      <c r="C15">
        <v>6.6</v>
      </c>
      <c r="D15">
        <v>1.709E-05</v>
      </c>
      <c r="E15">
        <v>3.11</v>
      </c>
      <c r="F15" t="s">
        <v>85</v>
      </c>
      <c r="G15" t="s">
        <v>87</v>
      </c>
      <c r="H15">
        <v>0</v>
      </c>
    </row>
    <row r="16" spans="1:296">
      <c r="A16" t="s">
        <v>89</v>
      </c>
      <c r="B16" t="s">
        <v>89</v>
      </c>
      <c r="C16" t="s">
        <v>89</v>
      </c>
      <c r="D16" t="s">
        <v>89</v>
      </c>
      <c r="E16" t="s">
        <v>89</v>
      </c>
      <c r="F16" t="s">
        <v>89</v>
      </c>
      <c r="G16" t="s">
        <v>46</v>
      </c>
      <c r="H16" t="s">
        <v>90</v>
      </c>
      <c r="I16" t="s">
        <v>90</v>
      </c>
      <c r="J16" t="s">
        <v>90</v>
      </c>
      <c r="K16" t="s">
        <v>90</v>
      </c>
      <c r="L16" t="s">
        <v>90</v>
      </c>
      <c r="M16" t="s">
        <v>90</v>
      </c>
      <c r="N16" t="s">
        <v>90</v>
      </c>
      <c r="O16" t="s">
        <v>90</v>
      </c>
      <c r="P16" t="s">
        <v>90</v>
      </c>
      <c r="Q16" t="s">
        <v>90</v>
      </c>
      <c r="R16" t="s">
        <v>90</v>
      </c>
      <c r="S16" t="s">
        <v>90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90</v>
      </c>
      <c r="AF16" t="s">
        <v>90</v>
      </c>
      <c r="AG16" t="s">
        <v>90</v>
      </c>
      <c r="AH16" t="s">
        <v>91</v>
      </c>
      <c r="AI16" t="s">
        <v>91</v>
      </c>
      <c r="AJ16" t="s">
        <v>91</v>
      </c>
      <c r="AK16" t="s">
        <v>91</v>
      </c>
      <c r="AL16" t="s">
        <v>91</v>
      </c>
      <c r="AM16" t="s">
        <v>91</v>
      </c>
      <c r="AN16" t="s">
        <v>91</v>
      </c>
      <c r="AO16" t="s">
        <v>91</v>
      </c>
      <c r="AP16" t="s">
        <v>91</v>
      </c>
      <c r="AQ16" t="s">
        <v>91</v>
      </c>
      <c r="AR16" t="s">
        <v>92</v>
      </c>
      <c r="AS16" t="s">
        <v>92</v>
      </c>
      <c r="AT16" t="s">
        <v>92</v>
      </c>
      <c r="AU16" t="s">
        <v>92</v>
      </c>
      <c r="AV16" t="s">
        <v>92</v>
      </c>
      <c r="AW16" t="s">
        <v>93</v>
      </c>
      <c r="AX16" t="s">
        <v>93</v>
      </c>
      <c r="AY16" t="s">
        <v>93</v>
      </c>
      <c r="AZ16" t="s">
        <v>93</v>
      </c>
      <c r="BA16" t="s">
        <v>93</v>
      </c>
      <c r="BB16" t="s">
        <v>93</v>
      </c>
      <c r="BC16" t="s">
        <v>93</v>
      </c>
      <c r="BD16" t="s">
        <v>93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93</v>
      </c>
      <c r="BK16" t="s">
        <v>93</v>
      </c>
      <c r="BL16" t="s">
        <v>93</v>
      </c>
      <c r="BM16" t="s">
        <v>93</v>
      </c>
      <c r="BN16" t="s">
        <v>93</v>
      </c>
      <c r="BO16" t="s">
        <v>93</v>
      </c>
      <c r="BP16" t="s">
        <v>93</v>
      </c>
      <c r="BQ16" t="s">
        <v>93</v>
      </c>
      <c r="BR16" t="s">
        <v>93</v>
      </c>
      <c r="BS16" t="s">
        <v>93</v>
      </c>
      <c r="BT16" t="s">
        <v>93</v>
      </c>
      <c r="BU16" t="s">
        <v>93</v>
      </c>
      <c r="BV16" t="s">
        <v>93</v>
      </c>
      <c r="BW16" t="s">
        <v>93</v>
      </c>
      <c r="BX16" t="s">
        <v>93</v>
      </c>
      <c r="BY16" t="s">
        <v>94</v>
      </c>
      <c r="BZ16" t="s">
        <v>94</v>
      </c>
      <c r="CA16" t="s">
        <v>94</v>
      </c>
      <c r="CB16" t="s">
        <v>94</v>
      </c>
      <c r="CC16" t="s">
        <v>94</v>
      </c>
      <c r="CD16" t="s">
        <v>94</v>
      </c>
      <c r="CE16" t="s">
        <v>94</v>
      </c>
      <c r="CF16" t="s">
        <v>94</v>
      </c>
      <c r="CG16" t="s">
        <v>94</v>
      </c>
      <c r="CH16" t="s">
        <v>94</v>
      </c>
      <c r="CI16" t="s">
        <v>94</v>
      </c>
      <c r="CJ16" t="s">
        <v>94</v>
      </c>
      <c r="CK16" t="s">
        <v>94</v>
      </c>
      <c r="CL16" t="s">
        <v>94</v>
      </c>
      <c r="CM16" t="s">
        <v>94</v>
      </c>
      <c r="CN16" t="s">
        <v>94</v>
      </c>
      <c r="CO16" t="s">
        <v>94</v>
      </c>
      <c r="CP16" t="s">
        <v>94</v>
      </c>
      <c r="CQ16" t="s">
        <v>94</v>
      </c>
      <c r="CR16" t="s">
        <v>94</v>
      </c>
      <c r="CS16" t="s">
        <v>94</v>
      </c>
      <c r="CT16" t="s">
        <v>95</v>
      </c>
      <c r="CU16" t="s">
        <v>95</v>
      </c>
      <c r="CV16" t="s">
        <v>95</v>
      </c>
      <c r="CW16" t="s">
        <v>95</v>
      </c>
      <c r="CX16" t="s">
        <v>95</v>
      </c>
      <c r="CY16" t="s">
        <v>95</v>
      </c>
      <c r="CZ16" t="s">
        <v>95</v>
      </c>
      <c r="DA16" t="s">
        <v>95</v>
      </c>
      <c r="DB16" t="s">
        <v>95</v>
      </c>
      <c r="DC16" t="s">
        <v>95</v>
      </c>
      <c r="DD16" t="s">
        <v>95</v>
      </c>
      <c r="DE16" t="s">
        <v>95</v>
      </c>
      <c r="DF16" t="s">
        <v>95</v>
      </c>
      <c r="DG16" t="s">
        <v>96</v>
      </c>
      <c r="DH16" t="s">
        <v>96</v>
      </c>
      <c r="DI16" t="s">
        <v>96</v>
      </c>
      <c r="DJ16" t="s">
        <v>96</v>
      </c>
      <c r="DK16" t="s">
        <v>97</v>
      </c>
      <c r="DL16" t="s">
        <v>97</v>
      </c>
      <c r="DM16" t="s">
        <v>97</v>
      </c>
      <c r="DN16" t="s">
        <v>97</v>
      </c>
      <c r="DO16" t="s">
        <v>97</v>
      </c>
      <c r="DP16" t="s">
        <v>98</v>
      </c>
      <c r="DQ16" t="s">
        <v>98</v>
      </c>
      <c r="DR16" t="s">
        <v>98</v>
      </c>
      <c r="DS16" t="s">
        <v>98</v>
      </c>
      <c r="DT16" t="s">
        <v>98</v>
      </c>
      <c r="DU16" t="s">
        <v>98</v>
      </c>
      <c r="DV16" t="s">
        <v>98</v>
      </c>
      <c r="DW16" t="s">
        <v>98</v>
      </c>
      <c r="DX16" t="s">
        <v>98</v>
      </c>
      <c r="DY16" t="s">
        <v>98</v>
      </c>
      <c r="DZ16" t="s">
        <v>98</v>
      </c>
      <c r="EA16" t="s">
        <v>98</v>
      </c>
      <c r="EB16" t="s">
        <v>98</v>
      </c>
      <c r="EC16" t="s">
        <v>98</v>
      </c>
      <c r="ED16" t="s">
        <v>98</v>
      </c>
      <c r="EE16" t="s">
        <v>98</v>
      </c>
      <c r="EF16" t="s">
        <v>98</v>
      </c>
      <c r="EG16" t="s">
        <v>98</v>
      </c>
      <c r="EH16" t="s">
        <v>99</v>
      </c>
      <c r="EI16" t="s">
        <v>99</v>
      </c>
      <c r="EJ16" t="s">
        <v>99</v>
      </c>
      <c r="EK16" t="s">
        <v>99</v>
      </c>
      <c r="EL16" t="s">
        <v>99</v>
      </c>
      <c r="EM16" t="s">
        <v>99</v>
      </c>
      <c r="EN16" t="s">
        <v>99</v>
      </c>
      <c r="EO16" t="s">
        <v>99</v>
      </c>
      <c r="EP16" t="s">
        <v>99</v>
      </c>
      <c r="EQ16" t="s">
        <v>99</v>
      </c>
      <c r="ER16" t="s">
        <v>100</v>
      </c>
      <c r="ES16" t="s">
        <v>100</v>
      </c>
      <c r="ET16" t="s">
        <v>100</v>
      </c>
      <c r="EU16" t="s">
        <v>100</v>
      </c>
      <c r="EV16" t="s">
        <v>100</v>
      </c>
      <c r="EW16" t="s">
        <v>100</v>
      </c>
      <c r="EX16" t="s">
        <v>100</v>
      </c>
      <c r="EY16" t="s">
        <v>100</v>
      </c>
      <c r="EZ16" t="s">
        <v>100</v>
      </c>
      <c r="FA16" t="s">
        <v>100</v>
      </c>
      <c r="FB16" t="s">
        <v>100</v>
      </c>
      <c r="FC16" t="s">
        <v>100</v>
      </c>
      <c r="FD16" t="s">
        <v>100</v>
      </c>
      <c r="FE16" t="s">
        <v>100</v>
      </c>
      <c r="FF16" t="s">
        <v>100</v>
      </c>
      <c r="FG16" t="s">
        <v>100</v>
      </c>
      <c r="FH16" t="s">
        <v>100</v>
      </c>
      <c r="FI16" t="s">
        <v>100</v>
      </c>
      <c r="FJ16" t="s">
        <v>101</v>
      </c>
      <c r="FK16" t="s">
        <v>101</v>
      </c>
      <c r="FL16" t="s">
        <v>101</v>
      </c>
      <c r="FM16" t="s">
        <v>101</v>
      </c>
      <c r="FN16" t="s">
        <v>101</v>
      </c>
      <c r="FO16" t="s">
        <v>102</v>
      </c>
      <c r="FP16" t="s">
        <v>102</v>
      </c>
      <c r="FQ16" t="s">
        <v>102</v>
      </c>
      <c r="FR16" t="s">
        <v>102</v>
      </c>
      <c r="FS16" t="s">
        <v>102</v>
      </c>
      <c r="FT16" t="s">
        <v>102</v>
      </c>
      <c r="FU16" t="s">
        <v>102</v>
      </c>
      <c r="FV16" t="s">
        <v>102</v>
      </c>
      <c r="FW16" t="s">
        <v>102</v>
      </c>
      <c r="FX16" t="s">
        <v>102</v>
      </c>
      <c r="FY16" t="s">
        <v>102</v>
      </c>
      <c r="FZ16" t="s">
        <v>102</v>
      </c>
      <c r="GA16" t="s">
        <v>102</v>
      </c>
      <c r="GB16" t="s">
        <v>103</v>
      </c>
      <c r="GC16" t="s">
        <v>103</v>
      </c>
      <c r="GD16" t="s">
        <v>103</v>
      </c>
      <c r="GE16" t="s">
        <v>103</v>
      </c>
      <c r="GF16" t="s">
        <v>103</v>
      </c>
      <c r="GG16" t="s">
        <v>103</v>
      </c>
      <c r="GH16" t="s">
        <v>103</v>
      </c>
      <c r="GI16" t="s">
        <v>103</v>
      </c>
      <c r="GJ16" t="s">
        <v>103</v>
      </c>
      <c r="GK16" t="s">
        <v>103</v>
      </c>
      <c r="GL16" t="s">
        <v>103</v>
      </c>
      <c r="GM16" t="s">
        <v>103</v>
      </c>
      <c r="GN16" t="s">
        <v>103</v>
      </c>
      <c r="GO16" t="s">
        <v>103</v>
      </c>
      <c r="GP16" t="s">
        <v>103</v>
      </c>
      <c r="GQ16" t="s">
        <v>104</v>
      </c>
      <c r="GR16" t="s">
        <v>104</v>
      </c>
      <c r="GS16" t="s">
        <v>104</v>
      </c>
      <c r="GT16" t="s">
        <v>104</v>
      </c>
      <c r="GU16" t="s">
        <v>104</v>
      </c>
      <c r="GV16" t="s">
        <v>104</v>
      </c>
      <c r="GW16" t="s">
        <v>104</v>
      </c>
      <c r="GX16" t="s">
        <v>104</v>
      </c>
      <c r="GY16" t="s">
        <v>104</v>
      </c>
      <c r="GZ16" t="s">
        <v>104</v>
      </c>
      <c r="HA16" t="s">
        <v>104</v>
      </c>
      <c r="HB16" t="s">
        <v>104</v>
      </c>
      <c r="HC16" t="s">
        <v>104</v>
      </c>
      <c r="HD16" t="s">
        <v>104</v>
      </c>
      <c r="HE16" t="s">
        <v>104</v>
      </c>
      <c r="HF16" t="s">
        <v>104</v>
      </c>
      <c r="HG16" t="s">
        <v>104</v>
      </c>
      <c r="HH16" t="s">
        <v>104</v>
      </c>
      <c r="HI16" t="s">
        <v>105</v>
      </c>
      <c r="HJ16" t="s">
        <v>105</v>
      </c>
      <c r="HK16" t="s">
        <v>105</v>
      </c>
      <c r="HL16" t="s">
        <v>105</v>
      </c>
      <c r="HM16" t="s">
        <v>105</v>
      </c>
      <c r="HN16" t="s">
        <v>105</v>
      </c>
      <c r="HO16" t="s">
        <v>105</v>
      </c>
      <c r="HP16" t="s">
        <v>105</v>
      </c>
      <c r="HQ16" t="s">
        <v>105</v>
      </c>
      <c r="HR16" t="s">
        <v>105</v>
      </c>
      <c r="HS16" t="s">
        <v>105</v>
      </c>
      <c r="HT16" t="s">
        <v>105</v>
      </c>
      <c r="HU16" t="s">
        <v>105</v>
      </c>
      <c r="HV16" t="s">
        <v>105</v>
      </c>
      <c r="HW16" t="s">
        <v>105</v>
      </c>
      <c r="HX16" t="s">
        <v>105</v>
      </c>
      <c r="HY16" t="s">
        <v>105</v>
      </c>
      <c r="HZ16" t="s">
        <v>105</v>
      </c>
      <c r="IA16" t="s">
        <v>105</v>
      </c>
      <c r="IB16" t="s">
        <v>106</v>
      </c>
      <c r="IC16" t="s">
        <v>106</v>
      </c>
      <c r="ID16" t="s">
        <v>106</v>
      </c>
      <c r="IE16" t="s">
        <v>106</v>
      </c>
      <c r="IF16" t="s">
        <v>106</v>
      </c>
      <c r="IG16" t="s">
        <v>106</v>
      </c>
      <c r="IH16" t="s">
        <v>106</v>
      </c>
      <c r="II16" t="s">
        <v>106</v>
      </c>
      <c r="IJ16" t="s">
        <v>106</v>
      </c>
      <c r="IK16" t="s">
        <v>106</v>
      </c>
      <c r="IL16" t="s">
        <v>106</v>
      </c>
      <c r="IM16" t="s">
        <v>106</v>
      </c>
      <c r="IN16" t="s">
        <v>106</v>
      </c>
      <c r="IO16" t="s">
        <v>106</v>
      </c>
      <c r="IP16" t="s">
        <v>106</v>
      </c>
      <c r="IQ16" t="s">
        <v>106</v>
      </c>
      <c r="IR16" t="s">
        <v>106</v>
      </c>
      <c r="IS16" t="s">
        <v>106</v>
      </c>
      <c r="IT16" t="s">
        <v>106</v>
      </c>
      <c r="IU16" t="s">
        <v>107</v>
      </c>
      <c r="IV16" t="s">
        <v>107</v>
      </c>
      <c r="IW16" t="s">
        <v>107</v>
      </c>
      <c r="IX16" t="s">
        <v>107</v>
      </c>
      <c r="IY16" t="s">
        <v>107</v>
      </c>
      <c r="IZ16" t="s">
        <v>107</v>
      </c>
      <c r="JA16" t="s">
        <v>107</v>
      </c>
      <c r="JB16" t="s">
        <v>107</v>
      </c>
      <c r="JC16" t="s">
        <v>107</v>
      </c>
      <c r="JD16" t="s">
        <v>107</v>
      </c>
      <c r="JE16" t="s">
        <v>107</v>
      </c>
      <c r="JF16" t="s">
        <v>107</v>
      </c>
      <c r="JG16" t="s">
        <v>107</v>
      </c>
      <c r="JH16" t="s">
        <v>107</v>
      </c>
      <c r="JI16" t="s">
        <v>107</v>
      </c>
      <c r="JJ16" t="s">
        <v>107</v>
      </c>
      <c r="JK16" t="s">
        <v>107</v>
      </c>
      <c r="JL16" t="s">
        <v>107</v>
      </c>
      <c r="JM16" t="s">
        <v>108</v>
      </c>
      <c r="JN16" t="s">
        <v>108</v>
      </c>
      <c r="JO16" t="s">
        <v>108</v>
      </c>
      <c r="JP16" t="s">
        <v>108</v>
      </c>
      <c r="JQ16" t="s">
        <v>108</v>
      </c>
      <c r="JR16" t="s">
        <v>108</v>
      </c>
      <c r="JS16" t="s">
        <v>108</v>
      </c>
      <c r="JT16" t="s">
        <v>108</v>
      </c>
      <c r="JU16" t="s">
        <v>109</v>
      </c>
      <c r="JV16" t="s">
        <v>109</v>
      </c>
      <c r="JW16" t="s">
        <v>109</v>
      </c>
      <c r="JX16" t="s">
        <v>109</v>
      </c>
      <c r="JY16" t="s">
        <v>109</v>
      </c>
      <c r="JZ16" t="s">
        <v>109</v>
      </c>
      <c r="KA16" t="s">
        <v>109</v>
      </c>
      <c r="KB16" t="s">
        <v>109</v>
      </c>
      <c r="KC16" t="s">
        <v>109</v>
      </c>
      <c r="KD16" t="s">
        <v>109</v>
      </c>
      <c r="KE16" t="s">
        <v>109</v>
      </c>
      <c r="KF16" t="s">
        <v>109</v>
      </c>
      <c r="KG16" t="s">
        <v>109</v>
      </c>
      <c r="KH16" t="s">
        <v>109</v>
      </c>
      <c r="KI16" t="s">
        <v>109</v>
      </c>
      <c r="KJ16" t="s">
        <v>109</v>
      </c>
    </row>
    <row r="17" spans="1:296">
      <c r="A17" t="s">
        <v>110</v>
      </c>
      <c r="B17" t="s">
        <v>111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125</v>
      </c>
      <c r="Q17" t="s">
        <v>126</v>
      </c>
      <c r="R17" t="s">
        <v>127</v>
      </c>
      <c r="S17" t="s">
        <v>128</v>
      </c>
      <c r="T17" t="s">
        <v>129</v>
      </c>
      <c r="U17" t="s">
        <v>130</v>
      </c>
      <c r="V17" t="s">
        <v>131</v>
      </c>
      <c r="W17" t="s">
        <v>132</v>
      </c>
      <c r="X17" t="s">
        <v>133</v>
      </c>
      <c r="Y17" t="s">
        <v>134</v>
      </c>
      <c r="Z17" t="s">
        <v>135</v>
      </c>
      <c r="AA17" t="s">
        <v>136</v>
      </c>
      <c r="AB17" t="s">
        <v>137</v>
      </c>
      <c r="AC17" t="s">
        <v>138</v>
      </c>
      <c r="AD17" t="s">
        <v>139</v>
      </c>
      <c r="AE17" t="s">
        <v>140</v>
      </c>
      <c r="AF17" t="s">
        <v>141</v>
      </c>
      <c r="AG17" t="s">
        <v>142</v>
      </c>
      <c r="AH17" t="s">
        <v>143</v>
      </c>
      <c r="AI17" t="s">
        <v>144</v>
      </c>
      <c r="AJ17" t="s">
        <v>145</v>
      </c>
      <c r="AK17" t="s">
        <v>146</v>
      </c>
      <c r="AL17" t="s">
        <v>147</v>
      </c>
      <c r="AM17" t="s">
        <v>148</v>
      </c>
      <c r="AN17" t="s">
        <v>149</v>
      </c>
      <c r="AO17" t="s">
        <v>150</v>
      </c>
      <c r="AP17" t="s">
        <v>151</v>
      </c>
      <c r="AQ17" t="s">
        <v>152</v>
      </c>
      <c r="AR17" t="s">
        <v>92</v>
      </c>
      <c r="AS17" t="s">
        <v>153</v>
      </c>
      <c r="AT17" t="s">
        <v>154</v>
      </c>
      <c r="AU17" t="s">
        <v>155</v>
      </c>
      <c r="AV17" t="s">
        <v>156</v>
      </c>
      <c r="AW17" t="s">
        <v>157</v>
      </c>
      <c r="AX17" t="s">
        <v>158</v>
      </c>
      <c r="AY17" t="s">
        <v>159</v>
      </c>
      <c r="AZ17" t="s">
        <v>160</v>
      </c>
      <c r="BA17" t="s">
        <v>161</v>
      </c>
      <c r="BB17" t="s">
        <v>162</v>
      </c>
      <c r="BC17" t="s">
        <v>163</v>
      </c>
      <c r="BD17" t="s">
        <v>164</v>
      </c>
      <c r="BE17" t="s">
        <v>165</v>
      </c>
      <c r="BF17" t="s">
        <v>166</v>
      </c>
      <c r="BG17" t="s">
        <v>167</v>
      </c>
      <c r="BH17" t="s">
        <v>168</v>
      </c>
      <c r="BI17" t="s">
        <v>169</v>
      </c>
      <c r="BJ17" t="s">
        <v>170</v>
      </c>
      <c r="BK17" t="s">
        <v>171</v>
      </c>
      <c r="BL17" t="s">
        <v>172</v>
      </c>
      <c r="BM17" t="s">
        <v>173</v>
      </c>
      <c r="BN17" t="s">
        <v>174</v>
      </c>
      <c r="BO17" t="s">
        <v>175</v>
      </c>
      <c r="BP17" t="s">
        <v>176</v>
      </c>
      <c r="BQ17" t="s">
        <v>177</v>
      </c>
      <c r="BR17" t="s">
        <v>178</v>
      </c>
      <c r="BS17" t="s">
        <v>179</v>
      </c>
      <c r="BT17" t="s">
        <v>180</v>
      </c>
      <c r="BU17" t="s">
        <v>181</v>
      </c>
      <c r="BV17" t="s">
        <v>182</v>
      </c>
      <c r="BW17" t="s">
        <v>183</v>
      </c>
      <c r="BX17" t="s">
        <v>184</v>
      </c>
      <c r="BY17" t="s">
        <v>185</v>
      </c>
      <c r="BZ17" t="s">
        <v>186</v>
      </c>
      <c r="CA17" t="s">
        <v>187</v>
      </c>
      <c r="CB17" t="s">
        <v>188</v>
      </c>
      <c r="CC17" t="s">
        <v>189</v>
      </c>
      <c r="CD17" t="s">
        <v>190</v>
      </c>
      <c r="CE17" t="s">
        <v>191</v>
      </c>
      <c r="CF17" t="s">
        <v>192</v>
      </c>
      <c r="CG17" t="s">
        <v>193</v>
      </c>
      <c r="CH17" t="s">
        <v>194</v>
      </c>
      <c r="CI17" t="s">
        <v>195</v>
      </c>
      <c r="CJ17" t="s">
        <v>196</v>
      </c>
      <c r="CK17" t="s">
        <v>197</v>
      </c>
      <c r="CL17" t="s">
        <v>198</v>
      </c>
      <c r="CM17" t="s">
        <v>199</v>
      </c>
      <c r="CN17" t="s">
        <v>200</v>
      </c>
      <c r="CO17" t="s">
        <v>201</v>
      </c>
      <c r="CP17" t="s">
        <v>202</v>
      </c>
      <c r="CQ17" t="s">
        <v>203</v>
      </c>
      <c r="CR17" t="s">
        <v>204</v>
      </c>
      <c r="CS17" t="s">
        <v>205</v>
      </c>
      <c r="CT17" t="s">
        <v>185</v>
      </c>
      <c r="CU17" t="s">
        <v>206</v>
      </c>
      <c r="CV17" t="s">
        <v>207</v>
      </c>
      <c r="CW17" t="s">
        <v>208</v>
      </c>
      <c r="CX17" t="s">
        <v>159</v>
      </c>
      <c r="CY17" t="s">
        <v>209</v>
      </c>
      <c r="CZ17" t="s">
        <v>210</v>
      </c>
      <c r="DA17" t="s">
        <v>211</v>
      </c>
      <c r="DB17" t="s">
        <v>212</v>
      </c>
      <c r="DC17" t="s">
        <v>213</v>
      </c>
      <c r="DD17" t="s">
        <v>214</v>
      </c>
      <c r="DE17" t="s">
        <v>215</v>
      </c>
      <c r="DF17" t="s">
        <v>216</v>
      </c>
      <c r="DG17" t="s">
        <v>217</v>
      </c>
      <c r="DH17" t="s">
        <v>218</v>
      </c>
      <c r="DI17" t="s">
        <v>219</v>
      </c>
      <c r="DJ17" t="s">
        <v>220</v>
      </c>
      <c r="DK17" t="s">
        <v>221</v>
      </c>
      <c r="DL17" t="s">
        <v>222</v>
      </c>
      <c r="DM17" t="s">
        <v>223</v>
      </c>
      <c r="DN17" t="s">
        <v>224</v>
      </c>
      <c r="DO17" t="s">
        <v>225</v>
      </c>
      <c r="DP17" t="s">
        <v>117</v>
      </c>
      <c r="DQ17" t="s">
        <v>226</v>
      </c>
      <c r="DR17" t="s">
        <v>227</v>
      </c>
      <c r="DS17" t="s">
        <v>228</v>
      </c>
      <c r="DT17" t="s">
        <v>229</v>
      </c>
      <c r="DU17" t="s">
        <v>230</v>
      </c>
      <c r="DV17" t="s">
        <v>231</v>
      </c>
      <c r="DW17" t="s">
        <v>232</v>
      </c>
      <c r="DX17" t="s">
        <v>233</v>
      </c>
      <c r="DY17" t="s">
        <v>234</v>
      </c>
      <c r="DZ17" t="s">
        <v>235</v>
      </c>
      <c r="EA17" t="s">
        <v>236</v>
      </c>
      <c r="EB17" t="s">
        <v>237</v>
      </c>
      <c r="EC17" t="s">
        <v>238</v>
      </c>
      <c r="ED17" t="s">
        <v>239</v>
      </c>
      <c r="EE17" t="s">
        <v>240</v>
      </c>
      <c r="EF17" t="s">
        <v>241</v>
      </c>
      <c r="EG17" t="s">
        <v>242</v>
      </c>
      <c r="EH17" t="s">
        <v>243</v>
      </c>
      <c r="EI17" t="s">
        <v>244</v>
      </c>
      <c r="EJ17" t="s">
        <v>245</v>
      </c>
      <c r="EK17" t="s">
        <v>246</v>
      </c>
      <c r="EL17" t="s">
        <v>247</v>
      </c>
      <c r="EM17" t="s">
        <v>248</v>
      </c>
      <c r="EN17" t="s">
        <v>249</v>
      </c>
      <c r="EO17" t="s">
        <v>250</v>
      </c>
      <c r="EP17" t="s">
        <v>251</v>
      </c>
      <c r="EQ17" t="s">
        <v>252</v>
      </c>
      <c r="ER17" t="s">
        <v>253</v>
      </c>
      <c r="ES17" t="s">
        <v>254</v>
      </c>
      <c r="ET17" t="s">
        <v>255</v>
      </c>
      <c r="EU17" t="s">
        <v>256</v>
      </c>
      <c r="EV17" t="s">
        <v>257</v>
      </c>
      <c r="EW17" t="s">
        <v>258</v>
      </c>
      <c r="EX17" t="s">
        <v>259</v>
      </c>
      <c r="EY17" t="s">
        <v>260</v>
      </c>
      <c r="EZ17" t="s">
        <v>261</v>
      </c>
      <c r="FA17" t="s">
        <v>262</v>
      </c>
      <c r="FB17" t="s">
        <v>263</v>
      </c>
      <c r="FC17" t="s">
        <v>264</v>
      </c>
      <c r="FD17" t="s">
        <v>265</v>
      </c>
      <c r="FE17" t="s">
        <v>266</v>
      </c>
      <c r="FF17" t="s">
        <v>267</v>
      </c>
      <c r="FG17" t="s">
        <v>268</v>
      </c>
      <c r="FH17" t="s">
        <v>269</v>
      </c>
      <c r="FI17" t="s">
        <v>270</v>
      </c>
      <c r="FJ17" t="s">
        <v>271</v>
      </c>
      <c r="FK17" t="s">
        <v>272</v>
      </c>
      <c r="FL17" t="s">
        <v>273</v>
      </c>
      <c r="FM17" t="s">
        <v>274</v>
      </c>
      <c r="FN17" t="s">
        <v>275</v>
      </c>
      <c r="FO17" t="s">
        <v>111</v>
      </c>
      <c r="FP17" t="s">
        <v>114</v>
      </c>
      <c r="FQ17" t="s">
        <v>276</v>
      </c>
      <c r="FR17" t="s">
        <v>277</v>
      </c>
      <c r="FS17" t="s">
        <v>278</v>
      </c>
      <c r="FT17" t="s">
        <v>279</v>
      </c>
      <c r="FU17" t="s">
        <v>280</v>
      </c>
      <c r="FV17" t="s">
        <v>281</v>
      </c>
      <c r="FW17" t="s">
        <v>282</v>
      </c>
      <c r="FX17" t="s">
        <v>283</v>
      </c>
      <c r="FY17" t="s">
        <v>284</v>
      </c>
      <c r="FZ17" t="s">
        <v>285</v>
      </c>
      <c r="GA17" t="s">
        <v>286</v>
      </c>
      <c r="GB17" t="s">
        <v>287</v>
      </c>
      <c r="GC17" t="s">
        <v>288</v>
      </c>
      <c r="GD17" t="s">
        <v>289</v>
      </c>
      <c r="GE17" t="s">
        <v>290</v>
      </c>
      <c r="GF17" t="s">
        <v>291</v>
      </c>
      <c r="GG17" t="s">
        <v>292</v>
      </c>
      <c r="GH17" t="s">
        <v>293</v>
      </c>
      <c r="GI17" t="s">
        <v>294</v>
      </c>
      <c r="GJ17" t="s">
        <v>295</v>
      </c>
      <c r="GK17" t="s">
        <v>296</v>
      </c>
      <c r="GL17" t="s">
        <v>297</v>
      </c>
      <c r="GM17" t="s">
        <v>298</v>
      </c>
      <c r="GN17" t="s">
        <v>299</v>
      </c>
      <c r="GO17" t="s">
        <v>300</v>
      </c>
      <c r="GP17" t="s">
        <v>301</v>
      </c>
      <c r="GQ17" t="s">
        <v>302</v>
      </c>
      <c r="GR17" t="s">
        <v>303</v>
      </c>
      <c r="GS17" t="s">
        <v>304</v>
      </c>
      <c r="GT17" t="s">
        <v>305</v>
      </c>
      <c r="GU17" t="s">
        <v>306</v>
      </c>
      <c r="GV17" t="s">
        <v>307</v>
      </c>
      <c r="GW17" t="s">
        <v>308</v>
      </c>
      <c r="GX17" t="s">
        <v>309</v>
      </c>
      <c r="GY17" t="s">
        <v>310</v>
      </c>
      <c r="GZ17" t="s">
        <v>311</v>
      </c>
      <c r="HA17" t="s">
        <v>312</v>
      </c>
      <c r="HB17" t="s">
        <v>313</v>
      </c>
      <c r="HC17" t="s">
        <v>314</v>
      </c>
      <c r="HD17" t="s">
        <v>315</v>
      </c>
      <c r="HE17" t="s">
        <v>316</v>
      </c>
      <c r="HF17" t="s">
        <v>317</v>
      </c>
      <c r="HG17" t="s">
        <v>318</v>
      </c>
      <c r="HH17" t="s">
        <v>319</v>
      </c>
      <c r="HI17" t="s">
        <v>320</v>
      </c>
      <c r="HJ17" t="s">
        <v>321</v>
      </c>
      <c r="HK17" t="s">
        <v>322</v>
      </c>
      <c r="HL17" t="s">
        <v>323</v>
      </c>
      <c r="HM17" t="s">
        <v>324</v>
      </c>
      <c r="HN17" t="s">
        <v>325</v>
      </c>
      <c r="HO17" t="s">
        <v>326</v>
      </c>
      <c r="HP17" t="s">
        <v>327</v>
      </c>
      <c r="HQ17" t="s">
        <v>328</v>
      </c>
      <c r="HR17" t="s">
        <v>329</v>
      </c>
      <c r="HS17" t="s">
        <v>330</v>
      </c>
      <c r="HT17" t="s">
        <v>331</v>
      </c>
      <c r="HU17" t="s">
        <v>332</v>
      </c>
      <c r="HV17" t="s">
        <v>333</v>
      </c>
      <c r="HW17" t="s">
        <v>334</v>
      </c>
      <c r="HX17" t="s">
        <v>335</v>
      </c>
      <c r="HY17" t="s">
        <v>336</v>
      </c>
      <c r="HZ17" t="s">
        <v>337</v>
      </c>
      <c r="IA17" t="s">
        <v>338</v>
      </c>
      <c r="IB17" t="s">
        <v>339</v>
      </c>
      <c r="IC17" t="s">
        <v>340</v>
      </c>
      <c r="ID17" t="s">
        <v>341</v>
      </c>
      <c r="IE17" t="s">
        <v>342</v>
      </c>
      <c r="IF17" t="s">
        <v>343</v>
      </c>
      <c r="IG17" t="s">
        <v>344</v>
      </c>
      <c r="IH17" t="s">
        <v>345</v>
      </c>
      <c r="II17" t="s">
        <v>346</v>
      </c>
      <c r="IJ17" t="s">
        <v>347</v>
      </c>
      <c r="IK17" t="s">
        <v>348</v>
      </c>
      <c r="IL17" t="s">
        <v>349</v>
      </c>
      <c r="IM17" t="s">
        <v>350</v>
      </c>
      <c r="IN17" t="s">
        <v>351</v>
      </c>
      <c r="IO17" t="s">
        <v>352</v>
      </c>
      <c r="IP17" t="s">
        <v>353</v>
      </c>
      <c r="IQ17" t="s">
        <v>354</v>
      </c>
      <c r="IR17" t="s">
        <v>355</v>
      </c>
      <c r="IS17" t="s">
        <v>356</v>
      </c>
      <c r="IT17" t="s">
        <v>357</v>
      </c>
      <c r="IU17" t="s">
        <v>358</v>
      </c>
      <c r="IV17" t="s">
        <v>359</v>
      </c>
      <c r="IW17" t="s">
        <v>360</v>
      </c>
      <c r="IX17" t="s">
        <v>361</v>
      </c>
      <c r="IY17" t="s">
        <v>362</v>
      </c>
      <c r="IZ17" t="s">
        <v>363</v>
      </c>
      <c r="JA17" t="s">
        <v>364</v>
      </c>
      <c r="JB17" t="s">
        <v>365</v>
      </c>
      <c r="JC17" t="s">
        <v>366</v>
      </c>
      <c r="JD17" t="s">
        <v>367</v>
      </c>
      <c r="JE17" t="s">
        <v>368</v>
      </c>
      <c r="JF17" t="s">
        <v>369</v>
      </c>
      <c r="JG17" t="s">
        <v>370</v>
      </c>
      <c r="JH17" t="s">
        <v>371</v>
      </c>
      <c r="JI17" t="s">
        <v>372</v>
      </c>
      <c r="JJ17" t="s">
        <v>373</v>
      </c>
      <c r="JK17" t="s">
        <v>374</v>
      </c>
      <c r="JL17" t="s">
        <v>375</v>
      </c>
      <c r="JM17" t="s">
        <v>376</v>
      </c>
      <c r="JN17" t="s">
        <v>377</v>
      </c>
      <c r="JO17" t="s">
        <v>378</v>
      </c>
      <c r="JP17" t="s">
        <v>379</v>
      </c>
      <c r="JQ17" t="s">
        <v>380</v>
      </c>
      <c r="JR17" t="s">
        <v>381</v>
      </c>
      <c r="JS17" t="s">
        <v>382</v>
      </c>
      <c r="JT17" t="s">
        <v>383</v>
      </c>
      <c r="JU17" t="s">
        <v>384</v>
      </c>
      <c r="JV17" t="s">
        <v>385</v>
      </c>
      <c r="JW17" t="s">
        <v>386</v>
      </c>
      <c r="JX17" t="s">
        <v>387</v>
      </c>
      <c r="JY17" t="s">
        <v>388</v>
      </c>
      <c r="JZ17" t="s">
        <v>389</v>
      </c>
      <c r="KA17" t="s">
        <v>390</v>
      </c>
      <c r="KB17" t="s">
        <v>391</v>
      </c>
      <c r="KC17" t="s">
        <v>392</v>
      </c>
      <c r="KD17" t="s">
        <v>393</v>
      </c>
      <c r="KE17" t="s">
        <v>394</v>
      </c>
      <c r="KF17" t="s">
        <v>395</v>
      </c>
      <c r="KG17" t="s">
        <v>396</v>
      </c>
      <c r="KH17" t="s">
        <v>397</v>
      </c>
      <c r="KI17" t="s">
        <v>398</v>
      </c>
      <c r="KJ17" t="s">
        <v>399</v>
      </c>
    </row>
    <row r="18" spans="1:296">
      <c r="B18" t="s">
        <v>400</v>
      </c>
      <c r="C18" t="s">
        <v>400</v>
      </c>
      <c r="F18" t="s">
        <v>400</v>
      </c>
      <c r="H18" t="s">
        <v>400</v>
      </c>
      <c r="I18" t="s">
        <v>401</v>
      </c>
      <c r="J18" t="s">
        <v>402</v>
      </c>
      <c r="K18" t="s">
        <v>403</v>
      </c>
      <c r="L18" t="s">
        <v>404</v>
      </c>
      <c r="M18" t="s">
        <v>404</v>
      </c>
      <c r="N18" t="s">
        <v>233</v>
      </c>
      <c r="O18" t="s">
        <v>233</v>
      </c>
      <c r="P18" t="s">
        <v>401</v>
      </c>
      <c r="Q18" t="s">
        <v>401</v>
      </c>
      <c r="R18" t="s">
        <v>401</v>
      </c>
      <c r="S18" t="s">
        <v>401</v>
      </c>
      <c r="T18" t="s">
        <v>405</v>
      </c>
      <c r="U18" t="s">
        <v>406</v>
      </c>
      <c r="V18" t="s">
        <v>406</v>
      </c>
      <c r="W18" t="s">
        <v>407</v>
      </c>
      <c r="X18" t="s">
        <v>408</v>
      </c>
      <c r="Y18" t="s">
        <v>407</v>
      </c>
      <c r="Z18" t="s">
        <v>407</v>
      </c>
      <c r="AA18" t="s">
        <v>407</v>
      </c>
      <c r="AB18" t="s">
        <v>405</v>
      </c>
      <c r="AC18" t="s">
        <v>405</v>
      </c>
      <c r="AD18" t="s">
        <v>405</v>
      </c>
      <c r="AE18" t="s">
        <v>405</v>
      </c>
      <c r="AF18" t="s">
        <v>403</v>
      </c>
      <c r="AG18" t="s">
        <v>402</v>
      </c>
      <c r="AH18" t="s">
        <v>403</v>
      </c>
      <c r="AI18" t="s">
        <v>404</v>
      </c>
      <c r="AJ18" t="s">
        <v>404</v>
      </c>
      <c r="AK18" t="s">
        <v>409</v>
      </c>
      <c r="AL18" t="s">
        <v>410</v>
      </c>
      <c r="AM18" t="s">
        <v>402</v>
      </c>
      <c r="AN18" t="s">
        <v>411</v>
      </c>
      <c r="AO18" t="s">
        <v>411</v>
      </c>
      <c r="AP18" t="s">
        <v>412</v>
      </c>
      <c r="AQ18" t="s">
        <v>410</v>
      </c>
      <c r="AR18" t="s">
        <v>413</v>
      </c>
      <c r="AS18" t="s">
        <v>408</v>
      </c>
      <c r="AU18" t="s">
        <v>408</v>
      </c>
      <c r="AV18" t="s">
        <v>413</v>
      </c>
      <c r="BB18" t="s">
        <v>403</v>
      </c>
      <c r="BI18" t="s">
        <v>403</v>
      </c>
      <c r="BJ18" t="s">
        <v>403</v>
      </c>
      <c r="BK18" t="s">
        <v>403</v>
      </c>
      <c r="BL18" t="s">
        <v>414</v>
      </c>
      <c r="BZ18" t="s">
        <v>415</v>
      </c>
      <c r="CB18" t="s">
        <v>415</v>
      </c>
      <c r="CC18" t="s">
        <v>403</v>
      </c>
      <c r="CF18" t="s">
        <v>415</v>
      </c>
      <c r="CG18" t="s">
        <v>408</v>
      </c>
      <c r="CJ18" t="s">
        <v>416</v>
      </c>
      <c r="CK18" t="s">
        <v>416</v>
      </c>
      <c r="CM18" t="s">
        <v>417</v>
      </c>
      <c r="CN18" t="s">
        <v>415</v>
      </c>
      <c r="CP18" t="s">
        <v>415</v>
      </c>
      <c r="CQ18" t="s">
        <v>403</v>
      </c>
      <c r="CU18" t="s">
        <v>415</v>
      </c>
      <c r="CW18" t="s">
        <v>418</v>
      </c>
      <c r="CZ18" t="s">
        <v>415</v>
      </c>
      <c r="DA18" t="s">
        <v>415</v>
      </c>
      <c r="DC18" t="s">
        <v>415</v>
      </c>
      <c r="DE18" t="s">
        <v>415</v>
      </c>
      <c r="DG18" t="s">
        <v>403</v>
      </c>
      <c r="DH18" t="s">
        <v>403</v>
      </c>
      <c r="DJ18" t="s">
        <v>419</v>
      </c>
      <c r="DK18" t="s">
        <v>420</v>
      </c>
      <c r="DN18" t="s">
        <v>401</v>
      </c>
      <c r="DP18" t="s">
        <v>400</v>
      </c>
      <c r="DQ18" t="s">
        <v>404</v>
      </c>
      <c r="DR18" t="s">
        <v>404</v>
      </c>
      <c r="DS18" t="s">
        <v>411</v>
      </c>
      <c r="DT18" t="s">
        <v>411</v>
      </c>
      <c r="DU18" t="s">
        <v>404</v>
      </c>
      <c r="DV18" t="s">
        <v>411</v>
      </c>
      <c r="DW18" t="s">
        <v>413</v>
      </c>
      <c r="DX18" t="s">
        <v>407</v>
      </c>
      <c r="DY18" t="s">
        <v>407</v>
      </c>
      <c r="DZ18" t="s">
        <v>406</v>
      </c>
      <c r="EA18" t="s">
        <v>406</v>
      </c>
      <c r="EB18" t="s">
        <v>406</v>
      </c>
      <c r="EC18" t="s">
        <v>406</v>
      </c>
      <c r="ED18" t="s">
        <v>406</v>
      </c>
      <c r="EE18" t="s">
        <v>421</v>
      </c>
      <c r="EF18" t="s">
        <v>403</v>
      </c>
      <c r="EG18" t="s">
        <v>403</v>
      </c>
      <c r="EH18" t="s">
        <v>404</v>
      </c>
      <c r="EI18" t="s">
        <v>404</v>
      </c>
      <c r="EJ18" t="s">
        <v>404</v>
      </c>
      <c r="EK18" t="s">
        <v>411</v>
      </c>
      <c r="EL18" t="s">
        <v>404</v>
      </c>
      <c r="EM18" t="s">
        <v>411</v>
      </c>
      <c r="EN18" t="s">
        <v>407</v>
      </c>
      <c r="EO18" t="s">
        <v>407</v>
      </c>
      <c r="EP18" t="s">
        <v>406</v>
      </c>
      <c r="EQ18" t="s">
        <v>406</v>
      </c>
      <c r="ER18" t="s">
        <v>403</v>
      </c>
      <c r="EW18" t="s">
        <v>403</v>
      </c>
      <c r="EZ18" t="s">
        <v>406</v>
      </c>
      <c r="FA18" t="s">
        <v>406</v>
      </c>
      <c r="FB18" t="s">
        <v>406</v>
      </c>
      <c r="FC18" t="s">
        <v>406</v>
      </c>
      <c r="FD18" t="s">
        <v>406</v>
      </c>
      <c r="FE18" t="s">
        <v>403</v>
      </c>
      <c r="FF18" t="s">
        <v>403</v>
      </c>
      <c r="FG18" t="s">
        <v>403</v>
      </c>
      <c r="FH18" t="s">
        <v>400</v>
      </c>
      <c r="FK18" t="s">
        <v>422</v>
      </c>
      <c r="FL18" t="s">
        <v>422</v>
      </c>
      <c r="FN18" t="s">
        <v>400</v>
      </c>
      <c r="FO18" t="s">
        <v>423</v>
      </c>
      <c r="FQ18" t="s">
        <v>400</v>
      </c>
      <c r="FR18" t="s">
        <v>400</v>
      </c>
      <c r="FT18" t="s">
        <v>424</v>
      </c>
      <c r="FU18" t="s">
        <v>425</v>
      </c>
      <c r="FV18" t="s">
        <v>424</v>
      </c>
      <c r="FW18" t="s">
        <v>425</v>
      </c>
      <c r="FX18" t="s">
        <v>424</v>
      </c>
      <c r="FY18" t="s">
        <v>425</v>
      </c>
      <c r="FZ18" t="s">
        <v>408</v>
      </c>
      <c r="GA18" t="s">
        <v>408</v>
      </c>
      <c r="GB18" t="s">
        <v>404</v>
      </c>
      <c r="GC18" t="s">
        <v>426</v>
      </c>
      <c r="GD18" t="s">
        <v>404</v>
      </c>
      <c r="GG18" t="s">
        <v>427</v>
      </c>
      <c r="GJ18" t="s">
        <v>411</v>
      </c>
      <c r="GK18" t="s">
        <v>428</v>
      </c>
      <c r="GL18" t="s">
        <v>411</v>
      </c>
      <c r="GQ18" t="s">
        <v>429</v>
      </c>
      <c r="GR18" t="s">
        <v>429</v>
      </c>
      <c r="HE18" t="s">
        <v>429</v>
      </c>
      <c r="HF18" t="s">
        <v>429</v>
      </c>
      <c r="HG18" t="s">
        <v>430</v>
      </c>
      <c r="HH18" t="s">
        <v>430</v>
      </c>
      <c r="HI18" t="s">
        <v>406</v>
      </c>
      <c r="HJ18" t="s">
        <v>406</v>
      </c>
      <c r="HK18" t="s">
        <v>408</v>
      </c>
      <c r="HL18" t="s">
        <v>406</v>
      </c>
      <c r="HM18" t="s">
        <v>411</v>
      </c>
      <c r="HN18" t="s">
        <v>408</v>
      </c>
      <c r="HO18" t="s">
        <v>408</v>
      </c>
      <c r="HQ18" t="s">
        <v>429</v>
      </c>
      <c r="HR18" t="s">
        <v>429</v>
      </c>
      <c r="HS18" t="s">
        <v>429</v>
      </c>
      <c r="HT18" t="s">
        <v>429</v>
      </c>
      <c r="HU18" t="s">
        <v>429</v>
      </c>
      <c r="HV18" t="s">
        <v>429</v>
      </c>
      <c r="HW18" t="s">
        <v>429</v>
      </c>
      <c r="HX18" t="s">
        <v>431</v>
      </c>
      <c r="HY18" t="s">
        <v>431</v>
      </c>
      <c r="HZ18" t="s">
        <v>431</v>
      </c>
      <c r="IA18" t="s">
        <v>432</v>
      </c>
      <c r="IB18" t="s">
        <v>429</v>
      </c>
      <c r="IC18" t="s">
        <v>429</v>
      </c>
      <c r="ID18" t="s">
        <v>429</v>
      </c>
      <c r="IE18" t="s">
        <v>429</v>
      </c>
      <c r="IF18" t="s">
        <v>429</v>
      </c>
      <c r="IG18" t="s">
        <v>429</v>
      </c>
      <c r="IH18" t="s">
        <v>429</v>
      </c>
      <c r="II18" t="s">
        <v>429</v>
      </c>
      <c r="IJ18" t="s">
        <v>429</v>
      </c>
      <c r="IK18" t="s">
        <v>429</v>
      </c>
      <c r="IL18" t="s">
        <v>429</v>
      </c>
      <c r="IM18" t="s">
        <v>429</v>
      </c>
      <c r="IT18" t="s">
        <v>429</v>
      </c>
      <c r="IU18" t="s">
        <v>408</v>
      </c>
      <c r="IV18" t="s">
        <v>408</v>
      </c>
      <c r="IW18" t="s">
        <v>424</v>
      </c>
      <c r="IX18" t="s">
        <v>425</v>
      </c>
      <c r="IY18" t="s">
        <v>424</v>
      </c>
      <c r="JC18" t="s">
        <v>425</v>
      </c>
      <c r="JG18" t="s">
        <v>404</v>
      </c>
      <c r="JH18" t="s">
        <v>404</v>
      </c>
      <c r="JI18" t="s">
        <v>411</v>
      </c>
      <c r="JJ18" t="s">
        <v>411</v>
      </c>
      <c r="JK18" t="s">
        <v>433</v>
      </c>
      <c r="JL18" t="s">
        <v>433</v>
      </c>
      <c r="JM18" t="s">
        <v>429</v>
      </c>
      <c r="JN18" t="s">
        <v>429</v>
      </c>
      <c r="JO18" t="s">
        <v>429</v>
      </c>
      <c r="JP18" t="s">
        <v>429</v>
      </c>
      <c r="JQ18" t="s">
        <v>429</v>
      </c>
      <c r="JR18" t="s">
        <v>429</v>
      </c>
      <c r="JS18" t="s">
        <v>406</v>
      </c>
      <c r="JT18" t="s">
        <v>429</v>
      </c>
      <c r="JV18" t="s">
        <v>413</v>
      </c>
      <c r="JW18" t="s">
        <v>413</v>
      </c>
      <c r="JX18" t="s">
        <v>406</v>
      </c>
      <c r="JY18" t="s">
        <v>406</v>
      </c>
      <c r="JZ18" t="s">
        <v>406</v>
      </c>
      <c r="KA18" t="s">
        <v>406</v>
      </c>
      <c r="KB18" t="s">
        <v>406</v>
      </c>
      <c r="KC18" t="s">
        <v>408</v>
      </c>
      <c r="KD18" t="s">
        <v>408</v>
      </c>
      <c r="KE18" t="s">
        <v>408</v>
      </c>
      <c r="KF18" t="s">
        <v>406</v>
      </c>
      <c r="KG18" t="s">
        <v>404</v>
      </c>
      <c r="KH18" t="s">
        <v>411</v>
      </c>
      <c r="KI18" t="s">
        <v>408</v>
      </c>
      <c r="KJ18" t="s">
        <v>408</v>
      </c>
    </row>
    <row r="19" spans="1:296">
      <c r="A19">
        <v>1</v>
      </c>
      <c r="B19">
        <v>1758382140.5</v>
      </c>
      <c r="C19">
        <v>0</v>
      </c>
      <c r="D19" t="s">
        <v>434</v>
      </c>
      <c r="E19" t="s">
        <v>435</v>
      </c>
      <c r="F19">
        <v>5</v>
      </c>
      <c r="G19" t="s">
        <v>436</v>
      </c>
      <c r="H19">
        <v>1758382132.75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429.0380172891776</v>
      </c>
      <c r="AJ19">
        <v>420.956824242424</v>
      </c>
      <c r="AK19">
        <v>-0.0001715928840042674</v>
      </c>
      <c r="AL19">
        <v>65.70999999999999</v>
      </c>
      <c r="AM19">
        <f>(AO19 - AN19 + DX19*1E3/(8.314*(DZ19+273.15)) * AQ19/DW19 * AP19) * DW19/(100*DK19) * 1000/(1000 - AO19)</f>
        <v>0</v>
      </c>
      <c r="AN19">
        <v>21.07685637588703</v>
      </c>
      <c r="AO19">
        <v>22.40568727272727</v>
      </c>
      <c r="AP19">
        <v>-1.28319288120938E-05</v>
      </c>
      <c r="AQ19">
        <v>86.31821179342171</v>
      </c>
      <c r="AR19">
        <v>0</v>
      </c>
      <c r="AS19">
        <v>0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437</v>
      </c>
      <c r="AX19" t="s">
        <v>437</v>
      </c>
      <c r="AY19">
        <v>0</v>
      </c>
      <c r="AZ19">
        <v>0</v>
      </c>
      <c r="BA19">
        <f>1-AY19/AZ19</f>
        <v>0</v>
      </c>
      <c r="BB19">
        <v>0</v>
      </c>
      <c r="BC19" t="s">
        <v>437</v>
      </c>
      <c r="BD19" t="s">
        <v>437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437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2.44</v>
      </c>
      <c r="DL19">
        <v>0.5</v>
      </c>
      <c r="DM19" t="s">
        <v>438</v>
      </c>
      <c r="DN19">
        <v>2</v>
      </c>
      <c r="DO19" t="b">
        <v>1</v>
      </c>
      <c r="DP19">
        <v>1758382132.75</v>
      </c>
      <c r="DQ19">
        <v>411.5511666666666</v>
      </c>
      <c r="DR19">
        <v>419.9888333333333</v>
      </c>
      <c r="DS19">
        <v>22.41475000000001</v>
      </c>
      <c r="DT19">
        <v>21.09105333333333</v>
      </c>
      <c r="DU19">
        <v>412.5821333333334</v>
      </c>
      <c r="DV19">
        <v>22.14220333333333</v>
      </c>
      <c r="DW19">
        <v>500.0577333333333</v>
      </c>
      <c r="DX19">
        <v>90.59579333333335</v>
      </c>
      <c r="DY19">
        <v>0.06990237333333332</v>
      </c>
      <c r="DZ19">
        <v>29.17952</v>
      </c>
      <c r="EA19">
        <v>30.00481666666667</v>
      </c>
      <c r="EB19">
        <v>999.9000000000002</v>
      </c>
      <c r="EC19">
        <v>0</v>
      </c>
      <c r="ED19">
        <v>0</v>
      </c>
      <c r="EE19">
        <v>10000.67166666667</v>
      </c>
      <c r="EF19">
        <v>0</v>
      </c>
      <c r="EG19">
        <v>11.5357</v>
      </c>
      <c r="EH19">
        <v>-8.437556333333335</v>
      </c>
      <c r="EI19">
        <v>420.9875333333333</v>
      </c>
      <c r="EJ19">
        <v>429.0375999999999</v>
      </c>
      <c r="EK19">
        <v>1.323693666666667</v>
      </c>
      <c r="EL19">
        <v>419.9888333333333</v>
      </c>
      <c r="EM19">
        <v>21.09105333333333</v>
      </c>
      <c r="EN19">
        <v>2.030682</v>
      </c>
      <c r="EO19">
        <v>1.910760666666667</v>
      </c>
      <c r="EP19">
        <v>17.68562</v>
      </c>
      <c r="EQ19">
        <v>16.72361333333334</v>
      </c>
      <c r="ER19">
        <v>1999.978666666667</v>
      </c>
      <c r="ES19">
        <v>0.9800005000000002</v>
      </c>
      <c r="ET19">
        <v>0.01999939666666667</v>
      </c>
      <c r="EU19">
        <v>0</v>
      </c>
      <c r="EV19">
        <v>428.1356333333334</v>
      </c>
      <c r="EW19">
        <v>5.00078</v>
      </c>
      <c r="EX19">
        <v>8537.584000000001</v>
      </c>
      <c r="EY19">
        <v>16379.47</v>
      </c>
      <c r="EZ19">
        <v>39.51643333333332</v>
      </c>
      <c r="FA19">
        <v>40.52066666666666</v>
      </c>
      <c r="FB19">
        <v>39.85599999999999</v>
      </c>
      <c r="FC19">
        <v>40.11416666666665</v>
      </c>
      <c r="FD19">
        <v>40.79556666666666</v>
      </c>
      <c r="FE19">
        <v>1955.078666666667</v>
      </c>
      <c r="FF19">
        <v>39.90000000000001</v>
      </c>
      <c r="FG19">
        <v>0</v>
      </c>
      <c r="FH19">
        <v>1758382140.3</v>
      </c>
      <c r="FI19">
        <v>0</v>
      </c>
      <c r="FJ19">
        <v>428.1372307692308</v>
      </c>
      <c r="FK19">
        <v>-3.678222226935415</v>
      </c>
      <c r="FL19">
        <v>-53.93435900302856</v>
      </c>
      <c r="FM19">
        <v>8537.630769230769</v>
      </c>
      <c r="FN19">
        <v>15</v>
      </c>
      <c r="FO19">
        <v>0</v>
      </c>
      <c r="FP19" t="s">
        <v>439</v>
      </c>
      <c r="FQ19">
        <v>1746989605.5</v>
      </c>
      <c r="FR19">
        <v>1746989593.5</v>
      </c>
      <c r="FS19">
        <v>0</v>
      </c>
      <c r="FT19">
        <v>-0.274</v>
      </c>
      <c r="FU19">
        <v>-0.002</v>
      </c>
      <c r="FV19">
        <v>2.549</v>
      </c>
      <c r="FW19">
        <v>0.129</v>
      </c>
      <c r="FX19">
        <v>420</v>
      </c>
      <c r="FY19">
        <v>17</v>
      </c>
      <c r="FZ19">
        <v>0.02</v>
      </c>
      <c r="GA19">
        <v>0.04</v>
      </c>
      <c r="GB19">
        <v>-8.438491000000001</v>
      </c>
      <c r="GC19">
        <v>-0.08210926829266847</v>
      </c>
      <c r="GD19">
        <v>0.03523035884006868</v>
      </c>
      <c r="GE19">
        <v>1</v>
      </c>
      <c r="GF19">
        <v>428.2725882352941</v>
      </c>
      <c r="GG19">
        <v>-3.562352947037399</v>
      </c>
      <c r="GH19">
        <v>0.4155657460298612</v>
      </c>
      <c r="GI19">
        <v>0</v>
      </c>
      <c r="GJ19">
        <v>1.32143925</v>
      </c>
      <c r="GK19">
        <v>0.1003297936210112</v>
      </c>
      <c r="GL19">
        <v>0.01234930592938325</v>
      </c>
      <c r="GM19">
        <v>0</v>
      </c>
      <c r="GN19">
        <v>1</v>
      </c>
      <c r="GO19">
        <v>3</v>
      </c>
      <c r="GP19" t="s">
        <v>440</v>
      </c>
      <c r="GQ19">
        <v>3.10215</v>
      </c>
      <c r="GR19">
        <v>2.72792</v>
      </c>
      <c r="GS19">
        <v>0.0868283</v>
      </c>
      <c r="GT19">
        <v>0.08805159999999999</v>
      </c>
      <c r="GU19">
        <v>0.102815</v>
      </c>
      <c r="GV19">
        <v>0.099747</v>
      </c>
      <c r="GW19">
        <v>23899.8</v>
      </c>
      <c r="GX19">
        <v>21687</v>
      </c>
      <c r="GY19">
        <v>26738.6</v>
      </c>
      <c r="GZ19">
        <v>24004.8</v>
      </c>
      <c r="HA19">
        <v>38385.5</v>
      </c>
      <c r="HB19">
        <v>31953.7</v>
      </c>
      <c r="HC19">
        <v>46690.8</v>
      </c>
      <c r="HD19">
        <v>37986.3</v>
      </c>
      <c r="HE19">
        <v>1.86397</v>
      </c>
      <c r="HF19">
        <v>2.33745</v>
      </c>
      <c r="HG19">
        <v>0.0790358</v>
      </c>
      <c r="HH19">
        <v>0</v>
      </c>
      <c r="HI19">
        <v>28.7158</v>
      </c>
      <c r="HJ19">
        <v>999.9</v>
      </c>
      <c r="HK19">
        <v>50.3</v>
      </c>
      <c r="HL19">
        <v>31.8</v>
      </c>
      <c r="HM19">
        <v>26.2119</v>
      </c>
      <c r="HN19">
        <v>61.7215</v>
      </c>
      <c r="HO19">
        <v>4.3149</v>
      </c>
      <c r="HP19">
        <v>2</v>
      </c>
      <c r="HQ19">
        <v>0.163349</v>
      </c>
      <c r="HR19">
        <v>0.250727</v>
      </c>
      <c r="HS19">
        <v>20.2832</v>
      </c>
      <c r="HT19">
        <v>5.21429</v>
      </c>
      <c r="HU19">
        <v>11.979</v>
      </c>
      <c r="HV19">
        <v>4.9633</v>
      </c>
      <c r="HW19">
        <v>3.27513</v>
      </c>
      <c r="HX19">
        <v>9999</v>
      </c>
      <c r="HY19">
        <v>9999</v>
      </c>
      <c r="HZ19">
        <v>9999</v>
      </c>
      <c r="IA19">
        <v>999.9</v>
      </c>
      <c r="IB19">
        <v>1.86388</v>
      </c>
      <c r="IC19">
        <v>1.86015</v>
      </c>
      <c r="ID19">
        <v>1.85849</v>
      </c>
      <c r="IE19">
        <v>1.85979</v>
      </c>
      <c r="IF19">
        <v>1.8599</v>
      </c>
      <c r="IG19">
        <v>1.85846</v>
      </c>
      <c r="IH19">
        <v>1.85751</v>
      </c>
      <c r="II19">
        <v>1.85242</v>
      </c>
      <c r="IJ19">
        <v>0</v>
      </c>
      <c r="IK19">
        <v>0</v>
      </c>
      <c r="IL19">
        <v>0</v>
      </c>
      <c r="IM19">
        <v>0</v>
      </c>
      <c r="IN19" t="s">
        <v>441</v>
      </c>
      <c r="IO19" t="s">
        <v>442</v>
      </c>
      <c r="IP19" t="s">
        <v>443</v>
      </c>
      <c r="IQ19" t="s">
        <v>443</v>
      </c>
      <c r="IR19" t="s">
        <v>443</v>
      </c>
      <c r="IS19" t="s">
        <v>443</v>
      </c>
      <c r="IT19">
        <v>0</v>
      </c>
      <c r="IU19">
        <v>100</v>
      </c>
      <c r="IV19">
        <v>100</v>
      </c>
      <c r="IW19">
        <v>-1.031</v>
      </c>
      <c r="IX19">
        <v>0.2724</v>
      </c>
      <c r="IY19">
        <v>-1.199888540531774</v>
      </c>
      <c r="IZ19">
        <v>0.0006062262584135303</v>
      </c>
      <c r="JA19">
        <v>-6.607284784785487E-07</v>
      </c>
      <c r="JB19">
        <v>4.456398226774383E-10</v>
      </c>
      <c r="JC19">
        <v>0.04242554667046498</v>
      </c>
      <c r="JD19">
        <v>-0.002659736867722172</v>
      </c>
      <c r="JE19">
        <v>0.000738507291522077</v>
      </c>
      <c r="JF19">
        <v>-6.730059124220876E-06</v>
      </c>
      <c r="JG19">
        <v>7</v>
      </c>
      <c r="JH19">
        <v>1949</v>
      </c>
      <c r="JI19">
        <v>1</v>
      </c>
      <c r="JJ19">
        <v>29</v>
      </c>
      <c r="JK19">
        <v>189875.6</v>
      </c>
      <c r="JL19">
        <v>189875.8</v>
      </c>
      <c r="JM19">
        <v>1.44897</v>
      </c>
      <c r="JN19">
        <v>2.59766</v>
      </c>
      <c r="JO19">
        <v>2.146</v>
      </c>
      <c r="JP19">
        <v>2.67456</v>
      </c>
      <c r="JQ19">
        <v>2.29858</v>
      </c>
      <c r="JR19">
        <v>2.36328</v>
      </c>
      <c r="JS19">
        <v>36.6706</v>
      </c>
      <c r="JT19">
        <v>24.0612</v>
      </c>
      <c r="JU19">
        <v>18</v>
      </c>
      <c r="JV19">
        <v>481.677</v>
      </c>
      <c r="JW19">
        <v>899.2430000000001</v>
      </c>
      <c r="JX19">
        <v>27.6964</v>
      </c>
      <c r="JY19">
        <v>29.2901</v>
      </c>
      <c r="JZ19">
        <v>30.0003</v>
      </c>
      <c r="KA19">
        <v>29.4307</v>
      </c>
      <c r="KB19">
        <v>29.3779</v>
      </c>
      <c r="KC19">
        <v>29.1002</v>
      </c>
      <c r="KD19">
        <v>21.342</v>
      </c>
      <c r="KE19">
        <v>72.87179999999999</v>
      </c>
      <c r="KF19">
        <v>27.7124</v>
      </c>
      <c r="KG19">
        <v>419.97</v>
      </c>
      <c r="KH19">
        <v>21.132</v>
      </c>
      <c r="KI19">
        <v>102.086</v>
      </c>
      <c r="KJ19">
        <v>91.60129999999999</v>
      </c>
    </row>
    <row r="20" spans="1:296">
      <c r="A20">
        <v>2</v>
      </c>
      <c r="B20">
        <v>1758382145.5</v>
      </c>
      <c r="C20">
        <v>5</v>
      </c>
      <c r="D20" t="s">
        <v>444</v>
      </c>
      <c r="E20" t="s">
        <v>445</v>
      </c>
      <c r="F20">
        <v>5</v>
      </c>
      <c r="G20" t="s">
        <v>436</v>
      </c>
      <c r="H20">
        <v>1758382137.655172</v>
      </c>
      <c r="I20">
        <f>(J20)/1000</f>
        <v>0</v>
      </c>
      <c r="J20">
        <f>IF(DO20, AM20, AG20)</f>
        <v>0</v>
      </c>
      <c r="K20">
        <f>IF(DO20, AH20, AF20)</f>
        <v>0</v>
      </c>
      <c r="L20">
        <f>DQ20 - IF(AT20&gt;1, K20*DK20*100.0/(AV20), 0)</f>
        <v>0</v>
      </c>
      <c r="M20">
        <f>((S20-I20/2)*L20-K20)/(S20+I20/2)</f>
        <v>0</v>
      </c>
      <c r="N20">
        <f>M20*(DX20+DY20)/1000.0</f>
        <v>0</v>
      </c>
      <c r="O20">
        <f>(DQ20 - IF(AT20&gt;1, K20*DK20*100.0/(AV20), 0))*(DX20+DY20)/1000.0</f>
        <v>0</v>
      </c>
      <c r="P20">
        <f>2.0/((1/R20-1/Q20)+SIGN(R20)*SQRT((1/R20-1/Q20)*(1/R20-1/Q20) + 4*DL20/((DL20+1)*(DL20+1))*(2*1/R20*1/Q20-1/Q20*1/Q20)))</f>
        <v>0</v>
      </c>
      <c r="Q20">
        <f>IF(LEFT(DM20,1)&lt;&gt;"0",IF(LEFT(DM20,1)="1",3.0,DN20),$D$5+$E$5*(EE20*DX20/($K$5*1000))+$F$5*(EE20*DX20/($K$5*1000))*MAX(MIN(DK20,$J$5),$I$5)*MAX(MIN(DK20,$J$5),$I$5)+$G$5*MAX(MIN(DK20,$J$5),$I$5)*(EE20*DX20/($K$5*1000))+$H$5*(EE20*DX20/($K$5*1000))*(EE20*DX20/($K$5*1000)))</f>
        <v>0</v>
      </c>
      <c r="R20">
        <f>I20*(1000-(1000*0.61365*exp(17.502*V20/(240.97+V20))/(DX20+DY20)+DS20)/2)/(1000*0.61365*exp(17.502*V20/(240.97+V20))/(DX20+DY20)-DS20)</f>
        <v>0</v>
      </c>
      <c r="S20">
        <f>1/((DL20+1)/(P20/1.6)+1/(Q20/1.37)) + DL20/((DL20+1)/(P20/1.6) + DL20/(Q20/1.37))</f>
        <v>0</v>
      </c>
      <c r="T20">
        <f>(DG20*DJ20)</f>
        <v>0</v>
      </c>
      <c r="U20">
        <f>(DZ20+(T20+2*0.95*5.67E-8*(((DZ20+$B$9)+273)^4-(DZ20+273)^4)-44100*I20)/(1.84*29.3*Q20+8*0.95*5.67E-8*(DZ20+273)^3))</f>
        <v>0</v>
      </c>
      <c r="V20">
        <f>($C$9*EA20+$D$9*EB20+$E$9*U20)</f>
        <v>0</v>
      </c>
      <c r="W20">
        <f>0.61365*exp(17.502*V20/(240.97+V20))</f>
        <v>0</v>
      </c>
      <c r="X20">
        <f>(Y20/Z20*100)</f>
        <v>0</v>
      </c>
      <c r="Y20">
        <f>DS20*(DX20+DY20)/1000</f>
        <v>0</v>
      </c>
      <c r="Z20">
        <f>0.61365*exp(17.502*DZ20/(240.97+DZ20))</f>
        <v>0</v>
      </c>
      <c r="AA20">
        <f>(W20-DS20*(DX20+DY20)/1000)</f>
        <v>0</v>
      </c>
      <c r="AB20">
        <f>(-I20*44100)</f>
        <v>0</v>
      </c>
      <c r="AC20">
        <f>2*29.3*Q20*0.92*(DZ20-V20)</f>
        <v>0</v>
      </c>
      <c r="AD20">
        <f>2*0.95*5.67E-8*(((DZ20+$B$9)+273)^4-(V20+273)^4)</f>
        <v>0</v>
      </c>
      <c r="AE20">
        <f>T20+AD20+AB20+AC20</f>
        <v>0</v>
      </c>
      <c r="AF20">
        <f>DW20*AT20*(DR20-DQ20*(1000-AT20*DT20)/(1000-AT20*DS20))/(100*DK20)</f>
        <v>0</v>
      </c>
      <c r="AG20">
        <f>1000*DW20*AT20*(DS20-DT20)/(100*DK20*(1000-AT20*DS20))</f>
        <v>0</v>
      </c>
      <c r="AH20">
        <f>(AI20 - AJ20 - DX20*1E3/(8.314*(DZ20+273.15)) * AL20/DW20 * AK20) * DW20/(100*DK20) * (1000 - DT20)/1000</f>
        <v>0</v>
      </c>
      <c r="AI20">
        <v>428.9980418190477</v>
      </c>
      <c r="AJ20">
        <v>420.8897757575755</v>
      </c>
      <c r="AK20">
        <v>-0.0004426068262789436</v>
      </c>
      <c r="AL20">
        <v>65.70999999999999</v>
      </c>
      <c r="AM20">
        <f>(AO20 - AN20 + DX20*1E3/(8.314*(DZ20+273.15)) * AQ20/DW20 * AP20) * DW20/(100*DK20) * 1000/(1000 - AO20)</f>
        <v>0</v>
      </c>
      <c r="AN20">
        <v>21.0621878265973</v>
      </c>
      <c r="AO20">
        <v>22.39341696969696</v>
      </c>
      <c r="AP20">
        <v>-3.163825919928768E-05</v>
      </c>
      <c r="AQ20">
        <v>86.31821179342171</v>
      </c>
      <c r="AR20">
        <v>0</v>
      </c>
      <c r="AS20">
        <v>0</v>
      </c>
      <c r="AT20">
        <f>IF(AR20*$H$15&gt;=AV20,1.0,(AV20/(AV20-AR20*$H$15)))</f>
        <v>0</v>
      </c>
      <c r="AU20">
        <f>(AT20-1)*100</f>
        <v>0</v>
      </c>
      <c r="AV20">
        <f>MAX(0,($B$15+$C$15*EE20)/(1+$D$15*EE20)*DX20/(DZ20+273)*$E$15)</f>
        <v>0</v>
      </c>
      <c r="AW20" t="s">
        <v>437</v>
      </c>
      <c r="AX20" t="s">
        <v>437</v>
      </c>
      <c r="AY20">
        <v>0</v>
      </c>
      <c r="AZ20">
        <v>0</v>
      </c>
      <c r="BA20">
        <f>1-AY20/AZ20</f>
        <v>0</v>
      </c>
      <c r="BB20">
        <v>0</v>
      </c>
      <c r="BC20" t="s">
        <v>437</v>
      </c>
      <c r="BD20" t="s">
        <v>437</v>
      </c>
      <c r="BE20">
        <v>0</v>
      </c>
      <c r="BF20">
        <v>0</v>
      </c>
      <c r="BG20">
        <f>1-BE20/BF20</f>
        <v>0</v>
      </c>
      <c r="BH20">
        <v>0.5</v>
      </c>
      <c r="BI20">
        <f>DH20</f>
        <v>0</v>
      </c>
      <c r="BJ20">
        <f>K20</f>
        <v>0</v>
      </c>
      <c r="BK20">
        <f>BG20*BH20*BI20</f>
        <v>0</v>
      </c>
      <c r="BL20">
        <f>(BJ20-BB20)/BI20</f>
        <v>0</v>
      </c>
      <c r="BM20">
        <f>(AZ20-BF20)/BF20</f>
        <v>0</v>
      </c>
      <c r="BN20">
        <f>AY20/(BA20+AY20/BF20)</f>
        <v>0</v>
      </c>
      <c r="BO20" t="s">
        <v>437</v>
      </c>
      <c r="BP20">
        <v>0</v>
      </c>
      <c r="BQ20">
        <f>IF(BP20&lt;&gt;0, BP20, BN20)</f>
        <v>0</v>
      </c>
      <c r="BR20">
        <f>1-BQ20/BF20</f>
        <v>0</v>
      </c>
      <c r="BS20">
        <f>(BF20-BE20)/(BF20-BQ20)</f>
        <v>0</v>
      </c>
      <c r="BT20">
        <f>(AZ20-BF20)/(AZ20-BQ20)</f>
        <v>0</v>
      </c>
      <c r="BU20">
        <f>(BF20-BE20)/(BF20-AY20)</f>
        <v>0</v>
      </c>
      <c r="BV20">
        <f>(AZ20-BF20)/(AZ20-AY20)</f>
        <v>0</v>
      </c>
      <c r="BW20">
        <f>(BS20*BQ20/BE20)</f>
        <v>0</v>
      </c>
      <c r="BX20">
        <f>(1-BW20)</f>
        <v>0</v>
      </c>
      <c r="DG20">
        <f>$B$13*EF20+$C$13*EG20+$F$13*ER20*(1-EU20)</f>
        <v>0</v>
      </c>
      <c r="DH20">
        <f>DG20*DI20</f>
        <v>0</v>
      </c>
      <c r="DI20">
        <f>($B$13*$D$11+$C$13*$D$11+$F$13*((FE20+EW20)/MAX(FE20+EW20+FF20, 0.1)*$I$11+FF20/MAX(FE20+EW20+FF20, 0.1)*$J$11))/($B$13+$C$13+$F$13)</f>
        <v>0</v>
      </c>
      <c r="DJ20">
        <f>($B$13*$K$11+$C$13*$K$11+$F$13*((FE20+EW20)/MAX(FE20+EW20+FF20, 0.1)*$P$11+FF20/MAX(FE20+EW20+FF20, 0.1)*$Q$11))/($B$13+$C$13+$F$13)</f>
        <v>0</v>
      </c>
      <c r="DK20">
        <v>2.44</v>
      </c>
      <c r="DL20">
        <v>0.5</v>
      </c>
      <c r="DM20" t="s">
        <v>438</v>
      </c>
      <c r="DN20">
        <v>2</v>
      </c>
      <c r="DO20" t="b">
        <v>1</v>
      </c>
      <c r="DP20">
        <v>1758382137.655172</v>
      </c>
      <c r="DQ20">
        <v>411.5435172413793</v>
      </c>
      <c r="DR20">
        <v>419.7941379310345</v>
      </c>
      <c r="DS20">
        <v>22.40915517241379</v>
      </c>
      <c r="DT20">
        <v>21.07846206896552</v>
      </c>
      <c r="DU20">
        <v>412.5745172413794</v>
      </c>
      <c r="DV20">
        <v>22.13671724137931</v>
      </c>
      <c r="DW20">
        <v>499.9635172413793</v>
      </c>
      <c r="DX20">
        <v>90.59554482758621</v>
      </c>
      <c r="DY20">
        <v>0.06993601379310345</v>
      </c>
      <c r="DZ20">
        <v>29.18055517241379</v>
      </c>
      <c r="EA20">
        <v>30.00153793103448</v>
      </c>
      <c r="EB20">
        <v>999.9000000000002</v>
      </c>
      <c r="EC20">
        <v>0</v>
      </c>
      <c r="ED20">
        <v>0</v>
      </c>
      <c r="EE20">
        <v>9988.577586206897</v>
      </c>
      <c r="EF20">
        <v>0</v>
      </c>
      <c r="EG20">
        <v>11.53753448275862</v>
      </c>
      <c r="EH20">
        <v>-8.250549655172414</v>
      </c>
      <c r="EI20">
        <v>420.9773448275863</v>
      </c>
      <c r="EJ20">
        <v>428.8333103448275</v>
      </c>
      <c r="EK20">
        <v>1.330685172413793</v>
      </c>
      <c r="EL20">
        <v>419.7941379310345</v>
      </c>
      <c r="EM20">
        <v>21.07846206896552</v>
      </c>
      <c r="EN20">
        <v>2.030169655172414</v>
      </c>
      <c r="EO20">
        <v>1.909615172413793</v>
      </c>
      <c r="EP20">
        <v>17.68161379310345</v>
      </c>
      <c r="EQ20">
        <v>16.71416551724138</v>
      </c>
      <c r="ER20">
        <v>1999.978965517241</v>
      </c>
      <c r="ES20">
        <v>0.9800006206896552</v>
      </c>
      <c r="ET20">
        <v>0.01999926896551724</v>
      </c>
      <c r="EU20">
        <v>0</v>
      </c>
      <c r="EV20">
        <v>427.8958965517242</v>
      </c>
      <c r="EW20">
        <v>5.00078</v>
      </c>
      <c r="EX20">
        <v>8533.350689655173</v>
      </c>
      <c r="EY20">
        <v>16379.47586206897</v>
      </c>
      <c r="EZ20">
        <v>39.52558620689653</v>
      </c>
      <c r="FA20">
        <v>40.52779310344827</v>
      </c>
      <c r="FB20">
        <v>39.87903448275861</v>
      </c>
      <c r="FC20">
        <v>40.12244827586207</v>
      </c>
      <c r="FD20">
        <v>40.78634482758621</v>
      </c>
      <c r="FE20">
        <v>1955.078965517241</v>
      </c>
      <c r="FF20">
        <v>39.90000000000001</v>
      </c>
      <c r="FG20">
        <v>0</v>
      </c>
      <c r="FH20">
        <v>1758382145.7</v>
      </c>
      <c r="FI20">
        <v>0</v>
      </c>
      <c r="FJ20">
        <v>427.85884</v>
      </c>
      <c r="FK20">
        <v>-2.824538461030632</v>
      </c>
      <c r="FL20">
        <v>-49.93153843817537</v>
      </c>
      <c r="FM20">
        <v>8532.783599999999</v>
      </c>
      <c r="FN20">
        <v>15</v>
      </c>
      <c r="FO20">
        <v>0</v>
      </c>
      <c r="FP20" t="s">
        <v>439</v>
      </c>
      <c r="FQ20">
        <v>1746989605.5</v>
      </c>
      <c r="FR20">
        <v>1746989593.5</v>
      </c>
      <c r="FS20">
        <v>0</v>
      </c>
      <c r="FT20">
        <v>-0.274</v>
      </c>
      <c r="FU20">
        <v>-0.002</v>
      </c>
      <c r="FV20">
        <v>2.549</v>
      </c>
      <c r="FW20">
        <v>0.129</v>
      </c>
      <c r="FX20">
        <v>420</v>
      </c>
      <c r="FY20">
        <v>17</v>
      </c>
      <c r="FZ20">
        <v>0.02</v>
      </c>
      <c r="GA20">
        <v>0.04</v>
      </c>
      <c r="GB20">
        <v>-8.387682999999999</v>
      </c>
      <c r="GC20">
        <v>0.7930496060037727</v>
      </c>
      <c r="GD20">
        <v>0.1902936704175943</v>
      </c>
      <c r="GE20">
        <v>0</v>
      </c>
      <c r="GF20">
        <v>428.1065882352941</v>
      </c>
      <c r="GG20">
        <v>-3.168158898809219</v>
      </c>
      <c r="GH20">
        <v>0.3812551344029995</v>
      </c>
      <c r="GI20">
        <v>0</v>
      </c>
      <c r="GJ20">
        <v>1.32565525</v>
      </c>
      <c r="GK20">
        <v>0.114507804878047</v>
      </c>
      <c r="GL20">
        <v>0.01316364538938588</v>
      </c>
      <c r="GM20">
        <v>0</v>
      </c>
      <c r="GN20">
        <v>0</v>
      </c>
      <c r="GO20">
        <v>3</v>
      </c>
      <c r="GP20" t="s">
        <v>446</v>
      </c>
      <c r="GQ20">
        <v>3.1024</v>
      </c>
      <c r="GR20">
        <v>2.72786</v>
      </c>
      <c r="GS20">
        <v>0.086801</v>
      </c>
      <c r="GT20">
        <v>0.0875995</v>
      </c>
      <c r="GU20">
        <v>0.102779</v>
      </c>
      <c r="GV20">
        <v>0.0997543</v>
      </c>
      <c r="GW20">
        <v>23900.3</v>
      </c>
      <c r="GX20">
        <v>21697.7</v>
      </c>
      <c r="GY20">
        <v>26738.3</v>
      </c>
      <c r="GZ20">
        <v>24004.8</v>
      </c>
      <c r="HA20">
        <v>38386.8</v>
      </c>
      <c r="HB20">
        <v>31953.4</v>
      </c>
      <c r="HC20">
        <v>46690.5</v>
      </c>
      <c r="HD20">
        <v>37986.2</v>
      </c>
      <c r="HE20">
        <v>1.86425</v>
      </c>
      <c r="HF20">
        <v>2.33672</v>
      </c>
      <c r="HG20">
        <v>0.0789426</v>
      </c>
      <c r="HH20">
        <v>0</v>
      </c>
      <c r="HI20">
        <v>28.7189</v>
      </c>
      <c r="HJ20">
        <v>999.9</v>
      </c>
      <c r="HK20">
        <v>50.3</v>
      </c>
      <c r="HL20">
        <v>31.8</v>
      </c>
      <c r="HM20">
        <v>26.2122</v>
      </c>
      <c r="HN20">
        <v>60.9215</v>
      </c>
      <c r="HO20">
        <v>4.40705</v>
      </c>
      <c r="HP20">
        <v>2</v>
      </c>
      <c r="HQ20">
        <v>0.163587</v>
      </c>
      <c r="HR20">
        <v>0.258747</v>
      </c>
      <c r="HS20">
        <v>20.2825</v>
      </c>
      <c r="HT20">
        <v>5.20995</v>
      </c>
      <c r="HU20">
        <v>11.9784</v>
      </c>
      <c r="HV20">
        <v>4.9624</v>
      </c>
      <c r="HW20">
        <v>3.27433</v>
      </c>
      <c r="HX20">
        <v>9999</v>
      </c>
      <c r="HY20">
        <v>9999</v>
      </c>
      <c r="HZ20">
        <v>9999</v>
      </c>
      <c r="IA20">
        <v>999.9</v>
      </c>
      <c r="IB20">
        <v>1.86386</v>
      </c>
      <c r="IC20">
        <v>1.86016</v>
      </c>
      <c r="ID20">
        <v>1.8585</v>
      </c>
      <c r="IE20">
        <v>1.85981</v>
      </c>
      <c r="IF20">
        <v>1.85989</v>
      </c>
      <c r="IG20">
        <v>1.85848</v>
      </c>
      <c r="IH20">
        <v>1.8575</v>
      </c>
      <c r="II20">
        <v>1.85242</v>
      </c>
      <c r="IJ20">
        <v>0</v>
      </c>
      <c r="IK20">
        <v>0</v>
      </c>
      <c r="IL20">
        <v>0</v>
      </c>
      <c r="IM20">
        <v>0</v>
      </c>
      <c r="IN20" t="s">
        <v>441</v>
      </c>
      <c r="IO20" t="s">
        <v>442</v>
      </c>
      <c r="IP20" t="s">
        <v>443</v>
      </c>
      <c r="IQ20" t="s">
        <v>443</v>
      </c>
      <c r="IR20" t="s">
        <v>443</v>
      </c>
      <c r="IS20" t="s">
        <v>443</v>
      </c>
      <c r="IT20">
        <v>0</v>
      </c>
      <c r="IU20">
        <v>100</v>
      </c>
      <c r="IV20">
        <v>100</v>
      </c>
      <c r="IW20">
        <v>-1.031</v>
      </c>
      <c r="IX20">
        <v>0.2721</v>
      </c>
      <c r="IY20">
        <v>-1.199888540531774</v>
      </c>
      <c r="IZ20">
        <v>0.0006062262584135303</v>
      </c>
      <c r="JA20">
        <v>-6.607284784785487E-07</v>
      </c>
      <c r="JB20">
        <v>4.456398226774383E-10</v>
      </c>
      <c r="JC20">
        <v>0.04242554667046498</v>
      </c>
      <c r="JD20">
        <v>-0.002659736867722172</v>
      </c>
      <c r="JE20">
        <v>0.000738507291522077</v>
      </c>
      <c r="JF20">
        <v>-6.730059124220876E-06</v>
      </c>
      <c r="JG20">
        <v>7</v>
      </c>
      <c r="JH20">
        <v>1949</v>
      </c>
      <c r="JI20">
        <v>1</v>
      </c>
      <c r="JJ20">
        <v>29</v>
      </c>
      <c r="JK20">
        <v>189875.7</v>
      </c>
      <c r="JL20">
        <v>189875.9</v>
      </c>
      <c r="JM20">
        <v>1.42456</v>
      </c>
      <c r="JN20">
        <v>2.59155</v>
      </c>
      <c r="JO20">
        <v>2.146</v>
      </c>
      <c r="JP20">
        <v>2.67334</v>
      </c>
      <c r="JQ20">
        <v>2.29858</v>
      </c>
      <c r="JR20">
        <v>2.41577</v>
      </c>
      <c r="JS20">
        <v>36.6706</v>
      </c>
      <c r="JT20">
        <v>24.07</v>
      </c>
      <c r="JU20">
        <v>18</v>
      </c>
      <c r="JV20">
        <v>481.865</v>
      </c>
      <c r="JW20">
        <v>898.5309999999999</v>
      </c>
      <c r="JX20">
        <v>27.7089</v>
      </c>
      <c r="JY20">
        <v>29.2951</v>
      </c>
      <c r="JZ20">
        <v>30.0001</v>
      </c>
      <c r="KA20">
        <v>29.4345</v>
      </c>
      <c r="KB20">
        <v>29.3817</v>
      </c>
      <c r="KC20">
        <v>28.5701</v>
      </c>
      <c r="KD20">
        <v>21.342</v>
      </c>
      <c r="KE20">
        <v>72.87179999999999</v>
      </c>
      <c r="KF20">
        <v>27.7084</v>
      </c>
      <c r="KG20">
        <v>399.915</v>
      </c>
      <c r="KH20">
        <v>21.1346</v>
      </c>
      <c r="KI20">
        <v>102.085</v>
      </c>
      <c r="KJ20">
        <v>91.6011</v>
      </c>
    </row>
    <row r="21" spans="1:296">
      <c r="A21">
        <v>3</v>
      </c>
      <c r="B21">
        <v>1758382150.5</v>
      </c>
      <c r="C21">
        <v>10</v>
      </c>
      <c r="D21" t="s">
        <v>447</v>
      </c>
      <c r="E21" t="s">
        <v>448</v>
      </c>
      <c r="F21">
        <v>5</v>
      </c>
      <c r="G21" t="s">
        <v>436</v>
      </c>
      <c r="H21">
        <v>1758382142.732143</v>
      </c>
      <c r="I21">
        <f>(J21)/1000</f>
        <v>0</v>
      </c>
      <c r="J21">
        <f>IF(DO21, AM21, AG21)</f>
        <v>0</v>
      </c>
      <c r="K21">
        <f>IF(DO21, AH21, AF21)</f>
        <v>0</v>
      </c>
      <c r="L21">
        <f>DQ21 - IF(AT21&gt;1, K21*DK21*100.0/(AV21), 0)</f>
        <v>0</v>
      </c>
      <c r="M21">
        <f>((S21-I21/2)*L21-K21)/(S21+I21/2)</f>
        <v>0</v>
      </c>
      <c r="N21">
        <f>M21*(DX21+DY21)/1000.0</f>
        <v>0</v>
      </c>
      <c r="O21">
        <f>(DQ21 - IF(AT21&gt;1, K21*DK21*100.0/(AV21), 0))*(DX21+DY21)/1000.0</f>
        <v>0</v>
      </c>
      <c r="P21">
        <f>2.0/((1/R21-1/Q21)+SIGN(R21)*SQRT((1/R21-1/Q21)*(1/R21-1/Q21) + 4*DL21/((DL21+1)*(DL21+1))*(2*1/R21*1/Q21-1/Q21*1/Q21)))</f>
        <v>0</v>
      </c>
      <c r="Q21">
        <f>IF(LEFT(DM21,1)&lt;&gt;"0",IF(LEFT(DM21,1)="1",3.0,DN21),$D$5+$E$5*(EE21*DX21/($K$5*1000))+$F$5*(EE21*DX21/($K$5*1000))*MAX(MIN(DK21,$J$5),$I$5)*MAX(MIN(DK21,$J$5),$I$5)+$G$5*MAX(MIN(DK21,$J$5),$I$5)*(EE21*DX21/($K$5*1000))+$H$5*(EE21*DX21/($K$5*1000))*(EE21*DX21/($K$5*1000)))</f>
        <v>0</v>
      </c>
      <c r="R21">
        <f>I21*(1000-(1000*0.61365*exp(17.502*V21/(240.97+V21))/(DX21+DY21)+DS21)/2)/(1000*0.61365*exp(17.502*V21/(240.97+V21))/(DX21+DY21)-DS21)</f>
        <v>0</v>
      </c>
      <c r="S21">
        <f>1/((DL21+1)/(P21/1.6)+1/(Q21/1.37)) + DL21/((DL21+1)/(P21/1.6) + DL21/(Q21/1.37))</f>
        <v>0</v>
      </c>
      <c r="T21">
        <f>(DG21*DJ21)</f>
        <v>0</v>
      </c>
      <c r="U21">
        <f>(DZ21+(T21+2*0.95*5.67E-8*(((DZ21+$B$9)+273)^4-(DZ21+273)^4)-44100*I21)/(1.84*29.3*Q21+8*0.95*5.67E-8*(DZ21+273)^3))</f>
        <v>0</v>
      </c>
      <c r="V21">
        <f>($C$9*EA21+$D$9*EB21+$E$9*U21)</f>
        <v>0</v>
      </c>
      <c r="W21">
        <f>0.61365*exp(17.502*V21/(240.97+V21))</f>
        <v>0</v>
      </c>
      <c r="X21">
        <f>(Y21/Z21*100)</f>
        <v>0</v>
      </c>
      <c r="Y21">
        <f>DS21*(DX21+DY21)/1000</f>
        <v>0</v>
      </c>
      <c r="Z21">
        <f>0.61365*exp(17.502*DZ21/(240.97+DZ21))</f>
        <v>0</v>
      </c>
      <c r="AA21">
        <f>(W21-DS21*(DX21+DY21)/1000)</f>
        <v>0</v>
      </c>
      <c r="AB21">
        <f>(-I21*44100)</f>
        <v>0</v>
      </c>
      <c r="AC21">
        <f>2*29.3*Q21*0.92*(DZ21-V21)</f>
        <v>0</v>
      </c>
      <c r="AD21">
        <f>2*0.95*5.67E-8*(((DZ21+$B$9)+273)^4-(V21+273)^4)</f>
        <v>0</v>
      </c>
      <c r="AE21">
        <f>T21+AD21+AB21+AC21</f>
        <v>0</v>
      </c>
      <c r="AF21">
        <f>DW21*AT21*(DR21-DQ21*(1000-AT21*DT21)/(1000-AT21*DS21))/(100*DK21)</f>
        <v>0</v>
      </c>
      <c r="AG21">
        <f>1000*DW21*AT21*(DS21-DT21)/(100*DK21*(1000-AT21*DS21))</f>
        <v>0</v>
      </c>
      <c r="AH21">
        <f>(AI21 - AJ21 - DX21*1E3/(8.314*(DZ21+273.15)) * AL21/DW21 * AK21) * DW21/(100*DK21) * (1000 - DT21)/1000</f>
        <v>0</v>
      </c>
      <c r="AI21">
        <v>423.2760276839829</v>
      </c>
      <c r="AJ21">
        <v>418.1926666666666</v>
      </c>
      <c r="AK21">
        <v>-0.6328285714285791</v>
      </c>
      <c r="AL21">
        <v>65.70999999999999</v>
      </c>
      <c r="AM21">
        <f>(AO21 - AN21 + DX21*1E3/(8.314*(DZ21+273.15)) * AQ21/DW21 * AP21) * DW21/(100*DK21) * 1000/(1000 - AO21)</f>
        <v>0</v>
      </c>
      <c r="AN21">
        <v>21.06394758998545</v>
      </c>
      <c r="AO21">
        <v>22.39042606060606</v>
      </c>
      <c r="AP21">
        <v>3.020585935450223E-07</v>
      </c>
      <c r="AQ21">
        <v>86.31821179342171</v>
      </c>
      <c r="AR21">
        <v>0</v>
      </c>
      <c r="AS21">
        <v>0</v>
      </c>
      <c r="AT21">
        <f>IF(AR21*$H$15&gt;=AV21,1.0,(AV21/(AV21-AR21*$H$15)))</f>
        <v>0</v>
      </c>
      <c r="AU21">
        <f>(AT21-1)*100</f>
        <v>0</v>
      </c>
      <c r="AV21">
        <f>MAX(0,($B$15+$C$15*EE21)/(1+$D$15*EE21)*DX21/(DZ21+273)*$E$15)</f>
        <v>0</v>
      </c>
      <c r="AW21" t="s">
        <v>437</v>
      </c>
      <c r="AX21" t="s">
        <v>437</v>
      </c>
      <c r="AY21">
        <v>0</v>
      </c>
      <c r="AZ21">
        <v>0</v>
      </c>
      <c r="BA21">
        <f>1-AY21/AZ21</f>
        <v>0</v>
      </c>
      <c r="BB21">
        <v>0</v>
      </c>
      <c r="BC21" t="s">
        <v>437</v>
      </c>
      <c r="BD21" t="s">
        <v>437</v>
      </c>
      <c r="BE21">
        <v>0</v>
      </c>
      <c r="BF21">
        <v>0</v>
      </c>
      <c r="BG21">
        <f>1-BE21/BF21</f>
        <v>0</v>
      </c>
      <c r="BH21">
        <v>0.5</v>
      </c>
      <c r="BI21">
        <f>DH21</f>
        <v>0</v>
      </c>
      <c r="BJ21">
        <f>K21</f>
        <v>0</v>
      </c>
      <c r="BK21">
        <f>BG21*BH21*BI21</f>
        <v>0</v>
      </c>
      <c r="BL21">
        <f>(BJ21-BB21)/BI21</f>
        <v>0</v>
      </c>
      <c r="BM21">
        <f>(AZ21-BF21)/BF21</f>
        <v>0</v>
      </c>
      <c r="BN21">
        <f>AY21/(BA21+AY21/BF21)</f>
        <v>0</v>
      </c>
      <c r="BO21" t="s">
        <v>437</v>
      </c>
      <c r="BP21">
        <v>0</v>
      </c>
      <c r="BQ21">
        <f>IF(BP21&lt;&gt;0, BP21, BN21)</f>
        <v>0</v>
      </c>
      <c r="BR21">
        <f>1-BQ21/BF21</f>
        <v>0</v>
      </c>
      <c r="BS21">
        <f>(BF21-BE21)/(BF21-BQ21)</f>
        <v>0</v>
      </c>
      <c r="BT21">
        <f>(AZ21-BF21)/(AZ21-BQ21)</f>
        <v>0</v>
      </c>
      <c r="BU21">
        <f>(BF21-BE21)/(BF21-AY21)</f>
        <v>0</v>
      </c>
      <c r="BV21">
        <f>(AZ21-BF21)/(AZ21-AY21)</f>
        <v>0</v>
      </c>
      <c r="BW21">
        <f>(BS21*BQ21/BE21)</f>
        <v>0</v>
      </c>
      <c r="BX21">
        <f>(1-BW21)</f>
        <v>0</v>
      </c>
      <c r="DG21">
        <f>$B$13*EF21+$C$13*EG21+$F$13*ER21*(1-EU21)</f>
        <v>0</v>
      </c>
      <c r="DH21">
        <f>DG21*DI21</f>
        <v>0</v>
      </c>
      <c r="DI21">
        <f>($B$13*$D$11+$C$13*$D$11+$F$13*((FE21+EW21)/MAX(FE21+EW21+FF21, 0.1)*$I$11+FF21/MAX(FE21+EW21+FF21, 0.1)*$J$11))/($B$13+$C$13+$F$13)</f>
        <v>0</v>
      </c>
      <c r="DJ21">
        <f>($B$13*$K$11+$C$13*$K$11+$F$13*((FE21+EW21)/MAX(FE21+EW21+FF21, 0.1)*$P$11+FF21/MAX(FE21+EW21+FF21, 0.1)*$Q$11))/($B$13+$C$13+$F$13)</f>
        <v>0</v>
      </c>
      <c r="DK21">
        <v>2.44</v>
      </c>
      <c r="DL21">
        <v>0.5</v>
      </c>
      <c r="DM21" t="s">
        <v>438</v>
      </c>
      <c r="DN21">
        <v>2</v>
      </c>
      <c r="DO21" t="b">
        <v>1</v>
      </c>
      <c r="DP21">
        <v>1758382142.732143</v>
      </c>
      <c r="DQ21">
        <v>411.1275357142857</v>
      </c>
      <c r="DR21">
        <v>417.3620357142858</v>
      </c>
      <c r="DS21">
        <v>22.40077142857143</v>
      </c>
      <c r="DT21">
        <v>21.06592142857142</v>
      </c>
      <c r="DU21">
        <v>412.1586071428571</v>
      </c>
      <c r="DV21">
        <v>22.1285</v>
      </c>
      <c r="DW21">
        <v>499.9567142857143</v>
      </c>
      <c r="DX21">
        <v>90.59589285714287</v>
      </c>
      <c r="DY21">
        <v>0.06985102857142857</v>
      </c>
      <c r="DZ21">
        <v>29.180325</v>
      </c>
      <c r="EA21">
        <v>30.00279285714285</v>
      </c>
      <c r="EB21">
        <v>999.9000000000002</v>
      </c>
      <c r="EC21">
        <v>0</v>
      </c>
      <c r="ED21">
        <v>0</v>
      </c>
      <c r="EE21">
        <v>9985.158928571429</v>
      </c>
      <c r="EF21">
        <v>0</v>
      </c>
      <c r="EG21">
        <v>11.5395</v>
      </c>
      <c r="EH21">
        <v>-6.234612996428572</v>
      </c>
      <c r="EI21">
        <v>420.5481785714286</v>
      </c>
      <c r="EJ21">
        <v>426.3436071428571</v>
      </c>
      <c r="EK21">
        <v>1.334845</v>
      </c>
      <c r="EL21">
        <v>417.3620357142858</v>
      </c>
      <c r="EM21">
        <v>21.06592142857142</v>
      </c>
      <c r="EN21">
        <v>2.029418571428572</v>
      </c>
      <c r="EO21">
        <v>1.908485714285714</v>
      </c>
      <c r="EP21">
        <v>17.67573571428571</v>
      </c>
      <c r="EQ21">
        <v>16.70486071428571</v>
      </c>
      <c r="ER21">
        <v>1999.961785714286</v>
      </c>
      <c r="ES21">
        <v>0.9800005357142858</v>
      </c>
      <c r="ET21">
        <v>0.01999934285714286</v>
      </c>
      <c r="EU21">
        <v>0</v>
      </c>
      <c r="EV21">
        <v>427.6335</v>
      </c>
      <c r="EW21">
        <v>5.00078</v>
      </c>
      <c r="EX21">
        <v>8529.227857142858</v>
      </c>
      <c r="EY21">
        <v>16379.33214285714</v>
      </c>
      <c r="EZ21">
        <v>39.53317857142857</v>
      </c>
      <c r="FA21">
        <v>40.54207142857142</v>
      </c>
      <c r="FB21">
        <v>39.90603571428571</v>
      </c>
      <c r="FC21">
        <v>40.12685714285713</v>
      </c>
      <c r="FD21">
        <v>40.76757142857143</v>
      </c>
      <c r="FE21">
        <v>1955.061785714286</v>
      </c>
      <c r="FF21">
        <v>39.9</v>
      </c>
      <c r="FG21">
        <v>0</v>
      </c>
      <c r="FH21">
        <v>1758382151.1</v>
      </c>
      <c r="FI21">
        <v>0</v>
      </c>
      <c r="FJ21">
        <v>427.6069230769231</v>
      </c>
      <c r="FK21">
        <v>-2.506188041254101</v>
      </c>
      <c r="FL21">
        <v>-44.10222223087337</v>
      </c>
      <c r="FM21">
        <v>8528.706538461538</v>
      </c>
      <c r="FN21">
        <v>15</v>
      </c>
      <c r="FO21">
        <v>0</v>
      </c>
      <c r="FP21" t="s">
        <v>439</v>
      </c>
      <c r="FQ21">
        <v>1746989605.5</v>
      </c>
      <c r="FR21">
        <v>1746989593.5</v>
      </c>
      <c r="FS21">
        <v>0</v>
      </c>
      <c r="FT21">
        <v>-0.274</v>
      </c>
      <c r="FU21">
        <v>-0.002</v>
      </c>
      <c r="FV21">
        <v>2.549</v>
      </c>
      <c r="FW21">
        <v>0.129</v>
      </c>
      <c r="FX21">
        <v>420</v>
      </c>
      <c r="FY21">
        <v>17</v>
      </c>
      <c r="FZ21">
        <v>0.02</v>
      </c>
      <c r="GA21">
        <v>0.04</v>
      </c>
      <c r="GB21">
        <v>-7.259866275</v>
      </c>
      <c r="GC21">
        <v>16.79501438273923</v>
      </c>
      <c r="GD21">
        <v>2.181292067602972</v>
      </c>
      <c r="GE21">
        <v>0</v>
      </c>
      <c r="GF21">
        <v>427.8184117647058</v>
      </c>
      <c r="GG21">
        <v>-2.958166540787102</v>
      </c>
      <c r="GH21">
        <v>0.36852951974084</v>
      </c>
      <c r="GI21">
        <v>0</v>
      </c>
      <c r="GJ21">
        <v>1.32967525</v>
      </c>
      <c r="GK21">
        <v>0.05048093808630292</v>
      </c>
      <c r="GL21">
        <v>0.01078846073068352</v>
      </c>
      <c r="GM21">
        <v>1</v>
      </c>
      <c r="GN21">
        <v>1</v>
      </c>
      <c r="GO21">
        <v>3</v>
      </c>
      <c r="GP21" t="s">
        <v>440</v>
      </c>
      <c r="GQ21">
        <v>3.10215</v>
      </c>
      <c r="GR21">
        <v>2.72766</v>
      </c>
      <c r="GS21">
        <v>0.08630989999999999</v>
      </c>
      <c r="GT21">
        <v>0.0859543</v>
      </c>
      <c r="GU21">
        <v>0.102768</v>
      </c>
      <c r="GV21">
        <v>0.09974909999999999</v>
      </c>
      <c r="GW21">
        <v>23912.8</v>
      </c>
      <c r="GX21">
        <v>21736.7</v>
      </c>
      <c r="GY21">
        <v>26738</v>
      </c>
      <c r="GZ21">
        <v>24004.7</v>
      </c>
      <c r="HA21">
        <v>38387</v>
      </c>
      <c r="HB21">
        <v>31953.2</v>
      </c>
      <c r="HC21">
        <v>46690.2</v>
      </c>
      <c r="HD21">
        <v>37986</v>
      </c>
      <c r="HE21">
        <v>1.86375</v>
      </c>
      <c r="HF21">
        <v>2.3372</v>
      </c>
      <c r="HG21">
        <v>0.07849929999999999</v>
      </c>
      <c r="HH21">
        <v>0</v>
      </c>
      <c r="HI21">
        <v>28.7213</v>
      </c>
      <c r="HJ21">
        <v>999.9</v>
      </c>
      <c r="HK21">
        <v>50.3</v>
      </c>
      <c r="HL21">
        <v>31.8</v>
      </c>
      <c r="HM21">
        <v>26.214</v>
      </c>
      <c r="HN21">
        <v>61.2015</v>
      </c>
      <c r="HO21">
        <v>4.38301</v>
      </c>
      <c r="HP21">
        <v>2</v>
      </c>
      <c r="HQ21">
        <v>0.163857</v>
      </c>
      <c r="HR21">
        <v>0.283913</v>
      </c>
      <c r="HS21">
        <v>20.2824</v>
      </c>
      <c r="HT21">
        <v>5.211</v>
      </c>
      <c r="HU21">
        <v>11.9781</v>
      </c>
      <c r="HV21">
        <v>4.9628</v>
      </c>
      <c r="HW21">
        <v>3.2744</v>
      </c>
      <c r="HX21">
        <v>9999</v>
      </c>
      <c r="HY21">
        <v>9999</v>
      </c>
      <c r="HZ21">
        <v>9999</v>
      </c>
      <c r="IA21">
        <v>999.9</v>
      </c>
      <c r="IB21">
        <v>1.86388</v>
      </c>
      <c r="IC21">
        <v>1.86017</v>
      </c>
      <c r="ID21">
        <v>1.85851</v>
      </c>
      <c r="IE21">
        <v>1.85979</v>
      </c>
      <c r="IF21">
        <v>1.8599</v>
      </c>
      <c r="IG21">
        <v>1.85847</v>
      </c>
      <c r="IH21">
        <v>1.8575</v>
      </c>
      <c r="II21">
        <v>1.85242</v>
      </c>
      <c r="IJ21">
        <v>0</v>
      </c>
      <c r="IK21">
        <v>0</v>
      </c>
      <c r="IL21">
        <v>0</v>
      </c>
      <c r="IM21">
        <v>0</v>
      </c>
      <c r="IN21" t="s">
        <v>441</v>
      </c>
      <c r="IO21" t="s">
        <v>442</v>
      </c>
      <c r="IP21" t="s">
        <v>443</v>
      </c>
      <c r="IQ21" t="s">
        <v>443</v>
      </c>
      <c r="IR21" t="s">
        <v>443</v>
      </c>
      <c r="IS21" t="s">
        <v>443</v>
      </c>
      <c r="IT21">
        <v>0</v>
      </c>
      <c r="IU21">
        <v>100</v>
      </c>
      <c r="IV21">
        <v>100</v>
      </c>
      <c r="IW21">
        <v>-1.032</v>
      </c>
      <c r="IX21">
        <v>0.2721</v>
      </c>
      <c r="IY21">
        <v>-1.199888540531774</v>
      </c>
      <c r="IZ21">
        <v>0.0006062262584135303</v>
      </c>
      <c r="JA21">
        <v>-6.607284784785487E-07</v>
      </c>
      <c r="JB21">
        <v>4.456398226774383E-10</v>
      </c>
      <c r="JC21">
        <v>0.04242554667046498</v>
      </c>
      <c r="JD21">
        <v>-0.002659736867722172</v>
      </c>
      <c r="JE21">
        <v>0.000738507291522077</v>
      </c>
      <c r="JF21">
        <v>-6.730059124220876E-06</v>
      </c>
      <c r="JG21">
        <v>7</v>
      </c>
      <c r="JH21">
        <v>1949</v>
      </c>
      <c r="JI21">
        <v>1</v>
      </c>
      <c r="JJ21">
        <v>29</v>
      </c>
      <c r="JK21">
        <v>189875.8</v>
      </c>
      <c r="JL21">
        <v>189876</v>
      </c>
      <c r="JM21">
        <v>1.38672</v>
      </c>
      <c r="JN21">
        <v>2.59644</v>
      </c>
      <c r="JO21">
        <v>2.146</v>
      </c>
      <c r="JP21">
        <v>2.67334</v>
      </c>
      <c r="JQ21">
        <v>2.29858</v>
      </c>
      <c r="JR21">
        <v>2.41943</v>
      </c>
      <c r="JS21">
        <v>36.6706</v>
      </c>
      <c r="JT21">
        <v>24.07</v>
      </c>
      <c r="JU21">
        <v>18</v>
      </c>
      <c r="JV21">
        <v>481.602</v>
      </c>
      <c r="JW21">
        <v>899.093</v>
      </c>
      <c r="JX21">
        <v>27.7083</v>
      </c>
      <c r="JY21">
        <v>29.2993</v>
      </c>
      <c r="JZ21">
        <v>30.0004</v>
      </c>
      <c r="KA21">
        <v>29.4383</v>
      </c>
      <c r="KB21">
        <v>29.3854</v>
      </c>
      <c r="KC21">
        <v>27.8686</v>
      </c>
      <c r="KD21">
        <v>21.0691</v>
      </c>
      <c r="KE21">
        <v>72.87179999999999</v>
      </c>
      <c r="KF21">
        <v>27.7033</v>
      </c>
      <c r="KG21">
        <v>379.879</v>
      </c>
      <c r="KH21">
        <v>21.1378</v>
      </c>
      <c r="KI21">
        <v>102.085</v>
      </c>
      <c r="KJ21">
        <v>91.6005</v>
      </c>
    </row>
    <row r="22" spans="1:296">
      <c r="A22">
        <v>4</v>
      </c>
      <c r="B22">
        <v>1758382155.5</v>
      </c>
      <c r="C22">
        <v>15</v>
      </c>
      <c r="D22" t="s">
        <v>449</v>
      </c>
      <c r="E22" t="s">
        <v>450</v>
      </c>
      <c r="F22">
        <v>5</v>
      </c>
      <c r="G22" t="s">
        <v>436</v>
      </c>
      <c r="H22">
        <v>1758382148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411.3109343515153</v>
      </c>
      <c r="AJ22">
        <v>410.7592</v>
      </c>
      <c r="AK22">
        <v>-1.595161904761944</v>
      </c>
      <c r="AL22">
        <v>65.70999999999999</v>
      </c>
      <c r="AM22">
        <f>(AO22 - AN22 + DX22*1E3/(8.314*(DZ22+273.15)) * AQ22/DW22 * AP22) * DW22/(100*DK22) * 1000/(1000 - AO22)</f>
        <v>0</v>
      </c>
      <c r="AN22">
        <v>21.07246534889601</v>
      </c>
      <c r="AO22">
        <v>22.39300242424242</v>
      </c>
      <c r="AP22">
        <v>-2.837921679973774E-05</v>
      </c>
      <c r="AQ22">
        <v>86.31821179342171</v>
      </c>
      <c r="AR22">
        <v>0</v>
      </c>
      <c r="AS22">
        <v>0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437</v>
      </c>
      <c r="AX22" t="s">
        <v>437</v>
      </c>
      <c r="AY22">
        <v>0</v>
      </c>
      <c r="AZ22">
        <v>0</v>
      </c>
      <c r="BA22">
        <f>1-AY22/AZ22</f>
        <v>0</v>
      </c>
      <c r="BB22">
        <v>0</v>
      </c>
      <c r="BC22" t="s">
        <v>437</v>
      </c>
      <c r="BD22" t="s">
        <v>437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437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2.44</v>
      </c>
      <c r="DL22">
        <v>0.5</v>
      </c>
      <c r="DM22" t="s">
        <v>438</v>
      </c>
      <c r="DN22">
        <v>2</v>
      </c>
      <c r="DO22" t="b">
        <v>1</v>
      </c>
      <c r="DP22">
        <v>1758382148</v>
      </c>
      <c r="DQ22">
        <v>408.8895555555555</v>
      </c>
      <c r="DR22">
        <v>410.6438888888889</v>
      </c>
      <c r="DS22">
        <v>22.39269999999999</v>
      </c>
      <c r="DT22">
        <v>21.07505185185185</v>
      </c>
      <c r="DU22">
        <v>409.9212592592593</v>
      </c>
      <c r="DV22">
        <v>22.1205925925926</v>
      </c>
      <c r="DW22">
        <v>499.9733703703704</v>
      </c>
      <c r="DX22">
        <v>90.59676296296296</v>
      </c>
      <c r="DY22">
        <v>0.06961368518518518</v>
      </c>
      <c r="DZ22">
        <v>29.17976296296296</v>
      </c>
      <c r="EA22">
        <v>30.0072962962963</v>
      </c>
      <c r="EB22">
        <v>999.9000000000001</v>
      </c>
      <c r="EC22">
        <v>0</v>
      </c>
      <c r="ED22">
        <v>0</v>
      </c>
      <c r="EE22">
        <v>9995.385185185187</v>
      </c>
      <c r="EF22">
        <v>0</v>
      </c>
      <c r="EG22">
        <v>11.53964074074074</v>
      </c>
      <c r="EH22">
        <v>-1.754383848148148</v>
      </c>
      <c r="EI22">
        <v>418.2555185185186</v>
      </c>
      <c r="EJ22">
        <v>419.4845925925926</v>
      </c>
      <c r="EK22">
        <v>1.317651111111111</v>
      </c>
      <c r="EL22">
        <v>410.6438888888889</v>
      </c>
      <c r="EM22">
        <v>21.07505185185185</v>
      </c>
      <c r="EN22">
        <v>2.028707037037037</v>
      </c>
      <c r="EO22">
        <v>1.909331111111111</v>
      </c>
      <c r="EP22">
        <v>17.67017037037037</v>
      </c>
      <c r="EQ22">
        <v>16.71182222222222</v>
      </c>
      <c r="ER22">
        <v>1999.975925925926</v>
      </c>
      <c r="ES22">
        <v>0.9800007777777778</v>
      </c>
      <c r="ET22">
        <v>0.0199991</v>
      </c>
      <c r="EU22">
        <v>0</v>
      </c>
      <c r="EV22">
        <v>427.484037037037</v>
      </c>
      <c r="EW22">
        <v>5.00078</v>
      </c>
      <c r="EX22">
        <v>8525.627777777778</v>
      </c>
      <c r="EY22">
        <v>16379.44444444444</v>
      </c>
      <c r="EZ22">
        <v>39.53448148148149</v>
      </c>
      <c r="FA22">
        <v>40.55281481481481</v>
      </c>
      <c r="FB22">
        <v>39.96277777777777</v>
      </c>
      <c r="FC22">
        <v>40.12925925925925</v>
      </c>
      <c r="FD22">
        <v>40.74514814814814</v>
      </c>
      <c r="FE22">
        <v>1955.075925925926</v>
      </c>
      <c r="FF22">
        <v>39.9</v>
      </c>
      <c r="FG22">
        <v>0</v>
      </c>
      <c r="FH22">
        <v>1758382155.3</v>
      </c>
      <c r="FI22">
        <v>0</v>
      </c>
      <c r="FJ22">
        <v>427.4646800000001</v>
      </c>
      <c r="FK22">
        <v>-2.714230782136214</v>
      </c>
      <c r="FL22">
        <v>-39.3407692562543</v>
      </c>
      <c r="FM22">
        <v>8525.635199999999</v>
      </c>
      <c r="FN22">
        <v>15</v>
      </c>
      <c r="FO22">
        <v>0</v>
      </c>
      <c r="FP22" t="s">
        <v>439</v>
      </c>
      <c r="FQ22">
        <v>1746989605.5</v>
      </c>
      <c r="FR22">
        <v>1746989593.5</v>
      </c>
      <c r="FS22">
        <v>0</v>
      </c>
      <c r="FT22">
        <v>-0.274</v>
      </c>
      <c r="FU22">
        <v>-0.002</v>
      </c>
      <c r="FV22">
        <v>2.549</v>
      </c>
      <c r="FW22">
        <v>0.129</v>
      </c>
      <c r="FX22">
        <v>420</v>
      </c>
      <c r="FY22">
        <v>17</v>
      </c>
      <c r="FZ22">
        <v>0.02</v>
      </c>
      <c r="GA22">
        <v>0.04</v>
      </c>
      <c r="GB22">
        <v>-4.1137479</v>
      </c>
      <c r="GC22">
        <v>47.85095000696863</v>
      </c>
      <c r="GD22">
        <v>5.118537579974903</v>
      </c>
      <c r="GE22">
        <v>0</v>
      </c>
      <c r="GF22">
        <v>427.5821176470588</v>
      </c>
      <c r="GG22">
        <v>-2.338029033603014</v>
      </c>
      <c r="GH22">
        <v>0.3081845097364945</v>
      </c>
      <c r="GI22">
        <v>0</v>
      </c>
      <c r="GJ22">
        <v>1.326330731707317</v>
      </c>
      <c r="GK22">
        <v>-0.1369080836236909</v>
      </c>
      <c r="GL22">
        <v>0.01914744947547386</v>
      </c>
      <c r="GM22">
        <v>0</v>
      </c>
      <c r="GN22">
        <v>0</v>
      </c>
      <c r="GO22">
        <v>3</v>
      </c>
      <c r="GP22" t="s">
        <v>446</v>
      </c>
      <c r="GQ22">
        <v>3.10274</v>
      </c>
      <c r="GR22">
        <v>2.72758</v>
      </c>
      <c r="GS22">
        <v>0.0850721</v>
      </c>
      <c r="GT22">
        <v>0.08371869999999999</v>
      </c>
      <c r="GU22">
        <v>0.10279</v>
      </c>
      <c r="GV22">
        <v>0.100015</v>
      </c>
      <c r="GW22">
        <v>23944.9</v>
      </c>
      <c r="GX22">
        <v>21789.5</v>
      </c>
      <c r="GY22">
        <v>26737.7</v>
      </c>
      <c r="GZ22">
        <v>24004.3</v>
      </c>
      <c r="HA22">
        <v>38385.6</v>
      </c>
      <c r="HB22">
        <v>31943.2</v>
      </c>
      <c r="HC22">
        <v>46689.8</v>
      </c>
      <c r="HD22">
        <v>37985.7</v>
      </c>
      <c r="HE22">
        <v>1.8647</v>
      </c>
      <c r="HF22">
        <v>2.33662</v>
      </c>
      <c r="HG22">
        <v>0.0798777</v>
      </c>
      <c r="HH22">
        <v>0</v>
      </c>
      <c r="HI22">
        <v>28.7238</v>
      </c>
      <c r="HJ22">
        <v>999.9</v>
      </c>
      <c r="HK22">
        <v>50.3</v>
      </c>
      <c r="HL22">
        <v>31.8</v>
      </c>
      <c r="HM22">
        <v>26.2122</v>
      </c>
      <c r="HN22">
        <v>60.6415</v>
      </c>
      <c r="HO22">
        <v>4.18269</v>
      </c>
      <c r="HP22">
        <v>2</v>
      </c>
      <c r="HQ22">
        <v>0.164469</v>
      </c>
      <c r="HR22">
        <v>0.298385</v>
      </c>
      <c r="HS22">
        <v>20.2825</v>
      </c>
      <c r="HT22">
        <v>5.21085</v>
      </c>
      <c r="HU22">
        <v>11.9794</v>
      </c>
      <c r="HV22">
        <v>4.9629</v>
      </c>
      <c r="HW22">
        <v>3.27445</v>
      </c>
      <c r="HX22">
        <v>9999</v>
      </c>
      <c r="HY22">
        <v>9999</v>
      </c>
      <c r="HZ22">
        <v>9999</v>
      </c>
      <c r="IA22">
        <v>999.9</v>
      </c>
      <c r="IB22">
        <v>1.86388</v>
      </c>
      <c r="IC22">
        <v>1.86017</v>
      </c>
      <c r="ID22">
        <v>1.85849</v>
      </c>
      <c r="IE22">
        <v>1.85979</v>
      </c>
      <c r="IF22">
        <v>1.85989</v>
      </c>
      <c r="IG22">
        <v>1.8585</v>
      </c>
      <c r="IH22">
        <v>1.85754</v>
      </c>
      <c r="II22">
        <v>1.85242</v>
      </c>
      <c r="IJ22">
        <v>0</v>
      </c>
      <c r="IK22">
        <v>0</v>
      </c>
      <c r="IL22">
        <v>0</v>
      </c>
      <c r="IM22">
        <v>0</v>
      </c>
      <c r="IN22" t="s">
        <v>441</v>
      </c>
      <c r="IO22" t="s">
        <v>442</v>
      </c>
      <c r="IP22" t="s">
        <v>443</v>
      </c>
      <c r="IQ22" t="s">
        <v>443</v>
      </c>
      <c r="IR22" t="s">
        <v>443</v>
      </c>
      <c r="IS22" t="s">
        <v>443</v>
      </c>
      <c r="IT22">
        <v>0</v>
      </c>
      <c r="IU22">
        <v>100</v>
      </c>
      <c r="IV22">
        <v>100</v>
      </c>
      <c r="IW22">
        <v>-1.034</v>
      </c>
      <c r="IX22">
        <v>0.2722</v>
      </c>
      <c r="IY22">
        <v>-1.199888540531774</v>
      </c>
      <c r="IZ22">
        <v>0.0006062262584135303</v>
      </c>
      <c r="JA22">
        <v>-6.607284784785487E-07</v>
      </c>
      <c r="JB22">
        <v>4.456398226774383E-10</v>
      </c>
      <c r="JC22">
        <v>0.04242554667046498</v>
      </c>
      <c r="JD22">
        <v>-0.002659736867722172</v>
      </c>
      <c r="JE22">
        <v>0.000738507291522077</v>
      </c>
      <c r="JF22">
        <v>-6.730059124220876E-06</v>
      </c>
      <c r="JG22">
        <v>7</v>
      </c>
      <c r="JH22">
        <v>1949</v>
      </c>
      <c r="JI22">
        <v>1</v>
      </c>
      <c r="JJ22">
        <v>29</v>
      </c>
      <c r="JK22">
        <v>189875.8</v>
      </c>
      <c r="JL22">
        <v>189876</v>
      </c>
      <c r="JM22">
        <v>1.34644</v>
      </c>
      <c r="JN22">
        <v>2.58789</v>
      </c>
      <c r="JO22">
        <v>2.146</v>
      </c>
      <c r="JP22">
        <v>2.67456</v>
      </c>
      <c r="JQ22">
        <v>2.29858</v>
      </c>
      <c r="JR22">
        <v>2.44019</v>
      </c>
      <c r="JS22">
        <v>36.6706</v>
      </c>
      <c r="JT22">
        <v>24.0787</v>
      </c>
      <c r="JU22">
        <v>18</v>
      </c>
      <c r="JV22">
        <v>482.187</v>
      </c>
      <c r="JW22">
        <v>898.551</v>
      </c>
      <c r="JX22">
        <v>27.7037</v>
      </c>
      <c r="JY22">
        <v>29.3044</v>
      </c>
      <c r="JZ22">
        <v>30.0006</v>
      </c>
      <c r="KA22">
        <v>29.4425</v>
      </c>
      <c r="KB22">
        <v>29.3898</v>
      </c>
      <c r="KC22">
        <v>26.9824</v>
      </c>
      <c r="KD22">
        <v>21.0691</v>
      </c>
      <c r="KE22">
        <v>72.87179999999999</v>
      </c>
      <c r="KF22">
        <v>27.6989</v>
      </c>
      <c r="KG22">
        <v>366.502</v>
      </c>
      <c r="KH22">
        <v>21.1342</v>
      </c>
      <c r="KI22">
        <v>102.084</v>
      </c>
      <c r="KJ22">
        <v>91.5996</v>
      </c>
    </row>
    <row r="23" spans="1:296">
      <c r="A23">
        <v>5</v>
      </c>
      <c r="B23">
        <v>1758382160.5</v>
      </c>
      <c r="C23">
        <v>20</v>
      </c>
      <c r="D23" t="s">
        <v>451</v>
      </c>
      <c r="E23" t="s">
        <v>452</v>
      </c>
      <c r="F23">
        <v>5</v>
      </c>
      <c r="G23" t="s">
        <v>436</v>
      </c>
      <c r="H23">
        <v>1758382152.714286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396.5885065471862</v>
      </c>
      <c r="AJ23">
        <v>399.5731939393941</v>
      </c>
      <c r="AK23">
        <v>-2.304816450216444</v>
      </c>
      <c r="AL23">
        <v>65.70999999999999</v>
      </c>
      <c r="AM23">
        <f>(AO23 - AN23 + DX23*1E3/(8.314*(DZ23+273.15)) * AQ23/DW23 * AP23) * DW23/(100*DK23) * 1000/(1000 - AO23)</f>
        <v>0</v>
      </c>
      <c r="AN23">
        <v>21.14713791515909</v>
      </c>
      <c r="AO23">
        <v>22.42534848484848</v>
      </c>
      <c r="AP23">
        <v>0.007369232939006487</v>
      </c>
      <c r="AQ23">
        <v>86.31821179342171</v>
      </c>
      <c r="AR23">
        <v>0</v>
      </c>
      <c r="AS23">
        <v>0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437</v>
      </c>
      <c r="AX23" t="s">
        <v>437</v>
      </c>
      <c r="AY23">
        <v>0</v>
      </c>
      <c r="AZ23">
        <v>0</v>
      </c>
      <c r="BA23">
        <f>1-AY23/AZ23</f>
        <v>0</v>
      </c>
      <c r="BB23">
        <v>0</v>
      </c>
      <c r="BC23" t="s">
        <v>437</v>
      </c>
      <c r="BD23" t="s">
        <v>437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437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2.44</v>
      </c>
      <c r="DL23">
        <v>0.5</v>
      </c>
      <c r="DM23" t="s">
        <v>438</v>
      </c>
      <c r="DN23">
        <v>2</v>
      </c>
      <c r="DO23" t="b">
        <v>1</v>
      </c>
      <c r="DP23">
        <v>1758382152.714286</v>
      </c>
      <c r="DQ23">
        <v>403.7530357142858</v>
      </c>
      <c r="DR23">
        <v>400.0056071428571</v>
      </c>
      <c r="DS23">
        <v>22.39776428571429</v>
      </c>
      <c r="DT23">
        <v>21.10218928571429</v>
      </c>
      <c r="DU23">
        <v>404.7861785714286</v>
      </c>
      <c r="DV23">
        <v>22.12555357142857</v>
      </c>
      <c r="DW23">
        <v>500.0625714285715</v>
      </c>
      <c r="DX23">
        <v>90.59767500000001</v>
      </c>
      <c r="DY23">
        <v>0.06949456428571428</v>
      </c>
      <c r="DZ23">
        <v>29.17976071428572</v>
      </c>
      <c r="EA23">
        <v>30.01215</v>
      </c>
      <c r="EB23">
        <v>999.9000000000002</v>
      </c>
      <c r="EC23">
        <v>0</v>
      </c>
      <c r="ED23">
        <v>0</v>
      </c>
      <c r="EE23">
        <v>10001.04285714286</v>
      </c>
      <c r="EF23">
        <v>0</v>
      </c>
      <c r="EG23">
        <v>11.53814285714286</v>
      </c>
      <c r="EH23">
        <v>3.747374860714285</v>
      </c>
      <c r="EI23">
        <v>413.0033571428572</v>
      </c>
      <c r="EJ23">
        <v>408.62825</v>
      </c>
      <c r="EK23">
        <v>1.295578928571429</v>
      </c>
      <c r="EL23">
        <v>400.0056071428571</v>
      </c>
      <c r="EM23">
        <v>21.10218928571429</v>
      </c>
      <c r="EN23">
        <v>2.029185714285714</v>
      </c>
      <c r="EO23">
        <v>1.911808928571429</v>
      </c>
      <c r="EP23">
        <v>17.67391785714286</v>
      </c>
      <c r="EQ23">
        <v>16.73222857142857</v>
      </c>
      <c r="ER23">
        <v>1999.9725</v>
      </c>
      <c r="ES23">
        <v>0.9800008571428572</v>
      </c>
      <c r="ET23">
        <v>0.01999903571428571</v>
      </c>
      <c r="EU23">
        <v>0</v>
      </c>
      <c r="EV23">
        <v>427.2879285714286</v>
      </c>
      <c r="EW23">
        <v>5.00078</v>
      </c>
      <c r="EX23">
        <v>8522.721785714286</v>
      </c>
      <c r="EY23">
        <v>16379.41071428571</v>
      </c>
      <c r="EZ23">
        <v>39.54225</v>
      </c>
      <c r="FA23">
        <v>40.56199999999999</v>
      </c>
      <c r="FB23">
        <v>39.96628571428571</v>
      </c>
      <c r="FC23">
        <v>40.12903571428571</v>
      </c>
      <c r="FD23">
        <v>40.75642857142856</v>
      </c>
      <c r="FE23">
        <v>1955.0725</v>
      </c>
      <c r="FF23">
        <v>39.9</v>
      </c>
      <c r="FG23">
        <v>0</v>
      </c>
      <c r="FH23">
        <v>1758382160.7</v>
      </c>
      <c r="FI23">
        <v>0</v>
      </c>
      <c r="FJ23">
        <v>427.2583461538462</v>
      </c>
      <c r="FK23">
        <v>-2.179726511344866</v>
      </c>
      <c r="FL23">
        <v>-32.27863247767899</v>
      </c>
      <c r="FM23">
        <v>8522.575769230769</v>
      </c>
      <c r="FN23">
        <v>15</v>
      </c>
      <c r="FO23">
        <v>0</v>
      </c>
      <c r="FP23" t="s">
        <v>439</v>
      </c>
      <c r="FQ23">
        <v>1746989605.5</v>
      </c>
      <c r="FR23">
        <v>1746989593.5</v>
      </c>
      <c r="FS23">
        <v>0</v>
      </c>
      <c r="FT23">
        <v>-0.274</v>
      </c>
      <c r="FU23">
        <v>-0.002</v>
      </c>
      <c r="FV23">
        <v>2.549</v>
      </c>
      <c r="FW23">
        <v>0.129</v>
      </c>
      <c r="FX23">
        <v>420</v>
      </c>
      <c r="FY23">
        <v>17</v>
      </c>
      <c r="FZ23">
        <v>0.02</v>
      </c>
      <c r="GA23">
        <v>0.04</v>
      </c>
      <c r="GB23">
        <v>-0.09117834749999991</v>
      </c>
      <c r="GC23">
        <v>68.77684984727955</v>
      </c>
      <c r="GD23">
        <v>6.682271516465314</v>
      </c>
      <c r="GE23">
        <v>0</v>
      </c>
      <c r="GF23">
        <v>427.445205882353</v>
      </c>
      <c r="GG23">
        <v>-2.439312456707479</v>
      </c>
      <c r="GH23">
        <v>0.3167889239199163</v>
      </c>
      <c r="GI23">
        <v>0</v>
      </c>
      <c r="GJ23">
        <v>1.3087325</v>
      </c>
      <c r="GK23">
        <v>-0.2995497185741111</v>
      </c>
      <c r="GL23">
        <v>0.03177804523173192</v>
      </c>
      <c r="GM23">
        <v>0</v>
      </c>
      <c r="GN23">
        <v>0</v>
      </c>
      <c r="GO23">
        <v>3</v>
      </c>
      <c r="GP23" t="s">
        <v>446</v>
      </c>
      <c r="GQ23">
        <v>3.10201</v>
      </c>
      <c r="GR23">
        <v>2.72793</v>
      </c>
      <c r="GS23">
        <v>0.08324579999999999</v>
      </c>
      <c r="GT23">
        <v>0.0811939</v>
      </c>
      <c r="GU23">
        <v>0.102892</v>
      </c>
      <c r="GV23">
        <v>0.100044</v>
      </c>
      <c r="GW23">
        <v>23992.5</v>
      </c>
      <c r="GX23">
        <v>21849.6</v>
      </c>
      <c r="GY23">
        <v>26737.5</v>
      </c>
      <c r="GZ23">
        <v>24004.3</v>
      </c>
      <c r="HA23">
        <v>38380.6</v>
      </c>
      <c r="HB23">
        <v>31941.8</v>
      </c>
      <c r="HC23">
        <v>46689.3</v>
      </c>
      <c r="HD23">
        <v>37985.5</v>
      </c>
      <c r="HE23">
        <v>1.86325</v>
      </c>
      <c r="HF23">
        <v>2.3373</v>
      </c>
      <c r="HG23">
        <v>0.07874150000000001</v>
      </c>
      <c r="HH23">
        <v>0</v>
      </c>
      <c r="HI23">
        <v>28.7269</v>
      </c>
      <c r="HJ23">
        <v>999.9</v>
      </c>
      <c r="HK23">
        <v>50.3</v>
      </c>
      <c r="HL23">
        <v>31.8</v>
      </c>
      <c r="HM23">
        <v>26.2121</v>
      </c>
      <c r="HN23">
        <v>61.4915</v>
      </c>
      <c r="HO23">
        <v>4.30289</v>
      </c>
      <c r="HP23">
        <v>2</v>
      </c>
      <c r="HQ23">
        <v>0.165079</v>
      </c>
      <c r="HR23">
        <v>0.359374</v>
      </c>
      <c r="HS23">
        <v>20.2824</v>
      </c>
      <c r="HT23">
        <v>5.20995</v>
      </c>
      <c r="HU23">
        <v>11.9793</v>
      </c>
      <c r="HV23">
        <v>4.9629</v>
      </c>
      <c r="HW23">
        <v>3.27438</v>
      </c>
      <c r="HX23">
        <v>9999</v>
      </c>
      <c r="HY23">
        <v>9999</v>
      </c>
      <c r="HZ23">
        <v>9999</v>
      </c>
      <c r="IA23">
        <v>999.9</v>
      </c>
      <c r="IB23">
        <v>1.86386</v>
      </c>
      <c r="IC23">
        <v>1.86018</v>
      </c>
      <c r="ID23">
        <v>1.85849</v>
      </c>
      <c r="IE23">
        <v>1.85978</v>
      </c>
      <c r="IF23">
        <v>1.85989</v>
      </c>
      <c r="IG23">
        <v>1.8585</v>
      </c>
      <c r="IH23">
        <v>1.85752</v>
      </c>
      <c r="II23">
        <v>1.85242</v>
      </c>
      <c r="IJ23">
        <v>0</v>
      </c>
      <c r="IK23">
        <v>0</v>
      </c>
      <c r="IL23">
        <v>0</v>
      </c>
      <c r="IM23">
        <v>0</v>
      </c>
      <c r="IN23" t="s">
        <v>441</v>
      </c>
      <c r="IO23" t="s">
        <v>442</v>
      </c>
      <c r="IP23" t="s">
        <v>443</v>
      </c>
      <c r="IQ23" t="s">
        <v>443</v>
      </c>
      <c r="IR23" t="s">
        <v>443</v>
      </c>
      <c r="IS23" t="s">
        <v>443</v>
      </c>
      <c r="IT23">
        <v>0</v>
      </c>
      <c r="IU23">
        <v>100</v>
      </c>
      <c r="IV23">
        <v>100</v>
      </c>
      <c r="IW23">
        <v>-1.037</v>
      </c>
      <c r="IX23">
        <v>0.2728</v>
      </c>
      <c r="IY23">
        <v>-1.199888540531774</v>
      </c>
      <c r="IZ23">
        <v>0.0006062262584135303</v>
      </c>
      <c r="JA23">
        <v>-6.607284784785487E-07</v>
      </c>
      <c r="JB23">
        <v>4.456398226774383E-10</v>
      </c>
      <c r="JC23">
        <v>0.04242554667046498</v>
      </c>
      <c r="JD23">
        <v>-0.002659736867722172</v>
      </c>
      <c r="JE23">
        <v>0.000738507291522077</v>
      </c>
      <c r="JF23">
        <v>-6.730059124220876E-06</v>
      </c>
      <c r="JG23">
        <v>7</v>
      </c>
      <c r="JH23">
        <v>1949</v>
      </c>
      <c r="JI23">
        <v>1</v>
      </c>
      <c r="JJ23">
        <v>29</v>
      </c>
      <c r="JK23">
        <v>189875.9</v>
      </c>
      <c r="JL23">
        <v>189876.1</v>
      </c>
      <c r="JM23">
        <v>1.30371</v>
      </c>
      <c r="JN23">
        <v>2.59155</v>
      </c>
      <c r="JO23">
        <v>2.146</v>
      </c>
      <c r="JP23">
        <v>2.67334</v>
      </c>
      <c r="JQ23">
        <v>2.29858</v>
      </c>
      <c r="JR23">
        <v>2.39136</v>
      </c>
      <c r="JS23">
        <v>36.6706</v>
      </c>
      <c r="JT23">
        <v>24.07</v>
      </c>
      <c r="JU23">
        <v>18</v>
      </c>
      <c r="JV23">
        <v>481.371</v>
      </c>
      <c r="JW23">
        <v>899.321</v>
      </c>
      <c r="JX23">
        <v>27.696</v>
      </c>
      <c r="JY23">
        <v>29.3088</v>
      </c>
      <c r="JZ23">
        <v>30.0006</v>
      </c>
      <c r="KA23">
        <v>29.4465</v>
      </c>
      <c r="KB23">
        <v>29.3933</v>
      </c>
      <c r="KC23">
        <v>26.1144</v>
      </c>
      <c r="KD23">
        <v>21.0691</v>
      </c>
      <c r="KE23">
        <v>72.87179999999999</v>
      </c>
      <c r="KF23">
        <v>27.6762</v>
      </c>
      <c r="KG23">
        <v>353.145</v>
      </c>
      <c r="KH23">
        <v>21.1342</v>
      </c>
      <c r="KI23">
        <v>102.083</v>
      </c>
      <c r="KJ23">
        <v>91.5994</v>
      </c>
    </row>
    <row r="24" spans="1:296">
      <c r="A24">
        <v>6</v>
      </c>
      <c r="B24">
        <v>1758382165.5</v>
      </c>
      <c r="C24">
        <v>25</v>
      </c>
      <c r="D24" t="s">
        <v>453</v>
      </c>
      <c r="E24" t="s">
        <v>454</v>
      </c>
      <c r="F24">
        <v>5</v>
      </c>
      <c r="G24" t="s">
        <v>436</v>
      </c>
      <c r="H24">
        <v>1758382158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380.6886162164503</v>
      </c>
      <c r="AJ24">
        <v>385.9596000000001</v>
      </c>
      <c r="AK24">
        <v>-2.767733333333319</v>
      </c>
      <c r="AL24">
        <v>65.70999999999999</v>
      </c>
      <c r="AM24">
        <f>(AO24 - AN24 + DX24*1E3/(8.314*(DZ24+273.15)) * AQ24/DW24 * AP24) * DW24/(100*DK24) * 1000/(1000 - AO24)</f>
        <v>0</v>
      </c>
      <c r="AN24">
        <v>21.15269013704744</v>
      </c>
      <c r="AO24">
        <v>22.44435272727271</v>
      </c>
      <c r="AP24">
        <v>0.003970855317213879</v>
      </c>
      <c r="AQ24">
        <v>86.31821179342171</v>
      </c>
      <c r="AR24">
        <v>0</v>
      </c>
      <c r="AS24">
        <v>0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437</v>
      </c>
      <c r="AX24" t="s">
        <v>437</v>
      </c>
      <c r="AY24">
        <v>0</v>
      </c>
      <c r="AZ24">
        <v>0</v>
      </c>
      <c r="BA24">
        <f>1-AY24/AZ24</f>
        <v>0</v>
      </c>
      <c r="BB24">
        <v>0</v>
      </c>
      <c r="BC24" t="s">
        <v>437</v>
      </c>
      <c r="BD24" t="s">
        <v>437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437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2.44</v>
      </c>
      <c r="DL24">
        <v>0.5</v>
      </c>
      <c r="DM24" t="s">
        <v>438</v>
      </c>
      <c r="DN24">
        <v>2</v>
      </c>
      <c r="DO24" t="b">
        <v>1</v>
      </c>
      <c r="DP24">
        <v>1758382158</v>
      </c>
      <c r="DQ24">
        <v>394.3018888888889</v>
      </c>
      <c r="DR24">
        <v>385.1238518518518</v>
      </c>
      <c r="DS24">
        <v>22.41352962962963</v>
      </c>
      <c r="DT24">
        <v>21.13334814814815</v>
      </c>
      <c r="DU24">
        <v>395.3377407407407</v>
      </c>
      <c r="DV24">
        <v>22.14100740740741</v>
      </c>
      <c r="DW24">
        <v>499.9564814814814</v>
      </c>
      <c r="DX24">
        <v>90.59755185185186</v>
      </c>
      <c r="DY24">
        <v>0.06964401481481482</v>
      </c>
      <c r="DZ24">
        <v>29.18004074074074</v>
      </c>
      <c r="EA24">
        <v>30.01316296296296</v>
      </c>
      <c r="EB24">
        <v>999.9000000000001</v>
      </c>
      <c r="EC24">
        <v>0</v>
      </c>
      <c r="ED24">
        <v>0</v>
      </c>
      <c r="EE24">
        <v>10008.41481481482</v>
      </c>
      <c r="EF24">
        <v>0</v>
      </c>
      <c r="EG24">
        <v>11.5357</v>
      </c>
      <c r="EH24">
        <v>9.177978518518518</v>
      </c>
      <c r="EI24">
        <v>403.341962962963</v>
      </c>
      <c r="EJ24">
        <v>393.4382962962962</v>
      </c>
      <c r="EK24">
        <v>1.280186296296296</v>
      </c>
      <c r="EL24">
        <v>385.1238518518518</v>
      </c>
      <c r="EM24">
        <v>21.13334814814815</v>
      </c>
      <c r="EN24">
        <v>2.03061037037037</v>
      </c>
      <c r="EO24">
        <v>1.914629259259259</v>
      </c>
      <c r="EP24">
        <v>17.68505555555556</v>
      </c>
      <c r="EQ24">
        <v>16.75544444444445</v>
      </c>
      <c r="ER24">
        <v>2000.007777777778</v>
      </c>
      <c r="ES24">
        <v>0.9800013333333333</v>
      </c>
      <c r="ET24">
        <v>0.01999856296296296</v>
      </c>
      <c r="EU24">
        <v>0</v>
      </c>
      <c r="EV24">
        <v>427.1124814814815</v>
      </c>
      <c r="EW24">
        <v>5.00078</v>
      </c>
      <c r="EX24">
        <v>8519.956666666667</v>
      </c>
      <c r="EY24">
        <v>16379.6962962963</v>
      </c>
      <c r="EZ24">
        <v>39.54614814814814</v>
      </c>
      <c r="FA24">
        <v>40.56433333333333</v>
      </c>
      <c r="FB24">
        <v>39.96966666666666</v>
      </c>
      <c r="FC24">
        <v>40.13848148148148</v>
      </c>
      <c r="FD24">
        <v>40.759</v>
      </c>
      <c r="FE24">
        <v>1955.107777777778</v>
      </c>
      <c r="FF24">
        <v>39.9</v>
      </c>
      <c r="FG24">
        <v>0</v>
      </c>
      <c r="FH24">
        <v>1758382165.5</v>
      </c>
      <c r="FI24">
        <v>0</v>
      </c>
      <c r="FJ24">
        <v>427.0997692307691</v>
      </c>
      <c r="FK24">
        <v>-1.925538460206581</v>
      </c>
      <c r="FL24">
        <v>-31.93025636337536</v>
      </c>
      <c r="FM24">
        <v>8519.980769230768</v>
      </c>
      <c r="FN24">
        <v>15</v>
      </c>
      <c r="FO24">
        <v>0</v>
      </c>
      <c r="FP24" t="s">
        <v>439</v>
      </c>
      <c r="FQ24">
        <v>1746989605.5</v>
      </c>
      <c r="FR24">
        <v>1746989593.5</v>
      </c>
      <c r="FS24">
        <v>0</v>
      </c>
      <c r="FT24">
        <v>-0.274</v>
      </c>
      <c r="FU24">
        <v>-0.002</v>
      </c>
      <c r="FV24">
        <v>2.549</v>
      </c>
      <c r="FW24">
        <v>0.129</v>
      </c>
      <c r="FX24">
        <v>420</v>
      </c>
      <c r="FY24">
        <v>17</v>
      </c>
      <c r="FZ24">
        <v>0.02</v>
      </c>
      <c r="GA24">
        <v>0.04</v>
      </c>
      <c r="GB24">
        <v>6.0825854025</v>
      </c>
      <c r="GC24">
        <v>61.57408921238273</v>
      </c>
      <c r="GD24">
        <v>6.01542041313389</v>
      </c>
      <c r="GE24">
        <v>0</v>
      </c>
      <c r="GF24">
        <v>427.1932058823529</v>
      </c>
      <c r="GG24">
        <v>-2.077784568881869</v>
      </c>
      <c r="GH24">
        <v>0.2893556512435367</v>
      </c>
      <c r="GI24">
        <v>0</v>
      </c>
      <c r="GJ24">
        <v>1.292655</v>
      </c>
      <c r="GK24">
        <v>-0.1900633395872435</v>
      </c>
      <c r="GL24">
        <v>0.02678068006978164</v>
      </c>
      <c r="GM24">
        <v>0</v>
      </c>
      <c r="GN24">
        <v>0</v>
      </c>
      <c r="GO24">
        <v>3</v>
      </c>
      <c r="GP24" t="s">
        <v>446</v>
      </c>
      <c r="GQ24">
        <v>3.10254</v>
      </c>
      <c r="GR24">
        <v>2.72837</v>
      </c>
      <c r="GS24">
        <v>0.0810128</v>
      </c>
      <c r="GT24">
        <v>0.0785136</v>
      </c>
      <c r="GU24">
        <v>0.10294</v>
      </c>
      <c r="GV24">
        <v>0.100042</v>
      </c>
      <c r="GW24">
        <v>24050.8</v>
      </c>
      <c r="GX24">
        <v>21913</v>
      </c>
      <c r="GY24">
        <v>26737.4</v>
      </c>
      <c r="GZ24">
        <v>24004.1</v>
      </c>
      <c r="HA24">
        <v>38377.8</v>
      </c>
      <c r="HB24">
        <v>31941.3</v>
      </c>
      <c r="HC24">
        <v>46688.8</v>
      </c>
      <c r="HD24">
        <v>37985.3</v>
      </c>
      <c r="HE24">
        <v>1.86435</v>
      </c>
      <c r="HF24">
        <v>2.33665</v>
      </c>
      <c r="HG24">
        <v>0.0783838</v>
      </c>
      <c r="HH24">
        <v>0</v>
      </c>
      <c r="HI24">
        <v>28.7299</v>
      </c>
      <c r="HJ24">
        <v>999.9</v>
      </c>
      <c r="HK24">
        <v>50.3</v>
      </c>
      <c r="HL24">
        <v>31.8</v>
      </c>
      <c r="HM24">
        <v>26.214</v>
      </c>
      <c r="HN24">
        <v>61.3815</v>
      </c>
      <c r="HO24">
        <v>4.33093</v>
      </c>
      <c r="HP24">
        <v>2</v>
      </c>
      <c r="HQ24">
        <v>0.165546</v>
      </c>
      <c r="HR24">
        <v>0.375351</v>
      </c>
      <c r="HS24">
        <v>20.2824</v>
      </c>
      <c r="HT24">
        <v>5.21085</v>
      </c>
      <c r="HU24">
        <v>11.9794</v>
      </c>
      <c r="HV24">
        <v>4.96305</v>
      </c>
      <c r="HW24">
        <v>3.27433</v>
      </c>
      <c r="HX24">
        <v>9999</v>
      </c>
      <c r="HY24">
        <v>9999</v>
      </c>
      <c r="HZ24">
        <v>9999</v>
      </c>
      <c r="IA24">
        <v>999.9</v>
      </c>
      <c r="IB24">
        <v>1.86386</v>
      </c>
      <c r="IC24">
        <v>1.86016</v>
      </c>
      <c r="ID24">
        <v>1.85849</v>
      </c>
      <c r="IE24">
        <v>1.85977</v>
      </c>
      <c r="IF24">
        <v>1.85989</v>
      </c>
      <c r="IG24">
        <v>1.85847</v>
      </c>
      <c r="IH24">
        <v>1.8575</v>
      </c>
      <c r="II24">
        <v>1.85242</v>
      </c>
      <c r="IJ24">
        <v>0</v>
      </c>
      <c r="IK24">
        <v>0</v>
      </c>
      <c r="IL24">
        <v>0</v>
      </c>
      <c r="IM24">
        <v>0</v>
      </c>
      <c r="IN24" t="s">
        <v>441</v>
      </c>
      <c r="IO24" t="s">
        <v>442</v>
      </c>
      <c r="IP24" t="s">
        <v>443</v>
      </c>
      <c r="IQ24" t="s">
        <v>443</v>
      </c>
      <c r="IR24" t="s">
        <v>443</v>
      </c>
      <c r="IS24" t="s">
        <v>443</v>
      </c>
      <c r="IT24">
        <v>0</v>
      </c>
      <c r="IU24">
        <v>100</v>
      </c>
      <c r="IV24">
        <v>100</v>
      </c>
      <c r="IW24">
        <v>-1.041</v>
      </c>
      <c r="IX24">
        <v>0.2732</v>
      </c>
      <c r="IY24">
        <v>-1.199888540531774</v>
      </c>
      <c r="IZ24">
        <v>0.0006062262584135303</v>
      </c>
      <c r="JA24">
        <v>-6.607284784785487E-07</v>
      </c>
      <c r="JB24">
        <v>4.456398226774383E-10</v>
      </c>
      <c r="JC24">
        <v>0.04242554667046498</v>
      </c>
      <c r="JD24">
        <v>-0.002659736867722172</v>
      </c>
      <c r="JE24">
        <v>0.000738507291522077</v>
      </c>
      <c r="JF24">
        <v>-6.730059124220876E-06</v>
      </c>
      <c r="JG24">
        <v>7</v>
      </c>
      <c r="JH24">
        <v>1949</v>
      </c>
      <c r="JI24">
        <v>1</v>
      </c>
      <c r="JJ24">
        <v>29</v>
      </c>
      <c r="JK24">
        <v>189876</v>
      </c>
      <c r="JL24">
        <v>189876.2</v>
      </c>
      <c r="JM24">
        <v>1.25488</v>
      </c>
      <c r="JN24">
        <v>2.59521</v>
      </c>
      <c r="JO24">
        <v>2.146</v>
      </c>
      <c r="JP24">
        <v>2.67578</v>
      </c>
      <c r="JQ24">
        <v>2.29858</v>
      </c>
      <c r="JR24">
        <v>2.41577</v>
      </c>
      <c r="JS24">
        <v>36.6706</v>
      </c>
      <c r="JT24">
        <v>24.07</v>
      </c>
      <c r="JU24">
        <v>18</v>
      </c>
      <c r="JV24">
        <v>482.046</v>
      </c>
      <c r="JW24">
        <v>898.694</v>
      </c>
      <c r="JX24">
        <v>27.6753</v>
      </c>
      <c r="JY24">
        <v>29.3138</v>
      </c>
      <c r="JZ24">
        <v>30.0006</v>
      </c>
      <c r="KA24">
        <v>29.4509</v>
      </c>
      <c r="KB24">
        <v>29.3973</v>
      </c>
      <c r="KC24">
        <v>25.1448</v>
      </c>
      <c r="KD24">
        <v>21.0691</v>
      </c>
      <c r="KE24">
        <v>72.87179999999999</v>
      </c>
      <c r="KF24">
        <v>27.6661</v>
      </c>
      <c r="KG24">
        <v>333.104</v>
      </c>
      <c r="KH24">
        <v>21.1342</v>
      </c>
      <c r="KI24">
        <v>102.082</v>
      </c>
      <c r="KJ24">
        <v>91.5986</v>
      </c>
    </row>
    <row r="25" spans="1:296">
      <c r="A25">
        <v>7</v>
      </c>
      <c r="B25">
        <v>1758382170.5</v>
      </c>
      <c r="C25">
        <v>30</v>
      </c>
      <c r="D25" t="s">
        <v>455</v>
      </c>
      <c r="E25" t="s">
        <v>456</v>
      </c>
      <c r="F25">
        <v>5</v>
      </c>
      <c r="G25" t="s">
        <v>436</v>
      </c>
      <c r="H25">
        <v>1758382162.714286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364.2421213194806</v>
      </c>
      <c r="AJ25">
        <v>370.8154363636363</v>
      </c>
      <c r="AK25">
        <v>-3.058625108225107</v>
      </c>
      <c r="AL25">
        <v>65.70999999999999</v>
      </c>
      <c r="AM25">
        <f>(AO25 - AN25 + DX25*1E3/(8.314*(DZ25+273.15)) * AQ25/DW25 * AP25) * DW25/(100*DK25) * 1000/(1000 - AO25)</f>
        <v>0</v>
      </c>
      <c r="AN25">
        <v>21.1521187896527</v>
      </c>
      <c r="AO25">
        <v>22.45161696969696</v>
      </c>
      <c r="AP25">
        <v>0.0003498467598651659</v>
      </c>
      <c r="AQ25">
        <v>86.31821179342171</v>
      </c>
      <c r="AR25">
        <v>0</v>
      </c>
      <c r="AS25">
        <v>0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437</v>
      </c>
      <c r="AX25" t="s">
        <v>437</v>
      </c>
      <c r="AY25">
        <v>0</v>
      </c>
      <c r="AZ25">
        <v>0</v>
      </c>
      <c r="BA25">
        <f>1-AY25/AZ25</f>
        <v>0</v>
      </c>
      <c r="BB25">
        <v>0</v>
      </c>
      <c r="BC25" t="s">
        <v>437</v>
      </c>
      <c r="BD25" t="s">
        <v>437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437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2.44</v>
      </c>
      <c r="DL25">
        <v>0.5</v>
      </c>
      <c r="DM25" t="s">
        <v>438</v>
      </c>
      <c r="DN25">
        <v>2</v>
      </c>
      <c r="DO25" t="b">
        <v>1</v>
      </c>
      <c r="DP25">
        <v>1758382162.714286</v>
      </c>
      <c r="DQ25">
        <v>382.8782142857141</v>
      </c>
      <c r="DR25">
        <v>370.5153928571429</v>
      </c>
      <c r="DS25">
        <v>22.43204642857143</v>
      </c>
      <c r="DT25">
        <v>21.1506</v>
      </c>
      <c r="DU25">
        <v>383.9174285714285</v>
      </c>
      <c r="DV25">
        <v>22.15915357142857</v>
      </c>
      <c r="DW25">
        <v>499.9913928571429</v>
      </c>
      <c r="DX25">
        <v>90.59713214285715</v>
      </c>
      <c r="DY25">
        <v>0.06982857500000002</v>
      </c>
      <c r="DZ25">
        <v>29.18035714285714</v>
      </c>
      <c r="EA25">
        <v>30.01061428571429</v>
      </c>
      <c r="EB25">
        <v>999.9000000000002</v>
      </c>
      <c r="EC25">
        <v>0</v>
      </c>
      <c r="ED25">
        <v>0</v>
      </c>
      <c r="EE25">
        <v>10013.63214285714</v>
      </c>
      <c r="EF25">
        <v>0</v>
      </c>
      <c r="EG25">
        <v>11.53949285714286</v>
      </c>
      <c r="EH25">
        <v>12.36276464285715</v>
      </c>
      <c r="EI25">
        <v>391.6638214285716</v>
      </c>
      <c r="EJ25">
        <v>378.5213928571429</v>
      </c>
      <c r="EK25">
        <v>1.281443214285714</v>
      </c>
      <c r="EL25">
        <v>370.5153928571429</v>
      </c>
      <c r="EM25">
        <v>21.1506</v>
      </c>
      <c r="EN25">
        <v>2.032278571428571</v>
      </c>
      <c r="EO25">
        <v>1.916183571428572</v>
      </c>
      <c r="EP25">
        <v>17.69807857142857</v>
      </c>
      <c r="EQ25">
        <v>16.76823571428571</v>
      </c>
      <c r="ER25">
        <v>2000.005</v>
      </c>
      <c r="ES25">
        <v>0.9800013928571428</v>
      </c>
      <c r="ET25">
        <v>0.01999850714285714</v>
      </c>
      <c r="EU25">
        <v>0</v>
      </c>
      <c r="EV25">
        <v>426.9229999999999</v>
      </c>
      <c r="EW25">
        <v>5.00078</v>
      </c>
      <c r="EX25">
        <v>8517.134285714286</v>
      </c>
      <c r="EY25">
        <v>16379.68214285715</v>
      </c>
      <c r="EZ25">
        <v>39.56007142857142</v>
      </c>
      <c r="FA25">
        <v>40.57324999999999</v>
      </c>
      <c r="FB25">
        <v>39.9685</v>
      </c>
      <c r="FC25">
        <v>40.15375</v>
      </c>
      <c r="FD25">
        <v>40.76528571428571</v>
      </c>
      <c r="FE25">
        <v>1955.105</v>
      </c>
      <c r="FF25">
        <v>39.9</v>
      </c>
      <c r="FG25">
        <v>0</v>
      </c>
      <c r="FH25">
        <v>1758382170.3</v>
      </c>
      <c r="FI25">
        <v>0</v>
      </c>
      <c r="FJ25">
        <v>426.9239615384615</v>
      </c>
      <c r="FK25">
        <v>-2.198735035268359</v>
      </c>
      <c r="FL25">
        <v>-36.63042743327188</v>
      </c>
      <c r="FM25">
        <v>8517.076923076924</v>
      </c>
      <c r="FN25">
        <v>15</v>
      </c>
      <c r="FO25">
        <v>0</v>
      </c>
      <c r="FP25" t="s">
        <v>439</v>
      </c>
      <c r="FQ25">
        <v>1746989605.5</v>
      </c>
      <c r="FR25">
        <v>1746989593.5</v>
      </c>
      <c r="FS25">
        <v>0</v>
      </c>
      <c r="FT25">
        <v>-0.274</v>
      </c>
      <c r="FU25">
        <v>-0.002</v>
      </c>
      <c r="FV25">
        <v>2.549</v>
      </c>
      <c r="FW25">
        <v>0.129</v>
      </c>
      <c r="FX25">
        <v>420</v>
      </c>
      <c r="FY25">
        <v>17</v>
      </c>
      <c r="FZ25">
        <v>0.02</v>
      </c>
      <c r="GA25">
        <v>0.04</v>
      </c>
      <c r="GB25">
        <v>9.80116602682927</v>
      </c>
      <c r="GC25">
        <v>44.53673326829268</v>
      </c>
      <c r="GD25">
        <v>4.518119722067095</v>
      </c>
      <c r="GE25">
        <v>0</v>
      </c>
      <c r="GF25">
        <v>427.0462647058824</v>
      </c>
      <c r="GG25">
        <v>-1.948464476285486</v>
      </c>
      <c r="GH25">
        <v>0.2665066281951948</v>
      </c>
      <c r="GI25">
        <v>0</v>
      </c>
      <c r="GJ25">
        <v>1.286491463414634</v>
      </c>
      <c r="GK25">
        <v>-0.01742738675958062</v>
      </c>
      <c r="GL25">
        <v>0.02039097499564579</v>
      </c>
      <c r="GM25">
        <v>1</v>
      </c>
      <c r="GN25">
        <v>1</v>
      </c>
      <c r="GO25">
        <v>3</v>
      </c>
      <c r="GP25" t="s">
        <v>440</v>
      </c>
      <c r="GQ25">
        <v>3.10248</v>
      </c>
      <c r="GR25">
        <v>2.72849</v>
      </c>
      <c r="GS25">
        <v>0.07851660000000001</v>
      </c>
      <c r="GT25">
        <v>0.0757502</v>
      </c>
      <c r="GU25">
        <v>0.102965</v>
      </c>
      <c r="GV25">
        <v>0.100038</v>
      </c>
      <c r="GW25">
        <v>24115.7</v>
      </c>
      <c r="GX25">
        <v>21978.6</v>
      </c>
      <c r="GY25">
        <v>26736.9</v>
      </c>
      <c r="GZ25">
        <v>24004</v>
      </c>
      <c r="HA25">
        <v>38375.9</v>
      </c>
      <c r="HB25">
        <v>31941.1</v>
      </c>
      <c r="HC25">
        <v>46688.1</v>
      </c>
      <c r="HD25">
        <v>37985.1</v>
      </c>
      <c r="HE25">
        <v>1.86405</v>
      </c>
      <c r="HF25">
        <v>2.33672</v>
      </c>
      <c r="HG25">
        <v>0.0777282</v>
      </c>
      <c r="HH25">
        <v>0</v>
      </c>
      <c r="HI25">
        <v>28.7324</v>
      </c>
      <c r="HJ25">
        <v>999.9</v>
      </c>
      <c r="HK25">
        <v>50.3</v>
      </c>
      <c r="HL25">
        <v>31.8</v>
      </c>
      <c r="HM25">
        <v>26.2138</v>
      </c>
      <c r="HN25">
        <v>61.4515</v>
      </c>
      <c r="HO25">
        <v>4.34695</v>
      </c>
      <c r="HP25">
        <v>2</v>
      </c>
      <c r="HQ25">
        <v>0.166113</v>
      </c>
      <c r="HR25">
        <v>0.366356</v>
      </c>
      <c r="HS25">
        <v>20.2823</v>
      </c>
      <c r="HT25">
        <v>5.21115</v>
      </c>
      <c r="HU25">
        <v>11.9796</v>
      </c>
      <c r="HV25">
        <v>4.9631</v>
      </c>
      <c r="HW25">
        <v>3.27443</v>
      </c>
      <c r="HX25">
        <v>9999</v>
      </c>
      <c r="HY25">
        <v>9999</v>
      </c>
      <c r="HZ25">
        <v>9999</v>
      </c>
      <c r="IA25">
        <v>999.9</v>
      </c>
      <c r="IB25">
        <v>1.86386</v>
      </c>
      <c r="IC25">
        <v>1.86015</v>
      </c>
      <c r="ID25">
        <v>1.85849</v>
      </c>
      <c r="IE25">
        <v>1.85977</v>
      </c>
      <c r="IF25">
        <v>1.85989</v>
      </c>
      <c r="IG25">
        <v>1.85846</v>
      </c>
      <c r="IH25">
        <v>1.85748</v>
      </c>
      <c r="II25">
        <v>1.85242</v>
      </c>
      <c r="IJ25">
        <v>0</v>
      </c>
      <c r="IK25">
        <v>0</v>
      </c>
      <c r="IL25">
        <v>0</v>
      </c>
      <c r="IM25">
        <v>0</v>
      </c>
      <c r="IN25" t="s">
        <v>441</v>
      </c>
      <c r="IO25" t="s">
        <v>442</v>
      </c>
      <c r="IP25" t="s">
        <v>443</v>
      </c>
      <c r="IQ25" t="s">
        <v>443</v>
      </c>
      <c r="IR25" t="s">
        <v>443</v>
      </c>
      <c r="IS25" t="s">
        <v>443</v>
      </c>
      <c r="IT25">
        <v>0</v>
      </c>
      <c r="IU25">
        <v>100</v>
      </c>
      <c r="IV25">
        <v>100</v>
      </c>
      <c r="IW25">
        <v>-1.046</v>
      </c>
      <c r="IX25">
        <v>0.2732</v>
      </c>
      <c r="IY25">
        <v>-1.199888540531774</v>
      </c>
      <c r="IZ25">
        <v>0.0006062262584135303</v>
      </c>
      <c r="JA25">
        <v>-6.607284784785487E-07</v>
      </c>
      <c r="JB25">
        <v>4.456398226774383E-10</v>
      </c>
      <c r="JC25">
        <v>0.04242554667046498</v>
      </c>
      <c r="JD25">
        <v>-0.002659736867722172</v>
      </c>
      <c r="JE25">
        <v>0.000738507291522077</v>
      </c>
      <c r="JF25">
        <v>-6.730059124220876E-06</v>
      </c>
      <c r="JG25">
        <v>7</v>
      </c>
      <c r="JH25">
        <v>1949</v>
      </c>
      <c r="JI25">
        <v>1</v>
      </c>
      <c r="JJ25">
        <v>29</v>
      </c>
      <c r="JK25">
        <v>189876.1</v>
      </c>
      <c r="JL25">
        <v>189876.3</v>
      </c>
      <c r="JM25">
        <v>1.20972</v>
      </c>
      <c r="JN25">
        <v>2.59766</v>
      </c>
      <c r="JO25">
        <v>2.146</v>
      </c>
      <c r="JP25">
        <v>2.67456</v>
      </c>
      <c r="JQ25">
        <v>2.29858</v>
      </c>
      <c r="JR25">
        <v>2.41089</v>
      </c>
      <c r="JS25">
        <v>36.6706</v>
      </c>
      <c r="JT25">
        <v>24.07</v>
      </c>
      <c r="JU25">
        <v>18</v>
      </c>
      <c r="JV25">
        <v>481.902</v>
      </c>
      <c r="JW25">
        <v>898.841</v>
      </c>
      <c r="JX25">
        <v>27.6626</v>
      </c>
      <c r="JY25">
        <v>29.3188</v>
      </c>
      <c r="JZ25">
        <v>30.0006</v>
      </c>
      <c r="KA25">
        <v>29.4551</v>
      </c>
      <c r="KB25">
        <v>29.4017</v>
      </c>
      <c r="KC25">
        <v>24.2277</v>
      </c>
      <c r="KD25">
        <v>21.0691</v>
      </c>
      <c r="KE25">
        <v>72.87179999999999</v>
      </c>
      <c r="KF25">
        <v>27.659</v>
      </c>
      <c r="KG25">
        <v>319.748</v>
      </c>
      <c r="KH25">
        <v>21.133</v>
      </c>
      <c r="KI25">
        <v>102.08</v>
      </c>
      <c r="KJ25">
        <v>91.59820000000001</v>
      </c>
    </row>
    <row r="26" spans="1:296">
      <c r="A26">
        <v>8</v>
      </c>
      <c r="B26">
        <v>1758382175.5</v>
      </c>
      <c r="C26">
        <v>35</v>
      </c>
      <c r="D26" t="s">
        <v>457</v>
      </c>
      <c r="E26" t="s">
        <v>458</v>
      </c>
      <c r="F26">
        <v>5</v>
      </c>
      <c r="G26" t="s">
        <v>436</v>
      </c>
      <c r="H26">
        <v>1758382168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347.6283304012988</v>
      </c>
      <c r="AJ26">
        <v>354.9723818181819</v>
      </c>
      <c r="AK26">
        <v>-3.176420779220833</v>
      </c>
      <c r="AL26">
        <v>65.70999999999999</v>
      </c>
      <c r="AM26">
        <f>(AO26 - AN26 + DX26*1E3/(8.314*(DZ26+273.15)) * AQ26/DW26 * AP26) * DW26/(100*DK26) * 1000/(1000 - AO26)</f>
        <v>0</v>
      </c>
      <c r="AN26">
        <v>21.15083754602303</v>
      </c>
      <c r="AO26">
        <v>22.45564181818181</v>
      </c>
      <c r="AP26">
        <v>9.658997125908778E-05</v>
      </c>
      <c r="AQ26">
        <v>86.31821179342171</v>
      </c>
      <c r="AR26">
        <v>0</v>
      </c>
      <c r="AS26">
        <v>0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437</v>
      </c>
      <c r="AX26" t="s">
        <v>437</v>
      </c>
      <c r="AY26">
        <v>0</v>
      </c>
      <c r="AZ26">
        <v>0</v>
      </c>
      <c r="BA26">
        <f>1-AY26/AZ26</f>
        <v>0</v>
      </c>
      <c r="BB26">
        <v>0</v>
      </c>
      <c r="BC26" t="s">
        <v>437</v>
      </c>
      <c r="BD26" t="s">
        <v>437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437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2.44</v>
      </c>
      <c r="DL26">
        <v>0.5</v>
      </c>
      <c r="DM26" t="s">
        <v>438</v>
      </c>
      <c r="DN26">
        <v>2</v>
      </c>
      <c r="DO26" t="b">
        <v>1</v>
      </c>
      <c r="DP26">
        <v>1758382168</v>
      </c>
      <c r="DQ26">
        <v>368.1780740740741</v>
      </c>
      <c r="DR26">
        <v>353.5829259259259</v>
      </c>
      <c r="DS26">
        <v>22.44727037037037</v>
      </c>
      <c r="DT26">
        <v>21.1516</v>
      </c>
      <c r="DU26">
        <v>369.2217037037037</v>
      </c>
      <c r="DV26">
        <v>22.17408148148148</v>
      </c>
      <c r="DW26">
        <v>500.0051481481482</v>
      </c>
      <c r="DX26">
        <v>90.59622592592592</v>
      </c>
      <c r="DY26">
        <v>0.06997378148148148</v>
      </c>
      <c r="DZ26">
        <v>29.17934074074074</v>
      </c>
      <c r="EA26">
        <v>30.00314814814815</v>
      </c>
      <c r="EB26">
        <v>999.9000000000001</v>
      </c>
      <c r="EC26">
        <v>0</v>
      </c>
      <c r="ED26">
        <v>0</v>
      </c>
      <c r="EE26">
        <v>10018.44259259259</v>
      </c>
      <c r="EF26">
        <v>0</v>
      </c>
      <c r="EG26">
        <v>11.54356666666667</v>
      </c>
      <c r="EH26">
        <v>14.59508518518519</v>
      </c>
      <c r="EI26">
        <v>376.6322962962963</v>
      </c>
      <c r="EJ26">
        <v>361.2234074074074</v>
      </c>
      <c r="EK26">
        <v>1.295661851851851</v>
      </c>
      <c r="EL26">
        <v>353.5829259259259</v>
      </c>
      <c r="EM26">
        <v>21.1516</v>
      </c>
      <c r="EN26">
        <v>2.033638148148148</v>
      </c>
      <c r="EO26">
        <v>1.916255185185185</v>
      </c>
      <c r="EP26">
        <v>17.70868888888889</v>
      </c>
      <c r="EQ26">
        <v>16.76882962962963</v>
      </c>
      <c r="ER26">
        <v>2000.012962962963</v>
      </c>
      <c r="ES26">
        <v>0.9800015555555555</v>
      </c>
      <c r="ET26">
        <v>0.01999833703703704</v>
      </c>
      <c r="EU26">
        <v>0</v>
      </c>
      <c r="EV26">
        <v>426.7224814814815</v>
      </c>
      <c r="EW26">
        <v>5.00078</v>
      </c>
      <c r="EX26">
        <v>8513.248888888889</v>
      </c>
      <c r="EY26">
        <v>16379.75555555556</v>
      </c>
      <c r="EZ26">
        <v>39.57381481481481</v>
      </c>
      <c r="FA26">
        <v>40.59</v>
      </c>
      <c r="FB26">
        <v>39.99055555555555</v>
      </c>
      <c r="FC26">
        <v>40.16414814814814</v>
      </c>
      <c r="FD26">
        <v>40.77985185185185</v>
      </c>
      <c r="FE26">
        <v>1955.112962962962</v>
      </c>
      <c r="FF26">
        <v>39.9</v>
      </c>
      <c r="FG26">
        <v>0</v>
      </c>
      <c r="FH26">
        <v>1758382175.7</v>
      </c>
      <c r="FI26">
        <v>0</v>
      </c>
      <c r="FJ26">
        <v>426.73788</v>
      </c>
      <c r="FK26">
        <v>-2.330923059567721</v>
      </c>
      <c r="FL26">
        <v>-54.05923084721874</v>
      </c>
      <c r="FM26">
        <v>8512.7536</v>
      </c>
      <c r="FN26">
        <v>15</v>
      </c>
      <c r="FO26">
        <v>0</v>
      </c>
      <c r="FP26" t="s">
        <v>439</v>
      </c>
      <c r="FQ26">
        <v>1746989605.5</v>
      </c>
      <c r="FR26">
        <v>1746989593.5</v>
      </c>
      <c r="FS26">
        <v>0</v>
      </c>
      <c r="FT26">
        <v>-0.274</v>
      </c>
      <c r="FU26">
        <v>-0.002</v>
      </c>
      <c r="FV26">
        <v>2.549</v>
      </c>
      <c r="FW26">
        <v>0.129</v>
      </c>
      <c r="FX26">
        <v>420</v>
      </c>
      <c r="FY26">
        <v>17</v>
      </c>
      <c r="FZ26">
        <v>0.02</v>
      </c>
      <c r="GA26">
        <v>0.04</v>
      </c>
      <c r="GB26">
        <v>13.27670675</v>
      </c>
      <c r="GC26">
        <v>25.05550300187616</v>
      </c>
      <c r="GD26">
        <v>2.501136662534044</v>
      </c>
      <c r="GE26">
        <v>0</v>
      </c>
      <c r="GF26">
        <v>426.8508235294118</v>
      </c>
      <c r="GG26">
        <v>-2.058273487263304</v>
      </c>
      <c r="GH26">
        <v>0.3143672889909886</v>
      </c>
      <c r="GI26">
        <v>0</v>
      </c>
      <c r="GJ26">
        <v>1.28715325</v>
      </c>
      <c r="GK26">
        <v>0.1612458911819828</v>
      </c>
      <c r="GL26">
        <v>0.01611883562598428</v>
      </c>
      <c r="GM26">
        <v>0</v>
      </c>
      <c r="GN26">
        <v>0</v>
      </c>
      <c r="GO26">
        <v>3</v>
      </c>
      <c r="GP26" t="s">
        <v>446</v>
      </c>
      <c r="GQ26">
        <v>3.10261</v>
      </c>
      <c r="GR26">
        <v>2.72784</v>
      </c>
      <c r="GS26">
        <v>0.0758677</v>
      </c>
      <c r="GT26">
        <v>0.0728713</v>
      </c>
      <c r="GU26">
        <v>0.102974</v>
      </c>
      <c r="GV26">
        <v>0.100031</v>
      </c>
      <c r="GW26">
        <v>24184.8</v>
      </c>
      <c r="GX26">
        <v>22046.9</v>
      </c>
      <c r="GY26">
        <v>26736.7</v>
      </c>
      <c r="GZ26">
        <v>24003.8</v>
      </c>
      <c r="HA26">
        <v>38374.9</v>
      </c>
      <c r="HB26">
        <v>31940.8</v>
      </c>
      <c r="HC26">
        <v>46687.8</v>
      </c>
      <c r="HD26">
        <v>37984.7</v>
      </c>
      <c r="HE26">
        <v>1.8643</v>
      </c>
      <c r="HF26">
        <v>2.33658</v>
      </c>
      <c r="HG26">
        <v>0.0777356</v>
      </c>
      <c r="HH26">
        <v>0</v>
      </c>
      <c r="HI26">
        <v>28.7361</v>
      </c>
      <c r="HJ26">
        <v>999.9</v>
      </c>
      <c r="HK26">
        <v>50.3</v>
      </c>
      <c r="HL26">
        <v>31.8</v>
      </c>
      <c r="HM26">
        <v>26.214</v>
      </c>
      <c r="HN26">
        <v>61.9115</v>
      </c>
      <c r="HO26">
        <v>4.30689</v>
      </c>
      <c r="HP26">
        <v>2</v>
      </c>
      <c r="HQ26">
        <v>0.166288</v>
      </c>
      <c r="HR26">
        <v>0.275139</v>
      </c>
      <c r="HS26">
        <v>20.2825</v>
      </c>
      <c r="HT26">
        <v>5.2104</v>
      </c>
      <c r="HU26">
        <v>11.9791</v>
      </c>
      <c r="HV26">
        <v>4.9629</v>
      </c>
      <c r="HW26">
        <v>3.27443</v>
      </c>
      <c r="HX26">
        <v>9999</v>
      </c>
      <c r="HY26">
        <v>9999</v>
      </c>
      <c r="HZ26">
        <v>9999</v>
      </c>
      <c r="IA26">
        <v>999.9</v>
      </c>
      <c r="IB26">
        <v>1.86388</v>
      </c>
      <c r="IC26">
        <v>1.86017</v>
      </c>
      <c r="ID26">
        <v>1.85851</v>
      </c>
      <c r="IE26">
        <v>1.85978</v>
      </c>
      <c r="IF26">
        <v>1.85989</v>
      </c>
      <c r="IG26">
        <v>1.8585</v>
      </c>
      <c r="IH26">
        <v>1.85754</v>
      </c>
      <c r="II26">
        <v>1.85242</v>
      </c>
      <c r="IJ26">
        <v>0</v>
      </c>
      <c r="IK26">
        <v>0</v>
      </c>
      <c r="IL26">
        <v>0</v>
      </c>
      <c r="IM26">
        <v>0</v>
      </c>
      <c r="IN26" t="s">
        <v>441</v>
      </c>
      <c r="IO26" t="s">
        <v>442</v>
      </c>
      <c r="IP26" t="s">
        <v>443</v>
      </c>
      <c r="IQ26" t="s">
        <v>443</v>
      </c>
      <c r="IR26" t="s">
        <v>443</v>
      </c>
      <c r="IS26" t="s">
        <v>443</v>
      </c>
      <c r="IT26">
        <v>0</v>
      </c>
      <c r="IU26">
        <v>100</v>
      </c>
      <c r="IV26">
        <v>100</v>
      </c>
      <c r="IW26">
        <v>-1.051</v>
      </c>
      <c r="IX26">
        <v>0.2734</v>
      </c>
      <c r="IY26">
        <v>-1.199888540531774</v>
      </c>
      <c r="IZ26">
        <v>0.0006062262584135303</v>
      </c>
      <c r="JA26">
        <v>-6.607284784785487E-07</v>
      </c>
      <c r="JB26">
        <v>4.456398226774383E-10</v>
      </c>
      <c r="JC26">
        <v>0.04242554667046498</v>
      </c>
      <c r="JD26">
        <v>-0.002659736867722172</v>
      </c>
      <c r="JE26">
        <v>0.000738507291522077</v>
      </c>
      <c r="JF26">
        <v>-6.730059124220876E-06</v>
      </c>
      <c r="JG26">
        <v>7</v>
      </c>
      <c r="JH26">
        <v>1949</v>
      </c>
      <c r="JI26">
        <v>1</v>
      </c>
      <c r="JJ26">
        <v>29</v>
      </c>
      <c r="JK26">
        <v>189876.2</v>
      </c>
      <c r="JL26">
        <v>189876.4</v>
      </c>
      <c r="JM26">
        <v>1.15967</v>
      </c>
      <c r="JN26">
        <v>2.60132</v>
      </c>
      <c r="JO26">
        <v>2.146</v>
      </c>
      <c r="JP26">
        <v>2.67456</v>
      </c>
      <c r="JQ26">
        <v>2.29858</v>
      </c>
      <c r="JR26">
        <v>2.43164</v>
      </c>
      <c r="JS26">
        <v>36.6706</v>
      </c>
      <c r="JT26">
        <v>24.0787</v>
      </c>
      <c r="JU26">
        <v>18</v>
      </c>
      <c r="JV26">
        <v>482.08</v>
      </c>
      <c r="JW26">
        <v>898.735</v>
      </c>
      <c r="JX26">
        <v>27.6594</v>
      </c>
      <c r="JY26">
        <v>29.3239</v>
      </c>
      <c r="JZ26">
        <v>30.0003</v>
      </c>
      <c r="KA26">
        <v>29.4595</v>
      </c>
      <c r="KB26">
        <v>29.4051</v>
      </c>
      <c r="KC26">
        <v>23.2348</v>
      </c>
      <c r="KD26">
        <v>21.0691</v>
      </c>
      <c r="KE26">
        <v>72.87179999999999</v>
      </c>
      <c r="KF26">
        <v>27.6832</v>
      </c>
      <c r="KG26">
        <v>299.708</v>
      </c>
      <c r="KH26">
        <v>21.1322</v>
      </c>
      <c r="KI26">
        <v>102.079</v>
      </c>
      <c r="KJ26">
        <v>91.59739999999999</v>
      </c>
    </row>
    <row r="27" spans="1:296">
      <c r="A27">
        <v>9</v>
      </c>
      <c r="B27">
        <v>1758382180.5</v>
      </c>
      <c r="C27">
        <v>40</v>
      </c>
      <c r="D27" t="s">
        <v>459</v>
      </c>
      <c r="E27" t="s">
        <v>460</v>
      </c>
      <c r="F27">
        <v>5</v>
      </c>
      <c r="G27" t="s">
        <v>436</v>
      </c>
      <c r="H27">
        <v>1758382172.714286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330.7598846021644</v>
      </c>
      <c r="AJ27">
        <v>338.7060181818181</v>
      </c>
      <c r="AK27">
        <v>-3.255931601731645</v>
      </c>
      <c r="AL27">
        <v>65.70999999999999</v>
      </c>
      <c r="AM27">
        <f>(AO27 - AN27 + DX27*1E3/(8.314*(DZ27+273.15)) * AQ27/DW27 * AP27) * DW27/(100*DK27) * 1000/(1000 - AO27)</f>
        <v>0</v>
      </c>
      <c r="AN27">
        <v>21.14802201011826</v>
      </c>
      <c r="AO27">
        <v>22.46103696969697</v>
      </c>
      <c r="AP27">
        <v>1.703939928476492E-05</v>
      </c>
      <c r="AQ27">
        <v>86.31821179342171</v>
      </c>
      <c r="AR27">
        <v>0</v>
      </c>
      <c r="AS27">
        <v>0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437</v>
      </c>
      <c r="AX27" t="s">
        <v>437</v>
      </c>
      <c r="AY27">
        <v>0</v>
      </c>
      <c r="AZ27">
        <v>0</v>
      </c>
      <c r="BA27">
        <f>1-AY27/AZ27</f>
        <v>0</v>
      </c>
      <c r="BB27">
        <v>0</v>
      </c>
      <c r="BC27" t="s">
        <v>437</v>
      </c>
      <c r="BD27" t="s">
        <v>437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437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2.44</v>
      </c>
      <c r="DL27">
        <v>0.5</v>
      </c>
      <c r="DM27" t="s">
        <v>438</v>
      </c>
      <c r="DN27">
        <v>2</v>
      </c>
      <c r="DO27" t="b">
        <v>1</v>
      </c>
      <c r="DP27">
        <v>1758382172.714286</v>
      </c>
      <c r="DQ27">
        <v>353.9415357142857</v>
      </c>
      <c r="DR27">
        <v>338.1952142857143</v>
      </c>
      <c r="DS27">
        <v>22.45335714285714</v>
      </c>
      <c r="DT27">
        <v>21.15036071428571</v>
      </c>
      <c r="DU27">
        <v>354.9896071428571</v>
      </c>
      <c r="DV27">
        <v>22.18005</v>
      </c>
      <c r="DW27">
        <v>500.0055714285714</v>
      </c>
      <c r="DX27">
        <v>90.59640714285715</v>
      </c>
      <c r="DY27">
        <v>0.07006064285714286</v>
      </c>
      <c r="DZ27">
        <v>29.17821785714286</v>
      </c>
      <c r="EA27">
        <v>30.00306428571429</v>
      </c>
      <c r="EB27">
        <v>999.9000000000002</v>
      </c>
      <c r="EC27">
        <v>0</v>
      </c>
      <c r="ED27">
        <v>0</v>
      </c>
      <c r="EE27">
        <v>10009.0875</v>
      </c>
      <c r="EF27">
        <v>0</v>
      </c>
      <c r="EG27">
        <v>11.54328571428572</v>
      </c>
      <c r="EH27">
        <v>15.74639642857143</v>
      </c>
      <c r="EI27">
        <v>362.0712142857142</v>
      </c>
      <c r="EJ27">
        <v>345.5026428571429</v>
      </c>
      <c r="EK27">
        <v>1.302984285714285</v>
      </c>
      <c r="EL27">
        <v>338.1952142857143</v>
      </c>
      <c r="EM27">
        <v>21.15036071428571</v>
      </c>
      <c r="EN27">
        <v>2.034193571428571</v>
      </c>
      <c r="EO27">
        <v>1.9161475</v>
      </c>
      <c r="EP27">
        <v>17.71302142857143</v>
      </c>
      <c r="EQ27">
        <v>16.76794642857143</v>
      </c>
      <c r="ER27">
        <v>2000.01</v>
      </c>
      <c r="ES27">
        <v>0.9800016071428571</v>
      </c>
      <c r="ET27">
        <v>0.01999828928571429</v>
      </c>
      <c r="EU27">
        <v>0</v>
      </c>
      <c r="EV27">
        <v>426.5489285714285</v>
      </c>
      <c r="EW27">
        <v>5.00078</v>
      </c>
      <c r="EX27">
        <v>8508.560714285715</v>
      </c>
      <c r="EY27">
        <v>16379.73571428572</v>
      </c>
      <c r="EZ27">
        <v>39.57567857142857</v>
      </c>
      <c r="FA27">
        <v>40.60475</v>
      </c>
      <c r="FB27">
        <v>39.99967857142856</v>
      </c>
      <c r="FC27">
        <v>40.165</v>
      </c>
      <c r="FD27">
        <v>40.79432142857142</v>
      </c>
      <c r="FE27">
        <v>1955.11</v>
      </c>
      <c r="FF27">
        <v>39.9</v>
      </c>
      <c r="FG27">
        <v>0</v>
      </c>
      <c r="FH27">
        <v>1758382180.5</v>
      </c>
      <c r="FI27">
        <v>0</v>
      </c>
      <c r="FJ27">
        <v>426.5391999999999</v>
      </c>
      <c r="FK27">
        <v>-2.822999981848525</v>
      </c>
      <c r="FL27">
        <v>-69.73384612799521</v>
      </c>
      <c r="FM27">
        <v>8507.866400000001</v>
      </c>
      <c r="FN27">
        <v>15</v>
      </c>
      <c r="FO27">
        <v>0</v>
      </c>
      <c r="FP27" t="s">
        <v>439</v>
      </c>
      <c r="FQ27">
        <v>1746989605.5</v>
      </c>
      <c r="FR27">
        <v>1746989593.5</v>
      </c>
      <c r="FS27">
        <v>0</v>
      </c>
      <c r="FT27">
        <v>-0.274</v>
      </c>
      <c r="FU27">
        <v>-0.002</v>
      </c>
      <c r="FV27">
        <v>2.549</v>
      </c>
      <c r="FW27">
        <v>0.129</v>
      </c>
      <c r="FX27">
        <v>420</v>
      </c>
      <c r="FY27">
        <v>17</v>
      </c>
      <c r="FZ27">
        <v>0.02</v>
      </c>
      <c r="GA27">
        <v>0.04</v>
      </c>
      <c r="GB27">
        <v>14.80571707317073</v>
      </c>
      <c r="GC27">
        <v>16.19194076655053</v>
      </c>
      <c r="GD27">
        <v>1.651426358637039</v>
      </c>
      <c r="GE27">
        <v>0</v>
      </c>
      <c r="GF27">
        <v>426.6767647058823</v>
      </c>
      <c r="GG27">
        <v>-2.298456828326701</v>
      </c>
      <c r="GH27">
        <v>0.3262252973585578</v>
      </c>
      <c r="GI27">
        <v>0</v>
      </c>
      <c r="GJ27">
        <v>1.297073414634146</v>
      </c>
      <c r="GK27">
        <v>0.1026654355400711</v>
      </c>
      <c r="GL27">
        <v>0.01049545049167497</v>
      </c>
      <c r="GM27">
        <v>0</v>
      </c>
      <c r="GN27">
        <v>0</v>
      </c>
      <c r="GO27">
        <v>3</v>
      </c>
      <c r="GP27" t="s">
        <v>446</v>
      </c>
      <c r="GQ27">
        <v>3.1024</v>
      </c>
      <c r="GR27">
        <v>2.72841</v>
      </c>
      <c r="GS27">
        <v>0.0730946</v>
      </c>
      <c r="GT27">
        <v>0.06994880000000001</v>
      </c>
      <c r="GU27">
        <v>0.102996</v>
      </c>
      <c r="GV27">
        <v>0.100038</v>
      </c>
      <c r="GW27">
        <v>24257.1</v>
      </c>
      <c r="GX27">
        <v>22116.1</v>
      </c>
      <c r="GY27">
        <v>26736.5</v>
      </c>
      <c r="GZ27">
        <v>24003.5</v>
      </c>
      <c r="HA27">
        <v>38373.4</v>
      </c>
      <c r="HB27">
        <v>31940.2</v>
      </c>
      <c r="HC27">
        <v>46687.6</v>
      </c>
      <c r="HD27">
        <v>37984.7</v>
      </c>
      <c r="HE27">
        <v>1.8639</v>
      </c>
      <c r="HF27">
        <v>2.33662</v>
      </c>
      <c r="HG27">
        <v>0.0779405</v>
      </c>
      <c r="HH27">
        <v>0</v>
      </c>
      <c r="HI27">
        <v>28.7392</v>
      </c>
      <c r="HJ27">
        <v>999.9</v>
      </c>
      <c r="HK27">
        <v>50.3</v>
      </c>
      <c r="HL27">
        <v>31.8</v>
      </c>
      <c r="HM27">
        <v>26.2155</v>
      </c>
      <c r="HN27">
        <v>61.2615</v>
      </c>
      <c r="HO27">
        <v>4.43109</v>
      </c>
      <c r="HP27">
        <v>2</v>
      </c>
      <c r="HQ27">
        <v>0.166479</v>
      </c>
      <c r="HR27">
        <v>0.292252</v>
      </c>
      <c r="HS27">
        <v>20.2826</v>
      </c>
      <c r="HT27">
        <v>5.21055</v>
      </c>
      <c r="HU27">
        <v>11.9797</v>
      </c>
      <c r="HV27">
        <v>4.9633</v>
      </c>
      <c r="HW27">
        <v>3.2744</v>
      </c>
      <c r="HX27">
        <v>9999</v>
      </c>
      <c r="HY27">
        <v>9999</v>
      </c>
      <c r="HZ27">
        <v>9999</v>
      </c>
      <c r="IA27">
        <v>999.9</v>
      </c>
      <c r="IB27">
        <v>1.86389</v>
      </c>
      <c r="IC27">
        <v>1.86016</v>
      </c>
      <c r="ID27">
        <v>1.85851</v>
      </c>
      <c r="IE27">
        <v>1.85977</v>
      </c>
      <c r="IF27">
        <v>1.85989</v>
      </c>
      <c r="IG27">
        <v>1.85849</v>
      </c>
      <c r="IH27">
        <v>1.85754</v>
      </c>
      <c r="II27">
        <v>1.85242</v>
      </c>
      <c r="IJ27">
        <v>0</v>
      </c>
      <c r="IK27">
        <v>0</v>
      </c>
      <c r="IL27">
        <v>0</v>
      </c>
      <c r="IM27">
        <v>0</v>
      </c>
      <c r="IN27" t="s">
        <v>441</v>
      </c>
      <c r="IO27" t="s">
        <v>442</v>
      </c>
      <c r="IP27" t="s">
        <v>443</v>
      </c>
      <c r="IQ27" t="s">
        <v>443</v>
      </c>
      <c r="IR27" t="s">
        <v>443</v>
      </c>
      <c r="IS27" t="s">
        <v>443</v>
      </c>
      <c r="IT27">
        <v>0</v>
      </c>
      <c r="IU27">
        <v>100</v>
      </c>
      <c r="IV27">
        <v>100</v>
      </c>
      <c r="IW27">
        <v>-1.055</v>
      </c>
      <c r="IX27">
        <v>0.2734</v>
      </c>
      <c r="IY27">
        <v>-1.199888540531774</v>
      </c>
      <c r="IZ27">
        <v>0.0006062262584135303</v>
      </c>
      <c r="JA27">
        <v>-6.607284784785487E-07</v>
      </c>
      <c r="JB27">
        <v>4.456398226774383E-10</v>
      </c>
      <c r="JC27">
        <v>0.04242554667046498</v>
      </c>
      <c r="JD27">
        <v>-0.002659736867722172</v>
      </c>
      <c r="JE27">
        <v>0.000738507291522077</v>
      </c>
      <c r="JF27">
        <v>-6.730059124220876E-06</v>
      </c>
      <c r="JG27">
        <v>7</v>
      </c>
      <c r="JH27">
        <v>1949</v>
      </c>
      <c r="JI27">
        <v>1</v>
      </c>
      <c r="JJ27">
        <v>29</v>
      </c>
      <c r="JK27">
        <v>189876.2</v>
      </c>
      <c r="JL27">
        <v>189876.5</v>
      </c>
      <c r="JM27">
        <v>1.1145</v>
      </c>
      <c r="JN27">
        <v>2.59766</v>
      </c>
      <c r="JO27">
        <v>2.14478</v>
      </c>
      <c r="JP27">
        <v>2.67334</v>
      </c>
      <c r="JQ27">
        <v>2.29858</v>
      </c>
      <c r="JR27">
        <v>2.44019</v>
      </c>
      <c r="JS27">
        <v>36.6943</v>
      </c>
      <c r="JT27">
        <v>24.0787</v>
      </c>
      <c r="JU27">
        <v>18</v>
      </c>
      <c r="JV27">
        <v>481.882</v>
      </c>
      <c r="JW27">
        <v>898.862</v>
      </c>
      <c r="JX27">
        <v>27.6788</v>
      </c>
      <c r="JY27">
        <v>29.3289</v>
      </c>
      <c r="JZ27">
        <v>30.0004</v>
      </c>
      <c r="KA27">
        <v>29.4641</v>
      </c>
      <c r="KB27">
        <v>29.4098</v>
      </c>
      <c r="KC27">
        <v>22.3263</v>
      </c>
      <c r="KD27">
        <v>21.0691</v>
      </c>
      <c r="KE27">
        <v>72.87179999999999</v>
      </c>
      <c r="KF27">
        <v>27.6774</v>
      </c>
      <c r="KG27">
        <v>286.351</v>
      </c>
      <c r="KH27">
        <v>21.1249</v>
      </c>
      <c r="KI27">
        <v>102.079</v>
      </c>
      <c r="KJ27">
        <v>91.59699999999999</v>
      </c>
    </row>
    <row r="28" spans="1:296">
      <c r="A28">
        <v>10</v>
      </c>
      <c r="B28">
        <v>1758382185.5</v>
      </c>
      <c r="C28">
        <v>45</v>
      </c>
      <c r="D28" t="s">
        <v>461</v>
      </c>
      <c r="E28" t="s">
        <v>462</v>
      </c>
      <c r="F28">
        <v>5</v>
      </c>
      <c r="G28" t="s">
        <v>436</v>
      </c>
      <c r="H28">
        <v>1758382178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314.1690748506494</v>
      </c>
      <c r="AJ28">
        <v>322.340387878788</v>
      </c>
      <c r="AK28">
        <v>-3.260451948051981</v>
      </c>
      <c r="AL28">
        <v>65.70999999999999</v>
      </c>
      <c r="AM28">
        <f>(AO28 - AN28 + DX28*1E3/(8.314*(DZ28+273.15)) * AQ28/DW28 * AP28) * DW28/(100*DK28) * 1000/(1000 - AO28)</f>
        <v>0</v>
      </c>
      <c r="AN28">
        <v>21.14975250925546</v>
      </c>
      <c r="AO28">
        <v>22.4698515151515</v>
      </c>
      <c r="AP28">
        <v>0.000206249143502641</v>
      </c>
      <c r="AQ28">
        <v>86.31821179342171</v>
      </c>
      <c r="AR28">
        <v>0</v>
      </c>
      <c r="AS28">
        <v>0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437</v>
      </c>
      <c r="AX28" t="s">
        <v>437</v>
      </c>
      <c r="AY28">
        <v>0</v>
      </c>
      <c r="AZ28">
        <v>0</v>
      </c>
      <c r="BA28">
        <f>1-AY28/AZ28</f>
        <v>0</v>
      </c>
      <c r="BB28">
        <v>0</v>
      </c>
      <c r="BC28" t="s">
        <v>437</v>
      </c>
      <c r="BD28" t="s">
        <v>437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437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2.44</v>
      </c>
      <c r="DL28">
        <v>0.5</v>
      </c>
      <c r="DM28" t="s">
        <v>438</v>
      </c>
      <c r="DN28">
        <v>2</v>
      </c>
      <c r="DO28" t="b">
        <v>1</v>
      </c>
      <c r="DP28">
        <v>1758382178</v>
      </c>
      <c r="DQ28">
        <v>337.3854074074075</v>
      </c>
      <c r="DR28">
        <v>320.9692222222222</v>
      </c>
      <c r="DS28">
        <v>22.45962592592593</v>
      </c>
      <c r="DT28">
        <v>21.14935925925926</v>
      </c>
      <c r="DU28">
        <v>338.4385925925926</v>
      </c>
      <c r="DV28">
        <v>22.1862037037037</v>
      </c>
      <c r="DW28">
        <v>499.975</v>
      </c>
      <c r="DX28">
        <v>90.59700740740742</v>
      </c>
      <c r="DY28">
        <v>0.07007235925925927</v>
      </c>
      <c r="DZ28">
        <v>29.17708148148148</v>
      </c>
      <c r="EA28">
        <v>30.00323333333333</v>
      </c>
      <c r="EB28">
        <v>999.9000000000001</v>
      </c>
      <c r="EC28">
        <v>0</v>
      </c>
      <c r="ED28">
        <v>0</v>
      </c>
      <c r="EE28">
        <v>10007.91851851852</v>
      </c>
      <c r="EF28">
        <v>0</v>
      </c>
      <c r="EG28">
        <v>11.53963333333333</v>
      </c>
      <c r="EH28">
        <v>16.41625555555556</v>
      </c>
      <c r="EI28">
        <v>345.1369629629629</v>
      </c>
      <c r="EJ28">
        <v>327.904074074074</v>
      </c>
      <c r="EK28">
        <v>1.310257037037037</v>
      </c>
      <c r="EL28">
        <v>320.9692222222222</v>
      </c>
      <c r="EM28">
        <v>21.14935925925926</v>
      </c>
      <c r="EN28">
        <v>2.034775185185185</v>
      </c>
      <c r="EO28">
        <v>1.91606962962963</v>
      </c>
      <c r="EP28">
        <v>17.71756666666667</v>
      </c>
      <c r="EQ28">
        <v>16.7673037037037</v>
      </c>
      <c r="ER28">
        <v>2000.019259259259</v>
      </c>
      <c r="ES28">
        <v>0.9800017777777776</v>
      </c>
      <c r="ET28">
        <v>0.01999811851851852</v>
      </c>
      <c r="EU28">
        <v>0</v>
      </c>
      <c r="EV28">
        <v>426.2428148148148</v>
      </c>
      <c r="EW28">
        <v>5.00078</v>
      </c>
      <c r="EX28">
        <v>8502.203333333335</v>
      </c>
      <c r="EY28">
        <v>16379.80740740741</v>
      </c>
      <c r="EZ28">
        <v>39.57855555555555</v>
      </c>
      <c r="FA28">
        <v>40.61566666666667</v>
      </c>
      <c r="FB28">
        <v>40.01125925925925</v>
      </c>
      <c r="FC28">
        <v>40.17574074074074</v>
      </c>
      <c r="FD28">
        <v>40.78674074074074</v>
      </c>
      <c r="FE28">
        <v>1955.119259259259</v>
      </c>
      <c r="FF28">
        <v>39.9</v>
      </c>
      <c r="FG28">
        <v>0</v>
      </c>
      <c r="FH28">
        <v>1758382185.3</v>
      </c>
      <c r="FI28">
        <v>0</v>
      </c>
      <c r="FJ28">
        <v>426.2566399999999</v>
      </c>
      <c r="FK28">
        <v>-4.283692305417726</v>
      </c>
      <c r="FL28">
        <v>-79.04076938750295</v>
      </c>
      <c r="FM28">
        <v>8502.0236</v>
      </c>
      <c r="FN28">
        <v>15</v>
      </c>
      <c r="FO28">
        <v>0</v>
      </c>
      <c r="FP28" t="s">
        <v>439</v>
      </c>
      <c r="FQ28">
        <v>1746989605.5</v>
      </c>
      <c r="FR28">
        <v>1746989593.5</v>
      </c>
      <c r="FS28">
        <v>0</v>
      </c>
      <c r="FT28">
        <v>-0.274</v>
      </c>
      <c r="FU28">
        <v>-0.002</v>
      </c>
      <c r="FV28">
        <v>2.549</v>
      </c>
      <c r="FW28">
        <v>0.129</v>
      </c>
      <c r="FX28">
        <v>420</v>
      </c>
      <c r="FY28">
        <v>17</v>
      </c>
      <c r="FZ28">
        <v>0.02</v>
      </c>
      <c r="GA28">
        <v>0.04</v>
      </c>
      <c r="GB28">
        <v>15.8759512195122</v>
      </c>
      <c r="GC28">
        <v>8.732393728223034</v>
      </c>
      <c r="GD28">
        <v>0.9224163128467696</v>
      </c>
      <c r="GE28">
        <v>0</v>
      </c>
      <c r="GF28">
        <v>426.4185882352941</v>
      </c>
      <c r="GG28">
        <v>-3.58414056003033</v>
      </c>
      <c r="GH28">
        <v>0.4207498290969616</v>
      </c>
      <c r="GI28">
        <v>0</v>
      </c>
      <c r="GJ28">
        <v>1.305532926829268</v>
      </c>
      <c r="GK28">
        <v>0.08002662020906187</v>
      </c>
      <c r="GL28">
        <v>0.007998006838262286</v>
      </c>
      <c r="GM28">
        <v>1</v>
      </c>
      <c r="GN28">
        <v>1</v>
      </c>
      <c r="GO28">
        <v>3</v>
      </c>
      <c r="GP28" t="s">
        <v>440</v>
      </c>
      <c r="GQ28">
        <v>3.10277</v>
      </c>
      <c r="GR28">
        <v>2.72799</v>
      </c>
      <c r="GS28">
        <v>0.0702701</v>
      </c>
      <c r="GT28">
        <v>0.067109</v>
      </c>
      <c r="GU28">
        <v>0.103019</v>
      </c>
      <c r="GV28">
        <v>0.100028</v>
      </c>
      <c r="GW28">
        <v>24330.8</v>
      </c>
      <c r="GX28">
        <v>22183.5</v>
      </c>
      <c r="GY28">
        <v>26736.2</v>
      </c>
      <c r="GZ28">
        <v>24003.5</v>
      </c>
      <c r="HA28">
        <v>38371.7</v>
      </c>
      <c r="HB28">
        <v>31940</v>
      </c>
      <c r="HC28">
        <v>46687.1</v>
      </c>
      <c r="HD28">
        <v>37984.4</v>
      </c>
      <c r="HE28">
        <v>1.86445</v>
      </c>
      <c r="HF28">
        <v>2.33605</v>
      </c>
      <c r="HG28">
        <v>0.0778325</v>
      </c>
      <c r="HH28">
        <v>0</v>
      </c>
      <c r="HI28">
        <v>28.7416</v>
      </c>
      <c r="HJ28">
        <v>999.9</v>
      </c>
      <c r="HK28">
        <v>50.3</v>
      </c>
      <c r="HL28">
        <v>31.8</v>
      </c>
      <c r="HM28">
        <v>26.2149</v>
      </c>
      <c r="HN28">
        <v>61.3015</v>
      </c>
      <c r="HO28">
        <v>4.26282</v>
      </c>
      <c r="HP28">
        <v>2</v>
      </c>
      <c r="HQ28">
        <v>0.167096</v>
      </c>
      <c r="HR28">
        <v>0.326767</v>
      </c>
      <c r="HS28">
        <v>20.2823</v>
      </c>
      <c r="HT28">
        <v>5.2092</v>
      </c>
      <c r="HU28">
        <v>11.9794</v>
      </c>
      <c r="HV28">
        <v>4.963</v>
      </c>
      <c r="HW28">
        <v>3.2743</v>
      </c>
      <c r="HX28">
        <v>9999</v>
      </c>
      <c r="HY28">
        <v>9999</v>
      </c>
      <c r="HZ28">
        <v>9999</v>
      </c>
      <c r="IA28">
        <v>999.9</v>
      </c>
      <c r="IB28">
        <v>1.86388</v>
      </c>
      <c r="IC28">
        <v>1.86015</v>
      </c>
      <c r="ID28">
        <v>1.85851</v>
      </c>
      <c r="IE28">
        <v>1.85977</v>
      </c>
      <c r="IF28">
        <v>1.85989</v>
      </c>
      <c r="IG28">
        <v>1.85849</v>
      </c>
      <c r="IH28">
        <v>1.8575</v>
      </c>
      <c r="II28">
        <v>1.85242</v>
      </c>
      <c r="IJ28">
        <v>0</v>
      </c>
      <c r="IK28">
        <v>0</v>
      </c>
      <c r="IL28">
        <v>0</v>
      </c>
      <c r="IM28">
        <v>0</v>
      </c>
      <c r="IN28" t="s">
        <v>441</v>
      </c>
      <c r="IO28" t="s">
        <v>442</v>
      </c>
      <c r="IP28" t="s">
        <v>443</v>
      </c>
      <c r="IQ28" t="s">
        <v>443</v>
      </c>
      <c r="IR28" t="s">
        <v>443</v>
      </c>
      <c r="IS28" t="s">
        <v>443</v>
      </c>
      <c r="IT28">
        <v>0</v>
      </c>
      <c r="IU28">
        <v>100</v>
      </c>
      <c r="IV28">
        <v>100</v>
      </c>
      <c r="IW28">
        <v>-1.061</v>
      </c>
      <c r="IX28">
        <v>0.2736</v>
      </c>
      <c r="IY28">
        <v>-1.199888540531774</v>
      </c>
      <c r="IZ28">
        <v>0.0006062262584135303</v>
      </c>
      <c r="JA28">
        <v>-6.607284784785487E-07</v>
      </c>
      <c r="JB28">
        <v>4.456398226774383E-10</v>
      </c>
      <c r="JC28">
        <v>0.04242554667046498</v>
      </c>
      <c r="JD28">
        <v>-0.002659736867722172</v>
      </c>
      <c r="JE28">
        <v>0.000738507291522077</v>
      </c>
      <c r="JF28">
        <v>-6.730059124220876E-06</v>
      </c>
      <c r="JG28">
        <v>7</v>
      </c>
      <c r="JH28">
        <v>1949</v>
      </c>
      <c r="JI28">
        <v>1</v>
      </c>
      <c r="JJ28">
        <v>29</v>
      </c>
      <c r="JK28">
        <v>189876.3</v>
      </c>
      <c r="JL28">
        <v>189876.5</v>
      </c>
      <c r="JM28">
        <v>1.06934</v>
      </c>
      <c r="JN28">
        <v>2.59521</v>
      </c>
      <c r="JO28">
        <v>2.146</v>
      </c>
      <c r="JP28">
        <v>2.67578</v>
      </c>
      <c r="JQ28">
        <v>2.29858</v>
      </c>
      <c r="JR28">
        <v>2.4353</v>
      </c>
      <c r="JS28">
        <v>36.6943</v>
      </c>
      <c r="JT28">
        <v>24.07</v>
      </c>
      <c r="JU28">
        <v>18</v>
      </c>
      <c r="JV28">
        <v>482.236</v>
      </c>
      <c r="JW28">
        <v>898.319</v>
      </c>
      <c r="JX28">
        <v>27.6778</v>
      </c>
      <c r="JY28">
        <v>29.334</v>
      </c>
      <c r="JZ28">
        <v>30.0005</v>
      </c>
      <c r="KA28">
        <v>29.4685</v>
      </c>
      <c r="KB28">
        <v>29.4142</v>
      </c>
      <c r="KC28">
        <v>21.3509</v>
      </c>
      <c r="KD28">
        <v>21.0691</v>
      </c>
      <c r="KE28">
        <v>72.87179999999999</v>
      </c>
      <c r="KF28">
        <v>27.6707</v>
      </c>
      <c r="KG28">
        <v>266.147</v>
      </c>
      <c r="KH28">
        <v>21.1116</v>
      </c>
      <c r="KI28">
        <v>102.078</v>
      </c>
      <c r="KJ28">
        <v>91.5964</v>
      </c>
    </row>
    <row r="29" spans="1:296">
      <c r="A29">
        <v>11</v>
      </c>
      <c r="B29">
        <v>1758382190.5</v>
      </c>
      <c r="C29">
        <v>50</v>
      </c>
      <c r="D29" t="s">
        <v>463</v>
      </c>
      <c r="E29" t="s">
        <v>464</v>
      </c>
      <c r="F29">
        <v>5</v>
      </c>
      <c r="G29" t="s">
        <v>436</v>
      </c>
      <c r="H29">
        <v>1758382182.714286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298.0311694649353</v>
      </c>
      <c r="AJ29">
        <v>306.2960363636365</v>
      </c>
      <c r="AK29">
        <v>-3.211244155844156</v>
      </c>
      <c r="AL29">
        <v>65.70999999999999</v>
      </c>
      <c r="AM29">
        <f>(AO29 - AN29 + DX29*1E3/(8.314*(DZ29+273.15)) * AQ29/DW29 * AP29) * DW29/(100*DK29) * 1000/(1000 - AO29)</f>
        <v>0</v>
      </c>
      <c r="AN29">
        <v>21.14807393985264</v>
      </c>
      <c r="AO29">
        <v>22.48066</v>
      </c>
      <c r="AP29">
        <v>0.0001395899937490806</v>
      </c>
      <c r="AQ29">
        <v>86.31821179342171</v>
      </c>
      <c r="AR29">
        <v>0</v>
      </c>
      <c r="AS29">
        <v>0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437</v>
      </c>
      <c r="AX29" t="s">
        <v>437</v>
      </c>
      <c r="AY29">
        <v>0</v>
      </c>
      <c r="AZ29">
        <v>0</v>
      </c>
      <c r="BA29">
        <f>1-AY29/AZ29</f>
        <v>0</v>
      </c>
      <c r="BB29">
        <v>0</v>
      </c>
      <c r="BC29" t="s">
        <v>437</v>
      </c>
      <c r="BD29" t="s">
        <v>437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437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2.44</v>
      </c>
      <c r="DL29">
        <v>0.5</v>
      </c>
      <c r="DM29" t="s">
        <v>438</v>
      </c>
      <c r="DN29">
        <v>2</v>
      </c>
      <c r="DO29" t="b">
        <v>1</v>
      </c>
      <c r="DP29">
        <v>1758382182.714286</v>
      </c>
      <c r="DQ29">
        <v>322.4555357142857</v>
      </c>
      <c r="DR29">
        <v>305.729</v>
      </c>
      <c r="DS29">
        <v>22.466425</v>
      </c>
      <c r="DT29">
        <v>21.14853214285715</v>
      </c>
      <c r="DU29">
        <v>323.5135</v>
      </c>
      <c r="DV29">
        <v>22.19287142857143</v>
      </c>
      <c r="DW29">
        <v>500.0368928571428</v>
      </c>
      <c r="DX29">
        <v>90.59683928571428</v>
      </c>
      <c r="DY29">
        <v>0.06980705357142857</v>
      </c>
      <c r="DZ29">
        <v>29.17683214285715</v>
      </c>
      <c r="EA29">
        <v>30.00448214285714</v>
      </c>
      <c r="EB29">
        <v>999.9000000000002</v>
      </c>
      <c r="EC29">
        <v>0</v>
      </c>
      <c r="ED29">
        <v>0</v>
      </c>
      <c r="EE29">
        <v>10017.51071428571</v>
      </c>
      <c r="EF29">
        <v>0</v>
      </c>
      <c r="EG29">
        <v>11.5357</v>
      </c>
      <c r="EH29">
        <v>16.72663214285714</v>
      </c>
      <c r="EI29">
        <v>329.8664285714286</v>
      </c>
      <c r="EJ29">
        <v>312.3343928571429</v>
      </c>
      <c r="EK29">
        <v>1.317889642857143</v>
      </c>
      <c r="EL29">
        <v>305.729</v>
      </c>
      <c r="EM29">
        <v>21.14853214285715</v>
      </c>
      <c r="EN29">
        <v>2.035387857142857</v>
      </c>
      <c r="EO29">
        <v>1.915990714285714</v>
      </c>
      <c r="EP29">
        <v>17.72234285714286</v>
      </c>
      <c r="EQ29">
        <v>16.76665357142857</v>
      </c>
      <c r="ER29">
        <v>1999.992857142857</v>
      </c>
      <c r="ES29">
        <v>0.9800016071428571</v>
      </c>
      <c r="ET29">
        <v>0.01999827857142857</v>
      </c>
      <c r="EU29">
        <v>0</v>
      </c>
      <c r="EV29">
        <v>425.8946071428571</v>
      </c>
      <c r="EW29">
        <v>5.00078</v>
      </c>
      <c r="EX29">
        <v>8495.389642857142</v>
      </c>
      <c r="EY29">
        <v>16379.58928571428</v>
      </c>
      <c r="EZ29">
        <v>39.58689285714285</v>
      </c>
      <c r="FA29">
        <v>40.6205</v>
      </c>
      <c r="FB29">
        <v>40.01085714285714</v>
      </c>
      <c r="FC29">
        <v>40.18957142857143</v>
      </c>
      <c r="FD29">
        <v>40.77642857142857</v>
      </c>
      <c r="FE29">
        <v>1955.092857142857</v>
      </c>
      <c r="FF29">
        <v>39.9</v>
      </c>
      <c r="FG29">
        <v>0</v>
      </c>
      <c r="FH29">
        <v>1758382190.7</v>
      </c>
      <c r="FI29">
        <v>0</v>
      </c>
      <c r="FJ29">
        <v>425.8465</v>
      </c>
      <c r="FK29">
        <v>-4.845777779707349</v>
      </c>
      <c r="FL29">
        <v>-91.22564111789637</v>
      </c>
      <c r="FM29">
        <v>8494.667307692307</v>
      </c>
      <c r="FN29">
        <v>15</v>
      </c>
      <c r="FO29">
        <v>0</v>
      </c>
      <c r="FP29" t="s">
        <v>439</v>
      </c>
      <c r="FQ29">
        <v>1746989605.5</v>
      </c>
      <c r="FR29">
        <v>1746989593.5</v>
      </c>
      <c r="FS29">
        <v>0</v>
      </c>
      <c r="FT29">
        <v>-0.274</v>
      </c>
      <c r="FU29">
        <v>-0.002</v>
      </c>
      <c r="FV29">
        <v>2.549</v>
      </c>
      <c r="FW29">
        <v>0.129</v>
      </c>
      <c r="FX29">
        <v>420</v>
      </c>
      <c r="FY29">
        <v>17</v>
      </c>
      <c r="FZ29">
        <v>0.02</v>
      </c>
      <c r="GA29">
        <v>0.04</v>
      </c>
      <c r="GB29">
        <v>16.511005</v>
      </c>
      <c r="GC29">
        <v>3.774022514071264</v>
      </c>
      <c r="GD29">
        <v>0.4348646748989853</v>
      </c>
      <c r="GE29">
        <v>0</v>
      </c>
      <c r="GF29">
        <v>426.0535294117647</v>
      </c>
      <c r="GG29">
        <v>-4.406936592394101</v>
      </c>
      <c r="GH29">
        <v>0.4995849592290491</v>
      </c>
      <c r="GI29">
        <v>0</v>
      </c>
      <c r="GJ29">
        <v>1.3143525</v>
      </c>
      <c r="GK29">
        <v>0.09599212007504405</v>
      </c>
      <c r="GL29">
        <v>0.009420547157676136</v>
      </c>
      <c r="GM29">
        <v>1</v>
      </c>
      <c r="GN29">
        <v>1</v>
      </c>
      <c r="GO29">
        <v>3</v>
      </c>
      <c r="GP29" t="s">
        <v>440</v>
      </c>
      <c r="GQ29">
        <v>3.10273</v>
      </c>
      <c r="GR29">
        <v>2.72762</v>
      </c>
      <c r="GS29">
        <v>0.06742570000000001</v>
      </c>
      <c r="GT29">
        <v>0.064098</v>
      </c>
      <c r="GU29">
        <v>0.103054</v>
      </c>
      <c r="GV29">
        <v>0.100026</v>
      </c>
      <c r="GW29">
        <v>24405</v>
      </c>
      <c r="GX29">
        <v>22254.9</v>
      </c>
      <c r="GY29">
        <v>26736</v>
      </c>
      <c r="GZ29">
        <v>24003.2</v>
      </c>
      <c r="HA29">
        <v>38369.5</v>
      </c>
      <c r="HB29">
        <v>31939.6</v>
      </c>
      <c r="HC29">
        <v>46686.7</v>
      </c>
      <c r="HD29">
        <v>37984.2</v>
      </c>
      <c r="HE29">
        <v>1.8642</v>
      </c>
      <c r="HF29">
        <v>2.336</v>
      </c>
      <c r="HG29">
        <v>0.0768602</v>
      </c>
      <c r="HH29">
        <v>0</v>
      </c>
      <c r="HI29">
        <v>28.7444</v>
      </c>
      <c r="HJ29">
        <v>999.9</v>
      </c>
      <c r="HK29">
        <v>50.3</v>
      </c>
      <c r="HL29">
        <v>31.8</v>
      </c>
      <c r="HM29">
        <v>26.2135</v>
      </c>
      <c r="HN29">
        <v>61.3415</v>
      </c>
      <c r="HO29">
        <v>4.22676</v>
      </c>
      <c r="HP29">
        <v>2</v>
      </c>
      <c r="HQ29">
        <v>0.167724</v>
      </c>
      <c r="HR29">
        <v>0.348636</v>
      </c>
      <c r="HS29">
        <v>20.2824</v>
      </c>
      <c r="HT29">
        <v>5.2107</v>
      </c>
      <c r="HU29">
        <v>11.979</v>
      </c>
      <c r="HV29">
        <v>4.9632</v>
      </c>
      <c r="HW29">
        <v>3.27443</v>
      </c>
      <c r="HX29">
        <v>9999</v>
      </c>
      <c r="HY29">
        <v>9999</v>
      </c>
      <c r="HZ29">
        <v>9999</v>
      </c>
      <c r="IA29">
        <v>999.9</v>
      </c>
      <c r="IB29">
        <v>1.86387</v>
      </c>
      <c r="IC29">
        <v>1.86014</v>
      </c>
      <c r="ID29">
        <v>1.85849</v>
      </c>
      <c r="IE29">
        <v>1.85977</v>
      </c>
      <c r="IF29">
        <v>1.85989</v>
      </c>
      <c r="IG29">
        <v>1.85845</v>
      </c>
      <c r="IH29">
        <v>1.85754</v>
      </c>
      <c r="II29">
        <v>1.85242</v>
      </c>
      <c r="IJ29">
        <v>0</v>
      </c>
      <c r="IK29">
        <v>0</v>
      </c>
      <c r="IL29">
        <v>0</v>
      </c>
      <c r="IM29">
        <v>0</v>
      </c>
      <c r="IN29" t="s">
        <v>441</v>
      </c>
      <c r="IO29" t="s">
        <v>442</v>
      </c>
      <c r="IP29" t="s">
        <v>443</v>
      </c>
      <c r="IQ29" t="s">
        <v>443</v>
      </c>
      <c r="IR29" t="s">
        <v>443</v>
      </c>
      <c r="IS29" t="s">
        <v>443</v>
      </c>
      <c r="IT29">
        <v>0</v>
      </c>
      <c r="IU29">
        <v>100</v>
      </c>
      <c r="IV29">
        <v>100</v>
      </c>
      <c r="IW29">
        <v>-1.066</v>
      </c>
      <c r="IX29">
        <v>0.2739</v>
      </c>
      <c r="IY29">
        <v>-1.199888540531774</v>
      </c>
      <c r="IZ29">
        <v>0.0006062262584135303</v>
      </c>
      <c r="JA29">
        <v>-6.607284784785487E-07</v>
      </c>
      <c r="JB29">
        <v>4.456398226774383E-10</v>
      </c>
      <c r="JC29">
        <v>0.04242554667046498</v>
      </c>
      <c r="JD29">
        <v>-0.002659736867722172</v>
      </c>
      <c r="JE29">
        <v>0.000738507291522077</v>
      </c>
      <c r="JF29">
        <v>-6.730059124220876E-06</v>
      </c>
      <c r="JG29">
        <v>7</v>
      </c>
      <c r="JH29">
        <v>1949</v>
      </c>
      <c r="JI29">
        <v>1</v>
      </c>
      <c r="JJ29">
        <v>29</v>
      </c>
      <c r="JK29">
        <v>189876.4</v>
      </c>
      <c r="JL29">
        <v>189876.6</v>
      </c>
      <c r="JM29">
        <v>1.01807</v>
      </c>
      <c r="JN29">
        <v>2.59888</v>
      </c>
      <c r="JO29">
        <v>2.146</v>
      </c>
      <c r="JP29">
        <v>2.67456</v>
      </c>
      <c r="JQ29">
        <v>2.29858</v>
      </c>
      <c r="JR29">
        <v>2.38403</v>
      </c>
      <c r="JS29">
        <v>36.6943</v>
      </c>
      <c r="JT29">
        <v>24.0787</v>
      </c>
      <c r="JU29">
        <v>18</v>
      </c>
      <c r="JV29">
        <v>482.126</v>
      </c>
      <c r="JW29">
        <v>898.328</v>
      </c>
      <c r="JX29">
        <v>27.6715</v>
      </c>
      <c r="JY29">
        <v>29.3396</v>
      </c>
      <c r="JZ29">
        <v>30.0006</v>
      </c>
      <c r="KA29">
        <v>29.4734</v>
      </c>
      <c r="KB29">
        <v>29.4183</v>
      </c>
      <c r="KC29">
        <v>20.4057</v>
      </c>
      <c r="KD29">
        <v>21.0691</v>
      </c>
      <c r="KE29">
        <v>72.87179999999999</v>
      </c>
      <c r="KF29">
        <v>27.6644</v>
      </c>
      <c r="KG29">
        <v>252.767</v>
      </c>
      <c r="KH29">
        <v>21.0948</v>
      </c>
      <c r="KI29">
        <v>102.077</v>
      </c>
      <c r="KJ29">
        <v>91.5958</v>
      </c>
    </row>
    <row r="30" spans="1:296">
      <c r="A30">
        <v>12</v>
      </c>
      <c r="B30">
        <v>1758382195.5</v>
      </c>
      <c r="C30">
        <v>55</v>
      </c>
      <c r="D30" t="s">
        <v>465</v>
      </c>
      <c r="E30" t="s">
        <v>466</v>
      </c>
      <c r="F30">
        <v>5</v>
      </c>
      <c r="G30" t="s">
        <v>436</v>
      </c>
      <c r="H30">
        <v>1758382188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281.4920543502166</v>
      </c>
      <c r="AJ30">
        <v>290.0109212121211</v>
      </c>
      <c r="AK30">
        <v>-3.248880519480579</v>
      </c>
      <c r="AL30">
        <v>65.70999999999999</v>
      </c>
      <c r="AM30">
        <f>(AO30 - AN30 + DX30*1E3/(8.314*(DZ30+273.15)) * AQ30/DW30 * AP30) * DW30/(100*DK30) * 1000/(1000 - AO30)</f>
        <v>0</v>
      </c>
      <c r="AN30">
        <v>21.14734642143009</v>
      </c>
      <c r="AO30">
        <v>22.49549878787879</v>
      </c>
      <c r="AP30">
        <v>0.0001910961933769938</v>
      </c>
      <c r="AQ30">
        <v>86.31821179342171</v>
      </c>
      <c r="AR30">
        <v>0</v>
      </c>
      <c r="AS30">
        <v>0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437</v>
      </c>
      <c r="AX30" t="s">
        <v>437</v>
      </c>
      <c r="AY30">
        <v>0</v>
      </c>
      <c r="AZ30">
        <v>0</v>
      </c>
      <c r="BA30">
        <f>1-AY30/AZ30</f>
        <v>0</v>
      </c>
      <c r="BB30">
        <v>0</v>
      </c>
      <c r="BC30" t="s">
        <v>437</v>
      </c>
      <c r="BD30" t="s">
        <v>437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437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2.44</v>
      </c>
      <c r="DL30">
        <v>0.5</v>
      </c>
      <c r="DM30" t="s">
        <v>438</v>
      </c>
      <c r="DN30">
        <v>2</v>
      </c>
      <c r="DO30" t="b">
        <v>1</v>
      </c>
      <c r="DP30">
        <v>1758382188</v>
      </c>
      <c r="DQ30">
        <v>305.6652222222222</v>
      </c>
      <c r="DR30">
        <v>288.7448888888889</v>
      </c>
      <c r="DS30">
        <v>22.47728518518518</v>
      </c>
      <c r="DT30">
        <v>21.14764074074074</v>
      </c>
      <c r="DU30">
        <v>306.7285555555555</v>
      </c>
      <c r="DV30">
        <v>22.20350740740741</v>
      </c>
      <c r="DW30">
        <v>500.0207777777778</v>
      </c>
      <c r="DX30">
        <v>90.5964</v>
      </c>
      <c r="DY30">
        <v>0.06976411851851852</v>
      </c>
      <c r="DZ30">
        <v>29.17548148148148</v>
      </c>
      <c r="EA30">
        <v>30.00273703703704</v>
      </c>
      <c r="EB30">
        <v>999.9000000000001</v>
      </c>
      <c r="EC30">
        <v>0</v>
      </c>
      <c r="ED30">
        <v>0</v>
      </c>
      <c r="EE30">
        <v>10017.78333333333</v>
      </c>
      <c r="EF30">
        <v>0</v>
      </c>
      <c r="EG30">
        <v>11.53992222222222</v>
      </c>
      <c r="EH30">
        <v>16.9204</v>
      </c>
      <c r="EI30">
        <v>312.6936296296296</v>
      </c>
      <c r="EJ30">
        <v>294.9831851851852</v>
      </c>
      <c r="EK30">
        <v>1.329632222222222</v>
      </c>
      <c r="EL30">
        <v>288.7448888888889</v>
      </c>
      <c r="EM30">
        <v>21.14764074074074</v>
      </c>
      <c r="EN30">
        <v>2.036361111111111</v>
      </c>
      <c r="EO30">
        <v>1.915901481481481</v>
      </c>
      <c r="EP30">
        <v>17.72992592592593</v>
      </c>
      <c r="EQ30">
        <v>16.76591481481482</v>
      </c>
      <c r="ER30">
        <v>1999.965555555556</v>
      </c>
      <c r="ES30">
        <v>0.9800014444444444</v>
      </c>
      <c r="ET30">
        <v>0.01999843333333333</v>
      </c>
      <c r="EU30">
        <v>0</v>
      </c>
      <c r="EV30">
        <v>425.4330740740741</v>
      </c>
      <c r="EW30">
        <v>5.00078</v>
      </c>
      <c r="EX30">
        <v>8487.34037037037</v>
      </c>
      <c r="EY30">
        <v>16379.35925925926</v>
      </c>
      <c r="EZ30">
        <v>39.59703703703703</v>
      </c>
      <c r="FA30">
        <v>40.625</v>
      </c>
      <c r="FB30">
        <v>40.01355555555555</v>
      </c>
      <c r="FC30">
        <v>40.20129629629629</v>
      </c>
      <c r="FD30">
        <v>40.76122222222222</v>
      </c>
      <c r="FE30">
        <v>1955.065555555555</v>
      </c>
      <c r="FF30">
        <v>39.9</v>
      </c>
      <c r="FG30">
        <v>0</v>
      </c>
      <c r="FH30">
        <v>1758382195.5</v>
      </c>
      <c r="FI30">
        <v>0</v>
      </c>
      <c r="FJ30">
        <v>425.4613846153846</v>
      </c>
      <c r="FK30">
        <v>-4.086495714331848</v>
      </c>
      <c r="FL30">
        <v>-93.67555544468</v>
      </c>
      <c r="FM30">
        <v>8487.404230769231</v>
      </c>
      <c r="FN30">
        <v>15</v>
      </c>
      <c r="FO30">
        <v>0</v>
      </c>
      <c r="FP30" t="s">
        <v>439</v>
      </c>
      <c r="FQ30">
        <v>1746989605.5</v>
      </c>
      <c r="FR30">
        <v>1746989593.5</v>
      </c>
      <c r="FS30">
        <v>0</v>
      </c>
      <c r="FT30">
        <v>-0.274</v>
      </c>
      <c r="FU30">
        <v>-0.002</v>
      </c>
      <c r="FV30">
        <v>2.549</v>
      </c>
      <c r="FW30">
        <v>0.129</v>
      </c>
      <c r="FX30">
        <v>420</v>
      </c>
      <c r="FY30">
        <v>17</v>
      </c>
      <c r="FZ30">
        <v>0.02</v>
      </c>
      <c r="GA30">
        <v>0.04</v>
      </c>
      <c r="GB30">
        <v>16.84238</v>
      </c>
      <c r="GC30">
        <v>2.259757598499017</v>
      </c>
      <c r="GD30">
        <v>0.2600112691788569</v>
      </c>
      <c r="GE30">
        <v>0</v>
      </c>
      <c r="GF30">
        <v>425.7135</v>
      </c>
      <c r="GG30">
        <v>-4.776424742817138</v>
      </c>
      <c r="GH30">
        <v>0.5106417098929065</v>
      </c>
      <c r="GI30">
        <v>0</v>
      </c>
      <c r="GJ30">
        <v>1.3238675</v>
      </c>
      <c r="GK30">
        <v>0.1321589493433352</v>
      </c>
      <c r="GL30">
        <v>0.01290697984619175</v>
      </c>
      <c r="GM30">
        <v>0</v>
      </c>
      <c r="GN30">
        <v>0</v>
      </c>
      <c r="GO30">
        <v>3</v>
      </c>
      <c r="GP30" t="s">
        <v>446</v>
      </c>
      <c r="GQ30">
        <v>3.10263</v>
      </c>
      <c r="GR30">
        <v>2.72803</v>
      </c>
      <c r="GS30">
        <v>0.064489</v>
      </c>
      <c r="GT30">
        <v>0.0610207</v>
      </c>
      <c r="GU30">
        <v>0.103101</v>
      </c>
      <c r="GV30">
        <v>0.100016</v>
      </c>
      <c r="GW30">
        <v>24481.6</v>
      </c>
      <c r="GX30">
        <v>22327.7</v>
      </c>
      <c r="GY30">
        <v>26735.8</v>
      </c>
      <c r="GZ30">
        <v>24002.9</v>
      </c>
      <c r="HA30">
        <v>38366.5</v>
      </c>
      <c r="HB30">
        <v>31939.2</v>
      </c>
      <c r="HC30">
        <v>46685.9</v>
      </c>
      <c r="HD30">
        <v>37983.7</v>
      </c>
      <c r="HE30">
        <v>1.86388</v>
      </c>
      <c r="HF30">
        <v>2.33612</v>
      </c>
      <c r="HG30">
        <v>0.0765882</v>
      </c>
      <c r="HH30">
        <v>0</v>
      </c>
      <c r="HI30">
        <v>28.7469</v>
      </c>
      <c r="HJ30">
        <v>999.9</v>
      </c>
      <c r="HK30">
        <v>50.3</v>
      </c>
      <c r="HL30">
        <v>31.8</v>
      </c>
      <c r="HM30">
        <v>26.2124</v>
      </c>
      <c r="HN30">
        <v>61.0815</v>
      </c>
      <c r="HO30">
        <v>4.21074</v>
      </c>
      <c r="HP30">
        <v>2</v>
      </c>
      <c r="HQ30">
        <v>0.168036</v>
      </c>
      <c r="HR30">
        <v>0.320722</v>
      </c>
      <c r="HS30">
        <v>20.2824</v>
      </c>
      <c r="HT30">
        <v>5.2101</v>
      </c>
      <c r="HU30">
        <v>11.9779</v>
      </c>
      <c r="HV30">
        <v>4.96315</v>
      </c>
      <c r="HW30">
        <v>3.27433</v>
      </c>
      <c r="HX30">
        <v>9999</v>
      </c>
      <c r="HY30">
        <v>9999</v>
      </c>
      <c r="HZ30">
        <v>9999</v>
      </c>
      <c r="IA30">
        <v>999.9</v>
      </c>
      <c r="IB30">
        <v>1.86389</v>
      </c>
      <c r="IC30">
        <v>1.86017</v>
      </c>
      <c r="ID30">
        <v>1.85851</v>
      </c>
      <c r="IE30">
        <v>1.85977</v>
      </c>
      <c r="IF30">
        <v>1.85989</v>
      </c>
      <c r="IG30">
        <v>1.85846</v>
      </c>
      <c r="IH30">
        <v>1.85752</v>
      </c>
      <c r="II30">
        <v>1.85242</v>
      </c>
      <c r="IJ30">
        <v>0</v>
      </c>
      <c r="IK30">
        <v>0</v>
      </c>
      <c r="IL30">
        <v>0</v>
      </c>
      <c r="IM30">
        <v>0</v>
      </c>
      <c r="IN30" t="s">
        <v>441</v>
      </c>
      <c r="IO30" t="s">
        <v>442</v>
      </c>
      <c r="IP30" t="s">
        <v>443</v>
      </c>
      <c r="IQ30" t="s">
        <v>443</v>
      </c>
      <c r="IR30" t="s">
        <v>443</v>
      </c>
      <c r="IS30" t="s">
        <v>443</v>
      </c>
      <c r="IT30">
        <v>0</v>
      </c>
      <c r="IU30">
        <v>100</v>
      </c>
      <c r="IV30">
        <v>100</v>
      </c>
      <c r="IW30">
        <v>-1.071</v>
      </c>
      <c r="IX30">
        <v>0.2742</v>
      </c>
      <c r="IY30">
        <v>-1.199888540531774</v>
      </c>
      <c r="IZ30">
        <v>0.0006062262584135303</v>
      </c>
      <c r="JA30">
        <v>-6.607284784785487E-07</v>
      </c>
      <c r="JB30">
        <v>4.456398226774383E-10</v>
      </c>
      <c r="JC30">
        <v>0.04242554667046498</v>
      </c>
      <c r="JD30">
        <v>-0.002659736867722172</v>
      </c>
      <c r="JE30">
        <v>0.000738507291522077</v>
      </c>
      <c r="JF30">
        <v>-6.730059124220876E-06</v>
      </c>
      <c r="JG30">
        <v>7</v>
      </c>
      <c r="JH30">
        <v>1949</v>
      </c>
      <c r="JI30">
        <v>1</v>
      </c>
      <c r="JJ30">
        <v>29</v>
      </c>
      <c r="JK30">
        <v>189876.5</v>
      </c>
      <c r="JL30">
        <v>189876.7</v>
      </c>
      <c r="JM30">
        <v>0.970459</v>
      </c>
      <c r="JN30">
        <v>2.6062</v>
      </c>
      <c r="JO30">
        <v>2.146</v>
      </c>
      <c r="JP30">
        <v>2.67456</v>
      </c>
      <c r="JQ30">
        <v>2.29858</v>
      </c>
      <c r="JR30">
        <v>2.39746</v>
      </c>
      <c r="JS30">
        <v>36.6943</v>
      </c>
      <c r="JT30">
        <v>24.07</v>
      </c>
      <c r="JU30">
        <v>18</v>
      </c>
      <c r="JV30">
        <v>481.969</v>
      </c>
      <c r="JW30">
        <v>898.525</v>
      </c>
      <c r="JX30">
        <v>27.6661</v>
      </c>
      <c r="JY30">
        <v>29.3453</v>
      </c>
      <c r="JZ30">
        <v>30.0004</v>
      </c>
      <c r="KA30">
        <v>29.4779</v>
      </c>
      <c r="KB30">
        <v>29.4224</v>
      </c>
      <c r="KC30">
        <v>19.3832</v>
      </c>
      <c r="KD30">
        <v>21.0691</v>
      </c>
      <c r="KE30">
        <v>72.87179999999999</v>
      </c>
      <c r="KF30">
        <v>27.6724</v>
      </c>
      <c r="KG30">
        <v>232.512</v>
      </c>
      <c r="KH30">
        <v>21.0698</v>
      </c>
      <c r="KI30">
        <v>102.075</v>
      </c>
      <c r="KJ30">
        <v>91.5946</v>
      </c>
    </row>
    <row r="31" spans="1:296">
      <c r="A31">
        <v>13</v>
      </c>
      <c r="B31">
        <v>1758382200.5</v>
      </c>
      <c r="C31">
        <v>60</v>
      </c>
      <c r="D31" t="s">
        <v>467</v>
      </c>
      <c r="E31" t="s">
        <v>468</v>
      </c>
      <c r="F31">
        <v>5</v>
      </c>
      <c r="G31" t="s">
        <v>436</v>
      </c>
      <c r="H31">
        <v>1758382192.714286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264.6753189528138</v>
      </c>
      <c r="AJ31">
        <v>273.5980181818181</v>
      </c>
      <c r="AK31">
        <v>-3.285388744588761</v>
      </c>
      <c r="AL31">
        <v>65.70999999999999</v>
      </c>
      <c r="AM31">
        <f>(AO31 - AN31 + DX31*1E3/(8.314*(DZ31+273.15)) * AQ31/DW31 * AP31) * DW31/(100*DK31) * 1000/(1000 - AO31)</f>
        <v>0</v>
      </c>
      <c r="AN31">
        <v>21.14543482200989</v>
      </c>
      <c r="AO31">
        <v>22.51737212121211</v>
      </c>
      <c r="AP31">
        <v>0.0002118518154711388</v>
      </c>
      <c r="AQ31">
        <v>86.31821179342171</v>
      </c>
      <c r="AR31">
        <v>0</v>
      </c>
      <c r="AS31">
        <v>0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437</v>
      </c>
      <c r="AX31" t="s">
        <v>437</v>
      </c>
      <c r="AY31">
        <v>0</v>
      </c>
      <c r="AZ31">
        <v>0</v>
      </c>
      <c r="BA31">
        <f>1-AY31/AZ31</f>
        <v>0</v>
      </c>
      <c r="BB31">
        <v>0</v>
      </c>
      <c r="BC31" t="s">
        <v>437</v>
      </c>
      <c r="BD31" t="s">
        <v>437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437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2.44</v>
      </c>
      <c r="DL31">
        <v>0.5</v>
      </c>
      <c r="DM31" t="s">
        <v>438</v>
      </c>
      <c r="DN31">
        <v>2</v>
      </c>
      <c r="DO31" t="b">
        <v>1</v>
      </c>
      <c r="DP31">
        <v>1758382192.714286</v>
      </c>
      <c r="DQ31">
        <v>290.7126428571429</v>
      </c>
      <c r="DR31">
        <v>273.4646428571428</v>
      </c>
      <c r="DS31">
        <v>22.49019285714286</v>
      </c>
      <c r="DT31">
        <v>21.14610357142857</v>
      </c>
      <c r="DU31">
        <v>291.7809642857143</v>
      </c>
      <c r="DV31">
        <v>22.21615714285714</v>
      </c>
      <c r="DW31">
        <v>500.0501428571429</v>
      </c>
      <c r="DX31">
        <v>90.59589285714286</v>
      </c>
      <c r="DY31">
        <v>0.06970138571428572</v>
      </c>
      <c r="DZ31">
        <v>29.17300714285714</v>
      </c>
      <c r="EA31">
        <v>29.99768928571428</v>
      </c>
      <c r="EB31">
        <v>999.9000000000002</v>
      </c>
      <c r="EC31">
        <v>0</v>
      </c>
      <c r="ED31">
        <v>0</v>
      </c>
      <c r="EE31">
        <v>10006.61428571429</v>
      </c>
      <c r="EF31">
        <v>0</v>
      </c>
      <c r="EG31">
        <v>11.53977142857143</v>
      </c>
      <c r="EH31">
        <v>17.248025</v>
      </c>
      <c r="EI31">
        <v>297.4010714285714</v>
      </c>
      <c r="EJ31">
        <v>279.3724285714285</v>
      </c>
      <c r="EK31">
        <v>1.344083214285714</v>
      </c>
      <c r="EL31">
        <v>273.4646428571428</v>
      </c>
      <c r="EM31">
        <v>21.14610357142857</v>
      </c>
      <c r="EN31">
        <v>2.037518571428572</v>
      </c>
      <c r="EO31">
        <v>1.915751428571429</v>
      </c>
      <c r="EP31">
        <v>17.73894642857143</v>
      </c>
      <c r="EQ31">
        <v>16.76468214285714</v>
      </c>
      <c r="ER31">
        <v>1999.948571428571</v>
      </c>
      <c r="ES31">
        <v>0.9800013928571428</v>
      </c>
      <c r="ET31">
        <v>0.01999848214285714</v>
      </c>
      <c r="EU31">
        <v>0</v>
      </c>
      <c r="EV31">
        <v>425.12275</v>
      </c>
      <c r="EW31">
        <v>5.00078</v>
      </c>
      <c r="EX31">
        <v>8479.991785714288</v>
      </c>
      <c r="EY31">
        <v>16379.21428571429</v>
      </c>
      <c r="EZ31">
        <v>39.60464285714285</v>
      </c>
      <c r="FA31">
        <v>40.625</v>
      </c>
      <c r="FB31">
        <v>40.02649999999999</v>
      </c>
      <c r="FC31">
        <v>40.20964285714285</v>
      </c>
      <c r="FD31">
        <v>40.76978571428572</v>
      </c>
      <c r="FE31">
        <v>1955.048571428572</v>
      </c>
      <c r="FF31">
        <v>39.9</v>
      </c>
      <c r="FG31">
        <v>0</v>
      </c>
      <c r="FH31">
        <v>1758382200.3</v>
      </c>
      <c r="FI31">
        <v>0</v>
      </c>
      <c r="FJ31">
        <v>425.1412692307692</v>
      </c>
      <c r="FK31">
        <v>-3.350666662904736</v>
      </c>
      <c r="FL31">
        <v>-89.49196589978763</v>
      </c>
      <c r="FM31">
        <v>8480.003076923078</v>
      </c>
      <c r="FN31">
        <v>15</v>
      </c>
      <c r="FO31">
        <v>0</v>
      </c>
      <c r="FP31" t="s">
        <v>439</v>
      </c>
      <c r="FQ31">
        <v>1746989605.5</v>
      </c>
      <c r="FR31">
        <v>1746989593.5</v>
      </c>
      <c r="FS31">
        <v>0</v>
      </c>
      <c r="FT31">
        <v>-0.274</v>
      </c>
      <c r="FU31">
        <v>-0.002</v>
      </c>
      <c r="FV31">
        <v>2.549</v>
      </c>
      <c r="FW31">
        <v>0.129</v>
      </c>
      <c r="FX31">
        <v>420</v>
      </c>
      <c r="FY31">
        <v>17</v>
      </c>
      <c r="FZ31">
        <v>0.02</v>
      </c>
      <c r="GA31">
        <v>0.04</v>
      </c>
      <c r="GB31">
        <v>17.059815</v>
      </c>
      <c r="GC31">
        <v>3.460989118198859</v>
      </c>
      <c r="GD31">
        <v>0.3743856237557739</v>
      </c>
      <c r="GE31">
        <v>0</v>
      </c>
      <c r="GF31">
        <v>425.4042352941177</v>
      </c>
      <c r="GG31">
        <v>-4.528922839676638</v>
      </c>
      <c r="GH31">
        <v>0.486279879397926</v>
      </c>
      <c r="GI31">
        <v>0</v>
      </c>
      <c r="GJ31">
        <v>1.3340555</v>
      </c>
      <c r="GK31">
        <v>0.1693224765478406</v>
      </c>
      <c r="GL31">
        <v>0.01649031139032855</v>
      </c>
      <c r="GM31">
        <v>0</v>
      </c>
      <c r="GN31">
        <v>0</v>
      </c>
      <c r="GO31">
        <v>3</v>
      </c>
      <c r="GP31" t="s">
        <v>446</v>
      </c>
      <c r="GQ31">
        <v>3.10223</v>
      </c>
      <c r="GR31">
        <v>2.728</v>
      </c>
      <c r="GS31">
        <v>0.0614618</v>
      </c>
      <c r="GT31">
        <v>0.0578165</v>
      </c>
      <c r="GU31">
        <v>0.103175</v>
      </c>
      <c r="GV31">
        <v>0.0999868</v>
      </c>
      <c r="GW31">
        <v>24560.6</v>
      </c>
      <c r="GX31">
        <v>22403.9</v>
      </c>
      <c r="GY31">
        <v>26735.6</v>
      </c>
      <c r="GZ31">
        <v>24003</v>
      </c>
      <c r="HA31">
        <v>38362.9</v>
      </c>
      <c r="HB31">
        <v>31939.8</v>
      </c>
      <c r="HC31">
        <v>46685.8</v>
      </c>
      <c r="HD31">
        <v>37983.6</v>
      </c>
      <c r="HE31">
        <v>1.86345</v>
      </c>
      <c r="HF31">
        <v>2.33598</v>
      </c>
      <c r="HG31">
        <v>0.0759922</v>
      </c>
      <c r="HH31">
        <v>0</v>
      </c>
      <c r="HI31">
        <v>28.7491</v>
      </c>
      <c r="HJ31">
        <v>999.9</v>
      </c>
      <c r="HK31">
        <v>50.3</v>
      </c>
      <c r="HL31">
        <v>31.8</v>
      </c>
      <c r="HM31">
        <v>26.2112</v>
      </c>
      <c r="HN31">
        <v>61.2415</v>
      </c>
      <c r="HO31">
        <v>4.3149</v>
      </c>
      <c r="HP31">
        <v>2</v>
      </c>
      <c r="HQ31">
        <v>0.168422</v>
      </c>
      <c r="HR31">
        <v>0.308377</v>
      </c>
      <c r="HS31">
        <v>20.2824</v>
      </c>
      <c r="HT31">
        <v>5.21115</v>
      </c>
      <c r="HU31">
        <v>11.9782</v>
      </c>
      <c r="HV31">
        <v>4.9633</v>
      </c>
      <c r="HW31">
        <v>3.27455</v>
      </c>
      <c r="HX31">
        <v>9999</v>
      </c>
      <c r="HY31">
        <v>9999</v>
      </c>
      <c r="HZ31">
        <v>9999</v>
      </c>
      <c r="IA31">
        <v>999.9</v>
      </c>
      <c r="IB31">
        <v>1.86388</v>
      </c>
      <c r="IC31">
        <v>1.86015</v>
      </c>
      <c r="ID31">
        <v>1.8585</v>
      </c>
      <c r="IE31">
        <v>1.85976</v>
      </c>
      <c r="IF31">
        <v>1.85991</v>
      </c>
      <c r="IG31">
        <v>1.85849</v>
      </c>
      <c r="IH31">
        <v>1.85753</v>
      </c>
      <c r="II31">
        <v>1.85243</v>
      </c>
      <c r="IJ31">
        <v>0</v>
      </c>
      <c r="IK31">
        <v>0</v>
      </c>
      <c r="IL31">
        <v>0</v>
      </c>
      <c r="IM31">
        <v>0</v>
      </c>
      <c r="IN31" t="s">
        <v>441</v>
      </c>
      <c r="IO31" t="s">
        <v>442</v>
      </c>
      <c r="IP31" t="s">
        <v>443</v>
      </c>
      <c r="IQ31" t="s">
        <v>443</v>
      </c>
      <c r="IR31" t="s">
        <v>443</v>
      </c>
      <c r="IS31" t="s">
        <v>443</v>
      </c>
      <c r="IT31">
        <v>0</v>
      </c>
      <c r="IU31">
        <v>100</v>
      </c>
      <c r="IV31">
        <v>100</v>
      </c>
      <c r="IW31">
        <v>-1.077</v>
      </c>
      <c r="IX31">
        <v>0.2747</v>
      </c>
      <c r="IY31">
        <v>-1.199888540531774</v>
      </c>
      <c r="IZ31">
        <v>0.0006062262584135303</v>
      </c>
      <c r="JA31">
        <v>-6.607284784785487E-07</v>
      </c>
      <c r="JB31">
        <v>4.456398226774383E-10</v>
      </c>
      <c r="JC31">
        <v>0.04242554667046498</v>
      </c>
      <c r="JD31">
        <v>-0.002659736867722172</v>
      </c>
      <c r="JE31">
        <v>0.000738507291522077</v>
      </c>
      <c r="JF31">
        <v>-6.730059124220876E-06</v>
      </c>
      <c r="JG31">
        <v>7</v>
      </c>
      <c r="JH31">
        <v>1949</v>
      </c>
      <c r="JI31">
        <v>1</v>
      </c>
      <c r="JJ31">
        <v>29</v>
      </c>
      <c r="JK31">
        <v>189876.6</v>
      </c>
      <c r="JL31">
        <v>189876.8</v>
      </c>
      <c r="JM31">
        <v>0.919189</v>
      </c>
      <c r="JN31">
        <v>2.60498</v>
      </c>
      <c r="JO31">
        <v>2.146</v>
      </c>
      <c r="JP31">
        <v>2.67334</v>
      </c>
      <c r="JQ31">
        <v>2.29858</v>
      </c>
      <c r="JR31">
        <v>2.43408</v>
      </c>
      <c r="JS31">
        <v>36.6943</v>
      </c>
      <c r="JT31">
        <v>24.07</v>
      </c>
      <c r="JU31">
        <v>18</v>
      </c>
      <c r="JV31">
        <v>481.758</v>
      </c>
      <c r="JW31">
        <v>898.443</v>
      </c>
      <c r="JX31">
        <v>27.672</v>
      </c>
      <c r="JY31">
        <v>29.3505</v>
      </c>
      <c r="JZ31">
        <v>30.0005</v>
      </c>
      <c r="KA31">
        <v>29.4829</v>
      </c>
      <c r="KB31">
        <v>29.4274</v>
      </c>
      <c r="KC31">
        <v>18.4022</v>
      </c>
      <c r="KD31">
        <v>21.3646</v>
      </c>
      <c r="KE31">
        <v>72.50060000000001</v>
      </c>
      <c r="KF31">
        <v>27.6761</v>
      </c>
      <c r="KG31">
        <v>219.135</v>
      </c>
      <c r="KH31">
        <v>21.0276</v>
      </c>
      <c r="KI31">
        <v>102.075</v>
      </c>
      <c r="KJ31">
        <v>91.5945</v>
      </c>
    </row>
    <row r="32" spans="1:296">
      <c r="A32">
        <v>14</v>
      </c>
      <c r="B32">
        <v>1758382205.5</v>
      </c>
      <c r="C32">
        <v>65</v>
      </c>
      <c r="D32" t="s">
        <v>469</v>
      </c>
      <c r="E32" t="s">
        <v>470</v>
      </c>
      <c r="F32">
        <v>5</v>
      </c>
      <c r="G32" t="s">
        <v>436</v>
      </c>
      <c r="H32">
        <v>1758382198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247.8712174705628</v>
      </c>
      <c r="AJ32">
        <v>257.0218424242424</v>
      </c>
      <c r="AK32">
        <v>-3.318941991342052</v>
      </c>
      <c r="AL32">
        <v>65.70999999999999</v>
      </c>
      <c r="AM32">
        <f>(AO32 - AN32 + DX32*1E3/(8.314*(DZ32+273.15)) * AQ32/DW32 * AP32) * DW32/(100*DK32) * 1000/(1000 - AO32)</f>
        <v>0</v>
      </c>
      <c r="AN32">
        <v>21.12419704086895</v>
      </c>
      <c r="AO32">
        <v>22.53848545454546</v>
      </c>
      <c r="AP32">
        <v>0.006576162648635631</v>
      </c>
      <c r="AQ32">
        <v>86.31821179342171</v>
      </c>
      <c r="AR32">
        <v>0</v>
      </c>
      <c r="AS32">
        <v>0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437</v>
      </c>
      <c r="AX32" t="s">
        <v>437</v>
      </c>
      <c r="AY32">
        <v>0</v>
      </c>
      <c r="AZ32">
        <v>0</v>
      </c>
      <c r="BA32">
        <f>1-AY32/AZ32</f>
        <v>0</v>
      </c>
      <c r="BB32">
        <v>0</v>
      </c>
      <c r="BC32" t="s">
        <v>437</v>
      </c>
      <c r="BD32" t="s">
        <v>437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437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2.44</v>
      </c>
      <c r="DL32">
        <v>0.5</v>
      </c>
      <c r="DM32" t="s">
        <v>438</v>
      </c>
      <c r="DN32">
        <v>2</v>
      </c>
      <c r="DO32" t="b">
        <v>1</v>
      </c>
      <c r="DP32">
        <v>1758382198</v>
      </c>
      <c r="DQ32">
        <v>273.8099259259259</v>
      </c>
      <c r="DR32">
        <v>256.1672592592593</v>
      </c>
      <c r="DS32">
        <v>22.50956296296296</v>
      </c>
      <c r="DT32">
        <v>21.12976666666667</v>
      </c>
      <c r="DU32">
        <v>274.883925925926</v>
      </c>
      <c r="DV32">
        <v>22.23512592592593</v>
      </c>
      <c r="DW32">
        <v>499.9288888888888</v>
      </c>
      <c r="DX32">
        <v>90.59572592592592</v>
      </c>
      <c r="DY32">
        <v>0.06991863703703703</v>
      </c>
      <c r="DZ32">
        <v>29.16888518518519</v>
      </c>
      <c r="EA32">
        <v>29.99015185185185</v>
      </c>
      <c r="EB32">
        <v>999.9000000000001</v>
      </c>
      <c r="EC32">
        <v>0</v>
      </c>
      <c r="ED32">
        <v>0</v>
      </c>
      <c r="EE32">
        <v>9999.031481481481</v>
      </c>
      <c r="EF32">
        <v>0</v>
      </c>
      <c r="EG32">
        <v>11.53992222222223</v>
      </c>
      <c r="EH32">
        <v>17.64273333333334</v>
      </c>
      <c r="EI32">
        <v>280.1148518518518</v>
      </c>
      <c r="EJ32">
        <v>261.6971851851852</v>
      </c>
      <c r="EK32">
        <v>1.379784814814815</v>
      </c>
      <c r="EL32">
        <v>256.1672592592593</v>
      </c>
      <c r="EM32">
        <v>21.12976666666667</v>
      </c>
      <c r="EN32">
        <v>2.039268148148148</v>
      </c>
      <c r="EO32">
        <v>1.914267407407408</v>
      </c>
      <c r="EP32">
        <v>17.75256296296297</v>
      </c>
      <c r="EQ32">
        <v>16.75247037037037</v>
      </c>
      <c r="ER32">
        <v>1999.93074074074</v>
      </c>
      <c r="ES32">
        <v>0.9800013333333333</v>
      </c>
      <c r="ET32">
        <v>0.01999853703703704</v>
      </c>
      <c r="EU32">
        <v>0</v>
      </c>
      <c r="EV32">
        <v>424.738925925926</v>
      </c>
      <c r="EW32">
        <v>5.00078</v>
      </c>
      <c r="EX32">
        <v>8472.457777777778</v>
      </c>
      <c r="EY32">
        <v>16379.06296296296</v>
      </c>
      <c r="EZ32">
        <v>39.61781481481481</v>
      </c>
      <c r="FA32">
        <v>40.63188888888889</v>
      </c>
      <c r="FB32">
        <v>40.0368148148148</v>
      </c>
      <c r="FC32">
        <v>40.21507407407407</v>
      </c>
      <c r="FD32">
        <v>40.79140740740741</v>
      </c>
      <c r="FE32">
        <v>1955.030740740741</v>
      </c>
      <c r="FF32">
        <v>39.9</v>
      </c>
      <c r="FG32">
        <v>0</v>
      </c>
      <c r="FH32">
        <v>1758382205.7</v>
      </c>
      <c r="FI32">
        <v>0</v>
      </c>
      <c r="FJ32">
        <v>424.7659600000001</v>
      </c>
      <c r="FK32">
        <v>-3.786153824818651</v>
      </c>
      <c r="FL32">
        <v>-80.35384619143088</v>
      </c>
      <c r="FM32">
        <v>8471.9756</v>
      </c>
      <c r="FN32">
        <v>15</v>
      </c>
      <c r="FO32">
        <v>0</v>
      </c>
      <c r="FP32" t="s">
        <v>439</v>
      </c>
      <c r="FQ32">
        <v>1746989605.5</v>
      </c>
      <c r="FR32">
        <v>1746989593.5</v>
      </c>
      <c r="FS32">
        <v>0</v>
      </c>
      <c r="FT32">
        <v>-0.274</v>
      </c>
      <c r="FU32">
        <v>-0.002</v>
      </c>
      <c r="FV32">
        <v>2.549</v>
      </c>
      <c r="FW32">
        <v>0.129</v>
      </c>
      <c r="FX32">
        <v>420</v>
      </c>
      <c r="FY32">
        <v>17</v>
      </c>
      <c r="FZ32">
        <v>0.02</v>
      </c>
      <c r="GA32">
        <v>0.04</v>
      </c>
      <c r="GB32">
        <v>17.4343325</v>
      </c>
      <c r="GC32">
        <v>4.692001125703558</v>
      </c>
      <c r="GD32">
        <v>0.4581263921602313</v>
      </c>
      <c r="GE32">
        <v>0</v>
      </c>
      <c r="GF32">
        <v>424.9646764705882</v>
      </c>
      <c r="GG32">
        <v>-4.046096254099172</v>
      </c>
      <c r="GH32">
        <v>0.4453737175338204</v>
      </c>
      <c r="GI32">
        <v>0</v>
      </c>
      <c r="GJ32">
        <v>1.3649535</v>
      </c>
      <c r="GK32">
        <v>0.3925677298311389</v>
      </c>
      <c r="GL32">
        <v>0.04168919119807915</v>
      </c>
      <c r="GM32">
        <v>0</v>
      </c>
      <c r="GN32">
        <v>0</v>
      </c>
      <c r="GO32">
        <v>3</v>
      </c>
      <c r="GP32" t="s">
        <v>446</v>
      </c>
      <c r="GQ32">
        <v>3.10263</v>
      </c>
      <c r="GR32">
        <v>2.72796</v>
      </c>
      <c r="GS32">
        <v>0.058333</v>
      </c>
      <c r="GT32">
        <v>0.0545702</v>
      </c>
      <c r="GU32">
        <v>0.103231</v>
      </c>
      <c r="GV32">
        <v>0.09971960000000001</v>
      </c>
      <c r="GW32">
        <v>24642.2</v>
      </c>
      <c r="GX32">
        <v>22480.9</v>
      </c>
      <c r="GY32">
        <v>26735.4</v>
      </c>
      <c r="GZ32">
        <v>24002.8</v>
      </c>
      <c r="HA32">
        <v>38359.9</v>
      </c>
      <c r="HB32">
        <v>31948.9</v>
      </c>
      <c r="HC32">
        <v>46685.6</v>
      </c>
      <c r="HD32">
        <v>37983.4</v>
      </c>
      <c r="HE32">
        <v>1.86435</v>
      </c>
      <c r="HF32">
        <v>2.33553</v>
      </c>
      <c r="HG32">
        <v>0.07553029999999999</v>
      </c>
      <c r="HH32">
        <v>0</v>
      </c>
      <c r="HI32">
        <v>28.7494</v>
      </c>
      <c r="HJ32">
        <v>999.9</v>
      </c>
      <c r="HK32">
        <v>50.2</v>
      </c>
      <c r="HL32">
        <v>31.8</v>
      </c>
      <c r="HM32">
        <v>26.1619</v>
      </c>
      <c r="HN32">
        <v>60.7715</v>
      </c>
      <c r="HO32">
        <v>4.26683</v>
      </c>
      <c r="HP32">
        <v>2</v>
      </c>
      <c r="HQ32">
        <v>0.168862</v>
      </c>
      <c r="HR32">
        <v>0.286476</v>
      </c>
      <c r="HS32">
        <v>20.2824</v>
      </c>
      <c r="HT32">
        <v>5.2095</v>
      </c>
      <c r="HU32">
        <v>11.9788</v>
      </c>
      <c r="HV32">
        <v>4.9632</v>
      </c>
      <c r="HW32">
        <v>3.2743</v>
      </c>
      <c r="HX32">
        <v>9999</v>
      </c>
      <c r="HY32">
        <v>9999</v>
      </c>
      <c r="HZ32">
        <v>9999</v>
      </c>
      <c r="IA32">
        <v>999.9</v>
      </c>
      <c r="IB32">
        <v>1.86389</v>
      </c>
      <c r="IC32">
        <v>1.86016</v>
      </c>
      <c r="ID32">
        <v>1.85851</v>
      </c>
      <c r="IE32">
        <v>1.85977</v>
      </c>
      <c r="IF32">
        <v>1.85989</v>
      </c>
      <c r="IG32">
        <v>1.85849</v>
      </c>
      <c r="IH32">
        <v>1.85754</v>
      </c>
      <c r="II32">
        <v>1.85242</v>
      </c>
      <c r="IJ32">
        <v>0</v>
      </c>
      <c r="IK32">
        <v>0</v>
      </c>
      <c r="IL32">
        <v>0</v>
      </c>
      <c r="IM32">
        <v>0</v>
      </c>
      <c r="IN32" t="s">
        <v>441</v>
      </c>
      <c r="IO32" t="s">
        <v>442</v>
      </c>
      <c r="IP32" t="s">
        <v>443</v>
      </c>
      <c r="IQ32" t="s">
        <v>443</v>
      </c>
      <c r="IR32" t="s">
        <v>443</v>
      </c>
      <c r="IS32" t="s">
        <v>443</v>
      </c>
      <c r="IT32">
        <v>0</v>
      </c>
      <c r="IU32">
        <v>100</v>
      </c>
      <c r="IV32">
        <v>100</v>
      </c>
      <c r="IW32">
        <v>-1.083</v>
      </c>
      <c r="IX32">
        <v>0.275</v>
      </c>
      <c r="IY32">
        <v>-1.199888540531774</v>
      </c>
      <c r="IZ32">
        <v>0.0006062262584135303</v>
      </c>
      <c r="JA32">
        <v>-6.607284784785487E-07</v>
      </c>
      <c r="JB32">
        <v>4.456398226774383E-10</v>
      </c>
      <c r="JC32">
        <v>0.04242554667046498</v>
      </c>
      <c r="JD32">
        <v>-0.002659736867722172</v>
      </c>
      <c r="JE32">
        <v>0.000738507291522077</v>
      </c>
      <c r="JF32">
        <v>-6.730059124220876E-06</v>
      </c>
      <c r="JG32">
        <v>7</v>
      </c>
      <c r="JH32">
        <v>1949</v>
      </c>
      <c r="JI32">
        <v>1</v>
      </c>
      <c r="JJ32">
        <v>29</v>
      </c>
      <c r="JK32">
        <v>189876.7</v>
      </c>
      <c r="JL32">
        <v>189876.9</v>
      </c>
      <c r="JM32">
        <v>0.8703610000000001</v>
      </c>
      <c r="JN32">
        <v>2.60254</v>
      </c>
      <c r="JO32">
        <v>2.146</v>
      </c>
      <c r="JP32">
        <v>2.67456</v>
      </c>
      <c r="JQ32">
        <v>2.29858</v>
      </c>
      <c r="JR32">
        <v>2.45361</v>
      </c>
      <c r="JS32">
        <v>36.6943</v>
      </c>
      <c r="JT32">
        <v>24.0787</v>
      </c>
      <c r="JU32">
        <v>18</v>
      </c>
      <c r="JV32">
        <v>482.317</v>
      </c>
      <c r="JW32">
        <v>898.027</v>
      </c>
      <c r="JX32">
        <v>27.6779</v>
      </c>
      <c r="JY32">
        <v>29.3566</v>
      </c>
      <c r="JZ32">
        <v>30.0005</v>
      </c>
      <c r="KA32">
        <v>29.4873</v>
      </c>
      <c r="KB32">
        <v>29.4315</v>
      </c>
      <c r="KC32">
        <v>17.3632</v>
      </c>
      <c r="KD32">
        <v>21.3646</v>
      </c>
      <c r="KE32">
        <v>72.50060000000001</v>
      </c>
      <c r="KF32">
        <v>27.6864</v>
      </c>
      <c r="KG32">
        <v>199.092</v>
      </c>
      <c r="KH32">
        <v>20.9951</v>
      </c>
      <c r="KI32">
        <v>102.075</v>
      </c>
      <c r="KJ32">
        <v>91.5939</v>
      </c>
    </row>
    <row r="33" spans="1:296">
      <c r="A33">
        <v>15</v>
      </c>
      <c r="B33">
        <v>1758382210.5</v>
      </c>
      <c r="C33">
        <v>70</v>
      </c>
      <c r="D33" t="s">
        <v>471</v>
      </c>
      <c r="E33" t="s">
        <v>472</v>
      </c>
      <c r="F33">
        <v>5</v>
      </c>
      <c r="G33" t="s">
        <v>436</v>
      </c>
      <c r="H33">
        <v>1758382202.714286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231.0671212961039</v>
      </c>
      <c r="AJ33">
        <v>240.4353696969697</v>
      </c>
      <c r="AK33">
        <v>-3.309939393939399</v>
      </c>
      <c r="AL33">
        <v>65.70999999999999</v>
      </c>
      <c r="AM33">
        <f>(AO33 - AN33 + DX33*1E3/(8.314*(DZ33+273.15)) * AQ33/DW33 * AP33) * DW33/(100*DK33) * 1000/(1000 - AO33)</f>
        <v>0</v>
      </c>
      <c r="AN33">
        <v>21.05120780066228</v>
      </c>
      <c r="AO33">
        <v>22.54641757575756</v>
      </c>
      <c r="AP33">
        <v>0.000148241114056249</v>
      </c>
      <c r="AQ33">
        <v>86.31821179342171</v>
      </c>
      <c r="AR33">
        <v>0</v>
      </c>
      <c r="AS33">
        <v>0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437</v>
      </c>
      <c r="AX33" t="s">
        <v>437</v>
      </c>
      <c r="AY33">
        <v>0</v>
      </c>
      <c r="AZ33">
        <v>0</v>
      </c>
      <c r="BA33">
        <f>1-AY33/AZ33</f>
        <v>0</v>
      </c>
      <c r="BB33">
        <v>0</v>
      </c>
      <c r="BC33" t="s">
        <v>437</v>
      </c>
      <c r="BD33" t="s">
        <v>437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437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2.44</v>
      </c>
      <c r="DL33">
        <v>0.5</v>
      </c>
      <c r="DM33" t="s">
        <v>438</v>
      </c>
      <c r="DN33">
        <v>2</v>
      </c>
      <c r="DO33" t="b">
        <v>1</v>
      </c>
      <c r="DP33">
        <v>1758382202.714286</v>
      </c>
      <c r="DQ33">
        <v>258.6142857142857</v>
      </c>
      <c r="DR33">
        <v>240.6500714285714</v>
      </c>
      <c r="DS33">
        <v>22.52583214285714</v>
      </c>
      <c r="DT33">
        <v>21.09881071428572</v>
      </c>
      <c r="DU33">
        <v>259.6936428571429</v>
      </c>
      <c r="DV33">
        <v>22.25107857142857</v>
      </c>
      <c r="DW33">
        <v>500.0158214285715</v>
      </c>
      <c r="DX33">
        <v>90.59569285714285</v>
      </c>
      <c r="DY33">
        <v>0.06975445</v>
      </c>
      <c r="DZ33">
        <v>29.16638214285714</v>
      </c>
      <c r="EA33">
        <v>29.981875</v>
      </c>
      <c r="EB33">
        <v>999.9000000000002</v>
      </c>
      <c r="EC33">
        <v>0</v>
      </c>
      <c r="ED33">
        <v>0</v>
      </c>
      <c r="EE33">
        <v>10005.49642857143</v>
      </c>
      <c r="EF33">
        <v>0</v>
      </c>
      <c r="EG33">
        <v>11.53624285714286</v>
      </c>
      <c r="EH33">
        <v>17.96431428571428</v>
      </c>
      <c r="EI33">
        <v>264.5737142857143</v>
      </c>
      <c r="EJ33">
        <v>245.8375357142857</v>
      </c>
      <c r="EK33">
        <v>1.427015714285714</v>
      </c>
      <c r="EL33">
        <v>240.6500714285714</v>
      </c>
      <c r="EM33">
        <v>21.09881071428572</v>
      </c>
      <c r="EN33">
        <v>2.040741428571429</v>
      </c>
      <c r="EO33">
        <v>1.911461071428571</v>
      </c>
      <c r="EP33">
        <v>17.76403214285714</v>
      </c>
      <c r="EQ33">
        <v>16.72935714285714</v>
      </c>
      <c r="ER33">
        <v>1999.95</v>
      </c>
      <c r="ES33">
        <v>0.9800016071428571</v>
      </c>
      <c r="ET33">
        <v>0.019998275</v>
      </c>
      <c r="EU33">
        <v>0</v>
      </c>
      <c r="EV33">
        <v>424.4488214285714</v>
      </c>
      <c r="EW33">
        <v>5.00078</v>
      </c>
      <c r="EX33">
        <v>8466.713928571429</v>
      </c>
      <c r="EY33">
        <v>16379.225</v>
      </c>
      <c r="EZ33">
        <v>39.63364285714285</v>
      </c>
      <c r="FA33">
        <v>40.64271428571427</v>
      </c>
      <c r="FB33">
        <v>40.04449999999999</v>
      </c>
      <c r="FC33">
        <v>40.22742857142857</v>
      </c>
      <c r="FD33">
        <v>40.81007142857142</v>
      </c>
      <c r="FE33">
        <v>1955.05</v>
      </c>
      <c r="FF33">
        <v>39.9</v>
      </c>
      <c r="FG33">
        <v>0</v>
      </c>
      <c r="FH33">
        <v>1758382210.5</v>
      </c>
      <c r="FI33">
        <v>0</v>
      </c>
      <c r="FJ33">
        <v>424.45248</v>
      </c>
      <c r="FK33">
        <v>-4.064769207115865</v>
      </c>
      <c r="FL33">
        <v>-64.85307685777568</v>
      </c>
      <c r="FM33">
        <v>8466.168799999999</v>
      </c>
      <c r="FN33">
        <v>15</v>
      </c>
      <c r="FO33">
        <v>0</v>
      </c>
      <c r="FP33" t="s">
        <v>439</v>
      </c>
      <c r="FQ33">
        <v>1746989605.5</v>
      </c>
      <c r="FR33">
        <v>1746989593.5</v>
      </c>
      <c r="FS33">
        <v>0</v>
      </c>
      <c r="FT33">
        <v>-0.274</v>
      </c>
      <c r="FU33">
        <v>-0.002</v>
      </c>
      <c r="FV33">
        <v>2.549</v>
      </c>
      <c r="FW33">
        <v>0.129</v>
      </c>
      <c r="FX33">
        <v>420</v>
      </c>
      <c r="FY33">
        <v>17</v>
      </c>
      <c r="FZ33">
        <v>0.02</v>
      </c>
      <c r="GA33">
        <v>0.04</v>
      </c>
      <c r="GB33">
        <v>17.7726875</v>
      </c>
      <c r="GC33">
        <v>4.026082176360175</v>
      </c>
      <c r="GD33">
        <v>0.3976093341381085</v>
      </c>
      <c r="GE33">
        <v>0</v>
      </c>
      <c r="GF33">
        <v>424.6665882352941</v>
      </c>
      <c r="GG33">
        <v>-4.177967900309691</v>
      </c>
      <c r="GH33">
        <v>0.4603577328714401</v>
      </c>
      <c r="GI33">
        <v>0</v>
      </c>
      <c r="GJ33">
        <v>1.4060025</v>
      </c>
      <c r="GK33">
        <v>0.6126668667917446</v>
      </c>
      <c r="GL33">
        <v>0.06111956154742931</v>
      </c>
      <c r="GM33">
        <v>0</v>
      </c>
      <c r="GN33">
        <v>0</v>
      </c>
      <c r="GO33">
        <v>3</v>
      </c>
      <c r="GP33" t="s">
        <v>446</v>
      </c>
      <c r="GQ33">
        <v>3.10242</v>
      </c>
      <c r="GR33">
        <v>2.72772</v>
      </c>
      <c r="GS33">
        <v>0.0551422</v>
      </c>
      <c r="GT33">
        <v>0.0512173</v>
      </c>
      <c r="GU33">
        <v>0.103264</v>
      </c>
      <c r="GV33">
        <v>0.0996775</v>
      </c>
      <c r="GW33">
        <v>24725.7</v>
      </c>
      <c r="GX33">
        <v>22560.4</v>
      </c>
      <c r="GY33">
        <v>26735.3</v>
      </c>
      <c r="GZ33">
        <v>24002.6</v>
      </c>
      <c r="HA33">
        <v>38358.1</v>
      </c>
      <c r="HB33">
        <v>31949.7</v>
      </c>
      <c r="HC33">
        <v>46685.6</v>
      </c>
      <c r="HD33">
        <v>37983</v>
      </c>
      <c r="HE33">
        <v>1.86383</v>
      </c>
      <c r="HF33">
        <v>2.3355</v>
      </c>
      <c r="HG33">
        <v>0.0745282</v>
      </c>
      <c r="HH33">
        <v>0</v>
      </c>
      <c r="HI33">
        <v>28.7494</v>
      </c>
      <c r="HJ33">
        <v>999.9</v>
      </c>
      <c r="HK33">
        <v>50.2</v>
      </c>
      <c r="HL33">
        <v>31.8</v>
      </c>
      <c r="HM33">
        <v>26.1607</v>
      </c>
      <c r="HN33">
        <v>61.3515</v>
      </c>
      <c r="HO33">
        <v>4.2468</v>
      </c>
      <c r="HP33">
        <v>2</v>
      </c>
      <c r="HQ33">
        <v>0.169256</v>
      </c>
      <c r="HR33">
        <v>0.252631</v>
      </c>
      <c r="HS33">
        <v>20.2825</v>
      </c>
      <c r="HT33">
        <v>5.2107</v>
      </c>
      <c r="HU33">
        <v>11.979</v>
      </c>
      <c r="HV33">
        <v>4.9634</v>
      </c>
      <c r="HW33">
        <v>3.27448</v>
      </c>
      <c r="HX33">
        <v>9999</v>
      </c>
      <c r="HY33">
        <v>9999</v>
      </c>
      <c r="HZ33">
        <v>9999</v>
      </c>
      <c r="IA33">
        <v>999.9</v>
      </c>
      <c r="IB33">
        <v>1.86388</v>
      </c>
      <c r="IC33">
        <v>1.86014</v>
      </c>
      <c r="ID33">
        <v>1.85851</v>
      </c>
      <c r="IE33">
        <v>1.85977</v>
      </c>
      <c r="IF33">
        <v>1.8599</v>
      </c>
      <c r="IG33">
        <v>1.85851</v>
      </c>
      <c r="IH33">
        <v>1.85752</v>
      </c>
      <c r="II33">
        <v>1.85242</v>
      </c>
      <c r="IJ33">
        <v>0</v>
      </c>
      <c r="IK33">
        <v>0</v>
      </c>
      <c r="IL33">
        <v>0</v>
      </c>
      <c r="IM33">
        <v>0</v>
      </c>
      <c r="IN33" t="s">
        <v>441</v>
      </c>
      <c r="IO33" t="s">
        <v>442</v>
      </c>
      <c r="IP33" t="s">
        <v>443</v>
      </c>
      <c r="IQ33" t="s">
        <v>443</v>
      </c>
      <c r="IR33" t="s">
        <v>443</v>
      </c>
      <c r="IS33" t="s">
        <v>443</v>
      </c>
      <c r="IT33">
        <v>0</v>
      </c>
      <c r="IU33">
        <v>100</v>
      </c>
      <c r="IV33">
        <v>100</v>
      </c>
      <c r="IW33">
        <v>-1.089</v>
      </c>
      <c r="IX33">
        <v>0.2752</v>
      </c>
      <c r="IY33">
        <v>-1.199888540531774</v>
      </c>
      <c r="IZ33">
        <v>0.0006062262584135303</v>
      </c>
      <c r="JA33">
        <v>-6.607284784785487E-07</v>
      </c>
      <c r="JB33">
        <v>4.456398226774383E-10</v>
      </c>
      <c r="JC33">
        <v>0.04242554667046498</v>
      </c>
      <c r="JD33">
        <v>-0.002659736867722172</v>
      </c>
      <c r="JE33">
        <v>0.000738507291522077</v>
      </c>
      <c r="JF33">
        <v>-6.730059124220876E-06</v>
      </c>
      <c r="JG33">
        <v>7</v>
      </c>
      <c r="JH33">
        <v>1949</v>
      </c>
      <c r="JI33">
        <v>1</v>
      </c>
      <c r="JJ33">
        <v>29</v>
      </c>
      <c r="JK33">
        <v>189876.8</v>
      </c>
      <c r="JL33">
        <v>189877</v>
      </c>
      <c r="JM33">
        <v>0.817871</v>
      </c>
      <c r="JN33">
        <v>2.60498</v>
      </c>
      <c r="JO33">
        <v>2.146</v>
      </c>
      <c r="JP33">
        <v>2.67578</v>
      </c>
      <c r="JQ33">
        <v>2.29858</v>
      </c>
      <c r="JR33">
        <v>2.44751</v>
      </c>
      <c r="JS33">
        <v>36.6943</v>
      </c>
      <c r="JT33">
        <v>24.07</v>
      </c>
      <c r="JU33">
        <v>18</v>
      </c>
      <c r="JV33">
        <v>482.048</v>
      </c>
      <c r="JW33">
        <v>898.069</v>
      </c>
      <c r="JX33">
        <v>27.6889</v>
      </c>
      <c r="JY33">
        <v>29.3617</v>
      </c>
      <c r="JZ33">
        <v>30.0005</v>
      </c>
      <c r="KA33">
        <v>29.4923</v>
      </c>
      <c r="KB33">
        <v>29.4359</v>
      </c>
      <c r="KC33">
        <v>16.3624</v>
      </c>
      <c r="KD33">
        <v>21.3646</v>
      </c>
      <c r="KE33">
        <v>72.50060000000001</v>
      </c>
      <c r="KF33">
        <v>27.7021</v>
      </c>
      <c r="KG33">
        <v>185.685</v>
      </c>
      <c r="KH33">
        <v>20.9557</v>
      </c>
      <c r="KI33">
        <v>102.074</v>
      </c>
      <c r="KJ33">
        <v>91.59310000000001</v>
      </c>
    </row>
    <row r="34" spans="1:296">
      <c r="A34">
        <v>16</v>
      </c>
      <c r="B34">
        <v>1758382215.5</v>
      </c>
      <c r="C34">
        <v>75</v>
      </c>
      <c r="D34" t="s">
        <v>473</v>
      </c>
      <c r="E34" t="s">
        <v>474</v>
      </c>
      <c r="F34">
        <v>5</v>
      </c>
      <c r="G34" t="s">
        <v>436</v>
      </c>
      <c r="H34">
        <v>1758382208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214.1570799627706</v>
      </c>
      <c r="AJ34">
        <v>223.6811272727272</v>
      </c>
      <c r="AK34">
        <v>-3.354264069264119</v>
      </c>
      <c r="AL34">
        <v>65.70999999999999</v>
      </c>
      <c r="AM34">
        <f>(AO34 - AN34 + DX34*1E3/(8.314*(DZ34+273.15)) * AQ34/DW34 * AP34) * DW34/(100*DK34) * 1000/(1000 - AO34)</f>
        <v>0</v>
      </c>
      <c r="AN34">
        <v>21.04468315740348</v>
      </c>
      <c r="AO34">
        <v>22.57263393939393</v>
      </c>
      <c r="AP34">
        <v>0.000614767871505239</v>
      </c>
      <c r="AQ34">
        <v>86.31821179342171</v>
      </c>
      <c r="AR34">
        <v>0</v>
      </c>
      <c r="AS34">
        <v>0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437</v>
      </c>
      <c r="AX34" t="s">
        <v>437</v>
      </c>
      <c r="AY34">
        <v>0</v>
      </c>
      <c r="AZ34">
        <v>0</v>
      </c>
      <c r="BA34">
        <f>1-AY34/AZ34</f>
        <v>0</v>
      </c>
      <c r="BB34">
        <v>0</v>
      </c>
      <c r="BC34" t="s">
        <v>437</v>
      </c>
      <c r="BD34" t="s">
        <v>437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437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2.44</v>
      </c>
      <c r="DL34">
        <v>0.5</v>
      </c>
      <c r="DM34" t="s">
        <v>438</v>
      </c>
      <c r="DN34">
        <v>2</v>
      </c>
      <c r="DO34" t="b">
        <v>1</v>
      </c>
      <c r="DP34">
        <v>1758382208</v>
      </c>
      <c r="DQ34">
        <v>241.4588888888888</v>
      </c>
      <c r="DR34">
        <v>223.2416296296297</v>
      </c>
      <c r="DS34">
        <v>22.54447407407407</v>
      </c>
      <c r="DT34">
        <v>21.06311851851851</v>
      </c>
      <c r="DU34">
        <v>242.5444444444444</v>
      </c>
      <c r="DV34">
        <v>22.26934814814815</v>
      </c>
      <c r="DW34">
        <v>499.9436666666667</v>
      </c>
      <c r="DX34">
        <v>90.59578888888889</v>
      </c>
      <c r="DY34">
        <v>0.06982158518518518</v>
      </c>
      <c r="DZ34">
        <v>29.16507407407408</v>
      </c>
      <c r="EA34">
        <v>29.96852222222222</v>
      </c>
      <c r="EB34">
        <v>999.9000000000001</v>
      </c>
      <c r="EC34">
        <v>0</v>
      </c>
      <c r="ED34">
        <v>0</v>
      </c>
      <c r="EE34">
        <v>10005.21074074074</v>
      </c>
      <c r="EF34">
        <v>0</v>
      </c>
      <c r="EG34">
        <v>11.5357</v>
      </c>
      <c r="EH34">
        <v>18.21742222222222</v>
      </c>
      <c r="EI34">
        <v>247.0278518518518</v>
      </c>
      <c r="EJ34">
        <v>228.0452222222222</v>
      </c>
      <c r="EK34">
        <v>1.481349259259259</v>
      </c>
      <c r="EL34">
        <v>223.2416296296297</v>
      </c>
      <c r="EM34">
        <v>21.06311851851851</v>
      </c>
      <c r="EN34">
        <v>2.042433333333333</v>
      </c>
      <c r="EO34">
        <v>1.908229259259259</v>
      </c>
      <c r="EP34">
        <v>17.77717777777778</v>
      </c>
      <c r="EQ34">
        <v>16.70273333333333</v>
      </c>
      <c r="ER34">
        <v>1999.991111111111</v>
      </c>
      <c r="ES34">
        <v>0.9800021111111111</v>
      </c>
      <c r="ET34">
        <v>0.01999778148148148</v>
      </c>
      <c r="EU34">
        <v>0</v>
      </c>
      <c r="EV34">
        <v>424.1171481481481</v>
      </c>
      <c r="EW34">
        <v>5.00078</v>
      </c>
      <c r="EX34">
        <v>8461.834074074073</v>
      </c>
      <c r="EY34">
        <v>16379.58148148148</v>
      </c>
      <c r="EZ34">
        <v>39.65251851851852</v>
      </c>
      <c r="FA34">
        <v>40.65944444444444</v>
      </c>
      <c r="FB34">
        <v>40.05774074074074</v>
      </c>
      <c r="FC34">
        <v>40.23351851851852</v>
      </c>
      <c r="FD34">
        <v>40.80985185185185</v>
      </c>
      <c r="FE34">
        <v>1955.091111111111</v>
      </c>
      <c r="FF34">
        <v>39.9</v>
      </c>
      <c r="FG34">
        <v>0</v>
      </c>
      <c r="FH34">
        <v>1758382215.3</v>
      </c>
      <c r="FI34">
        <v>0</v>
      </c>
      <c r="FJ34">
        <v>424.17016</v>
      </c>
      <c r="FK34">
        <v>-2.924923067707461</v>
      </c>
      <c r="FL34">
        <v>-45.53307704254976</v>
      </c>
      <c r="FM34">
        <v>8461.7968</v>
      </c>
      <c r="FN34">
        <v>15</v>
      </c>
      <c r="FO34">
        <v>0</v>
      </c>
      <c r="FP34" t="s">
        <v>439</v>
      </c>
      <c r="FQ34">
        <v>1746989605.5</v>
      </c>
      <c r="FR34">
        <v>1746989593.5</v>
      </c>
      <c r="FS34">
        <v>0</v>
      </c>
      <c r="FT34">
        <v>-0.274</v>
      </c>
      <c r="FU34">
        <v>-0.002</v>
      </c>
      <c r="FV34">
        <v>2.549</v>
      </c>
      <c r="FW34">
        <v>0.129</v>
      </c>
      <c r="FX34">
        <v>420</v>
      </c>
      <c r="FY34">
        <v>17</v>
      </c>
      <c r="FZ34">
        <v>0.02</v>
      </c>
      <c r="GA34">
        <v>0.04</v>
      </c>
      <c r="GB34">
        <v>18.083155</v>
      </c>
      <c r="GC34">
        <v>2.874801500938062</v>
      </c>
      <c r="GD34">
        <v>0.2846167835441188</v>
      </c>
      <c r="GE34">
        <v>0</v>
      </c>
      <c r="GF34">
        <v>424.3512647058823</v>
      </c>
      <c r="GG34">
        <v>-3.537341476407749</v>
      </c>
      <c r="GH34">
        <v>0.4040937797986674</v>
      </c>
      <c r="GI34">
        <v>0</v>
      </c>
      <c r="GJ34">
        <v>1.44969875</v>
      </c>
      <c r="GK34">
        <v>0.6284628517823619</v>
      </c>
      <c r="GL34">
        <v>0.06228508710708767</v>
      </c>
      <c r="GM34">
        <v>0</v>
      </c>
      <c r="GN34">
        <v>0</v>
      </c>
      <c r="GO34">
        <v>3</v>
      </c>
      <c r="GP34" t="s">
        <v>446</v>
      </c>
      <c r="GQ34">
        <v>3.1022</v>
      </c>
      <c r="GR34">
        <v>2.72835</v>
      </c>
      <c r="GS34">
        <v>0.05184</v>
      </c>
      <c r="GT34">
        <v>0.0478137</v>
      </c>
      <c r="GU34">
        <v>0.103353</v>
      </c>
      <c r="GV34">
        <v>0.0996081</v>
      </c>
      <c r="GW34">
        <v>24811.8</v>
      </c>
      <c r="GX34">
        <v>22641.2</v>
      </c>
      <c r="GY34">
        <v>26735.1</v>
      </c>
      <c r="GZ34">
        <v>24002.5</v>
      </c>
      <c r="HA34">
        <v>38353.4</v>
      </c>
      <c r="HB34">
        <v>31951.7</v>
      </c>
      <c r="HC34">
        <v>46685.1</v>
      </c>
      <c r="HD34">
        <v>37982.7</v>
      </c>
      <c r="HE34">
        <v>1.86322</v>
      </c>
      <c r="HF34">
        <v>2.33535</v>
      </c>
      <c r="HG34">
        <v>0.0731908</v>
      </c>
      <c r="HH34">
        <v>0</v>
      </c>
      <c r="HI34">
        <v>28.7494</v>
      </c>
      <c r="HJ34">
        <v>999.9</v>
      </c>
      <c r="HK34">
        <v>50.2</v>
      </c>
      <c r="HL34">
        <v>31.8</v>
      </c>
      <c r="HM34">
        <v>26.1609</v>
      </c>
      <c r="HN34">
        <v>61.8715</v>
      </c>
      <c r="HO34">
        <v>4.39904</v>
      </c>
      <c r="HP34">
        <v>2</v>
      </c>
      <c r="HQ34">
        <v>0.169378</v>
      </c>
      <c r="HR34">
        <v>0.202108</v>
      </c>
      <c r="HS34">
        <v>20.2824</v>
      </c>
      <c r="HT34">
        <v>5.2101</v>
      </c>
      <c r="HU34">
        <v>11.9784</v>
      </c>
      <c r="HV34">
        <v>4.96305</v>
      </c>
      <c r="HW34">
        <v>3.27425</v>
      </c>
      <c r="HX34">
        <v>9999</v>
      </c>
      <c r="HY34">
        <v>9999</v>
      </c>
      <c r="HZ34">
        <v>9999</v>
      </c>
      <c r="IA34">
        <v>999.9</v>
      </c>
      <c r="IB34">
        <v>1.86388</v>
      </c>
      <c r="IC34">
        <v>1.86014</v>
      </c>
      <c r="ID34">
        <v>1.85849</v>
      </c>
      <c r="IE34">
        <v>1.85976</v>
      </c>
      <c r="IF34">
        <v>1.85989</v>
      </c>
      <c r="IG34">
        <v>1.85848</v>
      </c>
      <c r="IH34">
        <v>1.85752</v>
      </c>
      <c r="II34">
        <v>1.85243</v>
      </c>
      <c r="IJ34">
        <v>0</v>
      </c>
      <c r="IK34">
        <v>0</v>
      </c>
      <c r="IL34">
        <v>0</v>
      </c>
      <c r="IM34">
        <v>0</v>
      </c>
      <c r="IN34" t="s">
        <v>441</v>
      </c>
      <c r="IO34" t="s">
        <v>442</v>
      </c>
      <c r="IP34" t="s">
        <v>443</v>
      </c>
      <c r="IQ34" t="s">
        <v>443</v>
      </c>
      <c r="IR34" t="s">
        <v>443</v>
      </c>
      <c r="IS34" t="s">
        <v>443</v>
      </c>
      <c r="IT34">
        <v>0</v>
      </c>
      <c r="IU34">
        <v>100</v>
      </c>
      <c r="IV34">
        <v>100</v>
      </c>
      <c r="IW34">
        <v>-1.095</v>
      </c>
      <c r="IX34">
        <v>0.2757</v>
      </c>
      <c r="IY34">
        <v>-1.199888540531774</v>
      </c>
      <c r="IZ34">
        <v>0.0006062262584135303</v>
      </c>
      <c r="JA34">
        <v>-6.607284784785487E-07</v>
      </c>
      <c r="JB34">
        <v>4.456398226774383E-10</v>
      </c>
      <c r="JC34">
        <v>0.04242554667046498</v>
      </c>
      <c r="JD34">
        <v>-0.002659736867722172</v>
      </c>
      <c r="JE34">
        <v>0.000738507291522077</v>
      </c>
      <c r="JF34">
        <v>-6.730059124220876E-06</v>
      </c>
      <c r="JG34">
        <v>7</v>
      </c>
      <c r="JH34">
        <v>1949</v>
      </c>
      <c r="JI34">
        <v>1</v>
      </c>
      <c r="JJ34">
        <v>29</v>
      </c>
      <c r="JK34">
        <v>189876.8</v>
      </c>
      <c r="JL34">
        <v>189877</v>
      </c>
      <c r="JM34">
        <v>0.767822</v>
      </c>
      <c r="JN34">
        <v>2.61108</v>
      </c>
      <c r="JO34">
        <v>2.146</v>
      </c>
      <c r="JP34">
        <v>2.67334</v>
      </c>
      <c r="JQ34">
        <v>2.29858</v>
      </c>
      <c r="JR34">
        <v>2.39258</v>
      </c>
      <c r="JS34">
        <v>36.6943</v>
      </c>
      <c r="JT34">
        <v>24.0787</v>
      </c>
      <c r="JU34">
        <v>18</v>
      </c>
      <c r="JV34">
        <v>481.732</v>
      </c>
      <c r="JW34">
        <v>897.973</v>
      </c>
      <c r="JX34">
        <v>27.7072</v>
      </c>
      <c r="JY34">
        <v>29.368</v>
      </c>
      <c r="JZ34">
        <v>30.0003</v>
      </c>
      <c r="KA34">
        <v>29.4969</v>
      </c>
      <c r="KB34">
        <v>29.4399</v>
      </c>
      <c r="KC34">
        <v>15.2996</v>
      </c>
      <c r="KD34">
        <v>21.654</v>
      </c>
      <c r="KE34">
        <v>72.50060000000001</v>
      </c>
      <c r="KF34">
        <v>27.728</v>
      </c>
      <c r="KG34">
        <v>165.591</v>
      </c>
      <c r="KH34">
        <v>20.8887</v>
      </c>
      <c r="KI34">
        <v>102.073</v>
      </c>
      <c r="KJ34">
        <v>91.5925</v>
      </c>
    </row>
    <row r="35" spans="1:296">
      <c r="A35">
        <v>17</v>
      </c>
      <c r="B35">
        <v>1758382220.5</v>
      </c>
      <c r="C35">
        <v>80</v>
      </c>
      <c r="D35" t="s">
        <v>475</v>
      </c>
      <c r="E35" t="s">
        <v>476</v>
      </c>
      <c r="F35">
        <v>5</v>
      </c>
      <c r="G35" t="s">
        <v>436</v>
      </c>
      <c r="H35">
        <v>1758382212.714286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197.336539878355</v>
      </c>
      <c r="AJ35">
        <v>206.9616545454545</v>
      </c>
      <c r="AK35">
        <v>-3.349585281385347</v>
      </c>
      <c r="AL35">
        <v>65.70999999999999</v>
      </c>
      <c r="AM35">
        <f>(AO35 - AN35 + DX35*1E3/(8.314*(DZ35+273.15)) * AQ35/DW35 * AP35) * DW35/(100*DK35) * 1000/(1000 - AO35)</f>
        <v>0</v>
      </c>
      <c r="AN35">
        <v>21.00026751775579</v>
      </c>
      <c r="AO35">
        <v>22.59959515151515</v>
      </c>
      <c r="AP35">
        <v>0.007460923231279335</v>
      </c>
      <c r="AQ35">
        <v>86.31821179342171</v>
      </c>
      <c r="AR35">
        <v>0</v>
      </c>
      <c r="AS35">
        <v>0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437</v>
      </c>
      <c r="AX35" t="s">
        <v>437</v>
      </c>
      <c r="AY35">
        <v>0</v>
      </c>
      <c r="AZ35">
        <v>0</v>
      </c>
      <c r="BA35">
        <f>1-AY35/AZ35</f>
        <v>0</v>
      </c>
      <c r="BB35">
        <v>0</v>
      </c>
      <c r="BC35" t="s">
        <v>437</v>
      </c>
      <c r="BD35" t="s">
        <v>437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437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2.44</v>
      </c>
      <c r="DL35">
        <v>0.5</v>
      </c>
      <c r="DM35" t="s">
        <v>438</v>
      </c>
      <c r="DN35">
        <v>2</v>
      </c>
      <c r="DO35" t="b">
        <v>1</v>
      </c>
      <c r="DP35">
        <v>1758382212.714286</v>
      </c>
      <c r="DQ35">
        <v>226.0987142857143</v>
      </c>
      <c r="DR35">
        <v>207.6892857142857</v>
      </c>
      <c r="DS35">
        <v>22.563525</v>
      </c>
      <c r="DT35">
        <v>21.02345714285714</v>
      </c>
      <c r="DU35">
        <v>227.1899285714286</v>
      </c>
      <c r="DV35">
        <v>22.28803928571428</v>
      </c>
      <c r="DW35">
        <v>499.9046785714286</v>
      </c>
      <c r="DX35">
        <v>90.59633214285715</v>
      </c>
      <c r="DY35">
        <v>0.0699632</v>
      </c>
      <c r="DZ35">
        <v>29.16312142857143</v>
      </c>
      <c r="EA35">
        <v>29.95601428571428</v>
      </c>
      <c r="EB35">
        <v>999.9000000000002</v>
      </c>
      <c r="EC35">
        <v>0</v>
      </c>
      <c r="ED35">
        <v>0</v>
      </c>
      <c r="EE35">
        <v>10000.37571428572</v>
      </c>
      <c r="EF35">
        <v>0</v>
      </c>
      <c r="EG35">
        <v>11.5357</v>
      </c>
      <c r="EH35">
        <v>18.409475</v>
      </c>
      <c r="EI35">
        <v>231.3176785714286</v>
      </c>
      <c r="EJ35">
        <v>212.1497142857143</v>
      </c>
      <c r="EK35">
        <v>1.540062142857143</v>
      </c>
      <c r="EL35">
        <v>207.6892857142857</v>
      </c>
      <c r="EM35">
        <v>21.02345714285714</v>
      </c>
      <c r="EN35">
        <v>2.044172857142857</v>
      </c>
      <c r="EO35">
        <v>1.904649285714286</v>
      </c>
      <c r="EP35">
        <v>17.79069285714285</v>
      </c>
      <c r="EQ35">
        <v>16.67315714285714</v>
      </c>
      <c r="ER35">
        <v>2000.011428571428</v>
      </c>
      <c r="ES35">
        <v>0.9800023571428572</v>
      </c>
      <c r="ET35">
        <v>0.01999754285714286</v>
      </c>
      <c r="EU35">
        <v>0</v>
      </c>
      <c r="EV35">
        <v>423.9577857142858</v>
      </c>
      <c r="EW35">
        <v>5.00078</v>
      </c>
      <c r="EX35">
        <v>8458.975357142857</v>
      </c>
      <c r="EY35">
        <v>16379.75357142857</v>
      </c>
      <c r="EZ35">
        <v>39.6492857142857</v>
      </c>
      <c r="FA35">
        <v>40.66928571428571</v>
      </c>
      <c r="FB35">
        <v>40.05567857142857</v>
      </c>
      <c r="FC35">
        <v>40.23410714285713</v>
      </c>
      <c r="FD35">
        <v>40.80546428571427</v>
      </c>
      <c r="FE35">
        <v>1955.111428571428</v>
      </c>
      <c r="FF35">
        <v>39.9</v>
      </c>
      <c r="FG35">
        <v>0</v>
      </c>
      <c r="FH35">
        <v>1758382220.7</v>
      </c>
      <c r="FI35">
        <v>0</v>
      </c>
      <c r="FJ35">
        <v>424.0273076923077</v>
      </c>
      <c r="FK35">
        <v>-1.167452977684183</v>
      </c>
      <c r="FL35">
        <v>-27.15521372836509</v>
      </c>
      <c r="FM35">
        <v>8458.728846153846</v>
      </c>
      <c r="FN35">
        <v>15</v>
      </c>
      <c r="FO35">
        <v>0</v>
      </c>
      <c r="FP35" t="s">
        <v>439</v>
      </c>
      <c r="FQ35">
        <v>1746989605.5</v>
      </c>
      <c r="FR35">
        <v>1746989593.5</v>
      </c>
      <c r="FS35">
        <v>0</v>
      </c>
      <c r="FT35">
        <v>-0.274</v>
      </c>
      <c r="FU35">
        <v>-0.002</v>
      </c>
      <c r="FV35">
        <v>2.549</v>
      </c>
      <c r="FW35">
        <v>0.129</v>
      </c>
      <c r="FX35">
        <v>420</v>
      </c>
      <c r="FY35">
        <v>17</v>
      </c>
      <c r="FZ35">
        <v>0.02</v>
      </c>
      <c r="GA35">
        <v>0.04</v>
      </c>
      <c r="GB35">
        <v>18.2636725</v>
      </c>
      <c r="GC35">
        <v>2.410810131332061</v>
      </c>
      <c r="GD35">
        <v>0.2375954881594974</v>
      </c>
      <c r="GE35">
        <v>0</v>
      </c>
      <c r="GF35">
        <v>424.1771176470588</v>
      </c>
      <c r="GG35">
        <v>-2.933689828356037</v>
      </c>
      <c r="GH35">
        <v>0.3677237425908881</v>
      </c>
      <c r="GI35">
        <v>0</v>
      </c>
      <c r="GJ35">
        <v>1.49788775</v>
      </c>
      <c r="GK35">
        <v>0.6816818386491554</v>
      </c>
      <c r="GL35">
        <v>0.06806194107162607</v>
      </c>
      <c r="GM35">
        <v>0</v>
      </c>
      <c r="GN35">
        <v>0</v>
      </c>
      <c r="GO35">
        <v>3</v>
      </c>
      <c r="GP35" t="s">
        <v>446</v>
      </c>
      <c r="GQ35">
        <v>3.10284</v>
      </c>
      <c r="GR35">
        <v>2.7281</v>
      </c>
      <c r="GS35">
        <v>0.048473</v>
      </c>
      <c r="GT35">
        <v>0.0442778</v>
      </c>
      <c r="GU35">
        <v>0.103432</v>
      </c>
      <c r="GV35">
        <v>0.09935330000000001</v>
      </c>
      <c r="GW35">
        <v>24899.7</v>
      </c>
      <c r="GX35">
        <v>22725</v>
      </c>
      <c r="GY35">
        <v>26735</v>
      </c>
      <c r="GZ35">
        <v>24002.2</v>
      </c>
      <c r="HA35">
        <v>38349.3</v>
      </c>
      <c r="HB35">
        <v>31960.4</v>
      </c>
      <c r="HC35">
        <v>46684.7</v>
      </c>
      <c r="HD35">
        <v>37982.7</v>
      </c>
      <c r="HE35">
        <v>1.86408</v>
      </c>
      <c r="HF35">
        <v>2.33485</v>
      </c>
      <c r="HG35">
        <v>0.0724234</v>
      </c>
      <c r="HH35">
        <v>0</v>
      </c>
      <c r="HI35">
        <v>28.7503</v>
      </c>
      <c r="HJ35">
        <v>999.9</v>
      </c>
      <c r="HK35">
        <v>50.2</v>
      </c>
      <c r="HL35">
        <v>31.8</v>
      </c>
      <c r="HM35">
        <v>26.1591</v>
      </c>
      <c r="HN35">
        <v>61.5815</v>
      </c>
      <c r="HO35">
        <v>4.31891</v>
      </c>
      <c r="HP35">
        <v>2</v>
      </c>
      <c r="HQ35">
        <v>0.169751</v>
      </c>
      <c r="HR35">
        <v>0.123557</v>
      </c>
      <c r="HS35">
        <v>20.2827</v>
      </c>
      <c r="HT35">
        <v>5.2104</v>
      </c>
      <c r="HU35">
        <v>11.9784</v>
      </c>
      <c r="HV35">
        <v>4.9626</v>
      </c>
      <c r="HW35">
        <v>3.2744</v>
      </c>
      <c r="HX35">
        <v>9999</v>
      </c>
      <c r="HY35">
        <v>9999</v>
      </c>
      <c r="HZ35">
        <v>9999</v>
      </c>
      <c r="IA35">
        <v>999.9</v>
      </c>
      <c r="IB35">
        <v>1.86388</v>
      </c>
      <c r="IC35">
        <v>1.86018</v>
      </c>
      <c r="ID35">
        <v>1.85851</v>
      </c>
      <c r="IE35">
        <v>1.85978</v>
      </c>
      <c r="IF35">
        <v>1.85989</v>
      </c>
      <c r="IG35">
        <v>1.85851</v>
      </c>
      <c r="IH35">
        <v>1.85754</v>
      </c>
      <c r="II35">
        <v>1.85242</v>
      </c>
      <c r="IJ35">
        <v>0</v>
      </c>
      <c r="IK35">
        <v>0</v>
      </c>
      <c r="IL35">
        <v>0</v>
      </c>
      <c r="IM35">
        <v>0</v>
      </c>
      <c r="IN35" t="s">
        <v>441</v>
      </c>
      <c r="IO35" t="s">
        <v>442</v>
      </c>
      <c r="IP35" t="s">
        <v>443</v>
      </c>
      <c r="IQ35" t="s">
        <v>443</v>
      </c>
      <c r="IR35" t="s">
        <v>443</v>
      </c>
      <c r="IS35" t="s">
        <v>443</v>
      </c>
      <c r="IT35">
        <v>0</v>
      </c>
      <c r="IU35">
        <v>100</v>
      </c>
      <c r="IV35">
        <v>100</v>
      </c>
      <c r="IW35">
        <v>-1.101</v>
      </c>
      <c r="IX35">
        <v>0.2762</v>
      </c>
      <c r="IY35">
        <v>-1.199888540531774</v>
      </c>
      <c r="IZ35">
        <v>0.0006062262584135303</v>
      </c>
      <c r="JA35">
        <v>-6.607284784785487E-07</v>
      </c>
      <c r="JB35">
        <v>4.456398226774383E-10</v>
      </c>
      <c r="JC35">
        <v>0.04242554667046498</v>
      </c>
      <c r="JD35">
        <v>-0.002659736867722172</v>
      </c>
      <c r="JE35">
        <v>0.000738507291522077</v>
      </c>
      <c r="JF35">
        <v>-6.730059124220876E-06</v>
      </c>
      <c r="JG35">
        <v>7</v>
      </c>
      <c r="JH35">
        <v>1949</v>
      </c>
      <c r="JI35">
        <v>1</v>
      </c>
      <c r="JJ35">
        <v>29</v>
      </c>
      <c r="JK35">
        <v>189876.9</v>
      </c>
      <c r="JL35">
        <v>189877.1</v>
      </c>
      <c r="JM35">
        <v>0.7141110000000001</v>
      </c>
      <c r="JN35">
        <v>2.61841</v>
      </c>
      <c r="JO35">
        <v>2.146</v>
      </c>
      <c r="JP35">
        <v>2.67456</v>
      </c>
      <c r="JQ35">
        <v>2.29858</v>
      </c>
      <c r="JR35">
        <v>2.38647</v>
      </c>
      <c r="JS35">
        <v>36.6943</v>
      </c>
      <c r="JT35">
        <v>24.07</v>
      </c>
      <c r="JU35">
        <v>18</v>
      </c>
      <c r="JV35">
        <v>482.266</v>
      </c>
      <c r="JW35">
        <v>897.52</v>
      </c>
      <c r="JX35">
        <v>27.736</v>
      </c>
      <c r="JY35">
        <v>29.3733</v>
      </c>
      <c r="JZ35">
        <v>30.0004</v>
      </c>
      <c r="KA35">
        <v>29.502</v>
      </c>
      <c r="KB35">
        <v>29.4449</v>
      </c>
      <c r="KC35">
        <v>14.2847</v>
      </c>
      <c r="KD35">
        <v>21.9344</v>
      </c>
      <c r="KE35">
        <v>72.50060000000001</v>
      </c>
      <c r="KF35">
        <v>27.7678</v>
      </c>
      <c r="KG35">
        <v>152.23</v>
      </c>
      <c r="KH35">
        <v>20.8276</v>
      </c>
      <c r="KI35">
        <v>102.073</v>
      </c>
      <c r="KJ35">
        <v>91.5921</v>
      </c>
    </row>
    <row r="36" spans="1:296">
      <c r="A36">
        <v>18</v>
      </c>
      <c r="B36">
        <v>1758382225.5</v>
      </c>
      <c r="C36">
        <v>85</v>
      </c>
      <c r="D36" t="s">
        <v>477</v>
      </c>
      <c r="E36" t="s">
        <v>478</v>
      </c>
      <c r="F36">
        <v>5</v>
      </c>
      <c r="G36" t="s">
        <v>436</v>
      </c>
      <c r="H36">
        <v>1758382218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180.4384039922078</v>
      </c>
      <c r="AJ36">
        <v>190.2982606060606</v>
      </c>
      <c r="AK36">
        <v>-3.330530735930751</v>
      </c>
      <c r="AL36">
        <v>65.70999999999999</v>
      </c>
      <c r="AM36">
        <f>(AO36 - AN36 + DX36*1E3/(8.314*(DZ36+273.15)) * AQ36/DW36 * AP36) * DW36/(100*DK36) * 1000/(1000 - AO36)</f>
        <v>0</v>
      </c>
      <c r="AN36">
        <v>20.94285173070316</v>
      </c>
      <c r="AO36">
        <v>22.62300727272727</v>
      </c>
      <c r="AP36">
        <v>0.001307006697746335</v>
      </c>
      <c r="AQ36">
        <v>86.31821179342171</v>
      </c>
      <c r="AR36">
        <v>0</v>
      </c>
      <c r="AS36">
        <v>0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437</v>
      </c>
      <c r="AX36" t="s">
        <v>437</v>
      </c>
      <c r="AY36">
        <v>0</v>
      </c>
      <c r="AZ36">
        <v>0</v>
      </c>
      <c r="BA36">
        <f>1-AY36/AZ36</f>
        <v>0</v>
      </c>
      <c r="BB36">
        <v>0</v>
      </c>
      <c r="BC36" t="s">
        <v>437</v>
      </c>
      <c r="BD36" t="s">
        <v>437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437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2.44</v>
      </c>
      <c r="DL36">
        <v>0.5</v>
      </c>
      <c r="DM36" t="s">
        <v>438</v>
      </c>
      <c r="DN36">
        <v>2</v>
      </c>
      <c r="DO36" t="b">
        <v>1</v>
      </c>
      <c r="DP36">
        <v>1758382218</v>
      </c>
      <c r="DQ36">
        <v>208.8423333333333</v>
      </c>
      <c r="DR36">
        <v>190.2426296296296</v>
      </c>
      <c r="DS36">
        <v>22.58805925925926</v>
      </c>
      <c r="DT36">
        <v>20.98248518518519</v>
      </c>
      <c r="DU36">
        <v>209.9401481481482</v>
      </c>
      <c r="DV36">
        <v>22.31208148148148</v>
      </c>
      <c r="DW36">
        <v>499.8641111111111</v>
      </c>
      <c r="DX36">
        <v>90.59694814814814</v>
      </c>
      <c r="DY36">
        <v>0.07023057407407406</v>
      </c>
      <c r="DZ36">
        <v>29.16279259259259</v>
      </c>
      <c r="EA36">
        <v>29.94224074074074</v>
      </c>
      <c r="EB36">
        <v>999.9000000000001</v>
      </c>
      <c r="EC36">
        <v>0</v>
      </c>
      <c r="ED36">
        <v>0</v>
      </c>
      <c r="EE36">
        <v>9994.321111111112</v>
      </c>
      <c r="EF36">
        <v>0</v>
      </c>
      <c r="EG36">
        <v>11.5357</v>
      </c>
      <c r="EH36">
        <v>18.59972592592592</v>
      </c>
      <c r="EI36">
        <v>213.6683703703704</v>
      </c>
      <c r="EJ36">
        <v>194.3205185185185</v>
      </c>
      <c r="EK36">
        <v>1.605564814814815</v>
      </c>
      <c r="EL36">
        <v>190.2426296296296</v>
      </c>
      <c r="EM36">
        <v>20.98248518518519</v>
      </c>
      <c r="EN36">
        <v>2.046408888888889</v>
      </c>
      <c r="EO36">
        <v>1.90095037037037</v>
      </c>
      <c r="EP36">
        <v>17.80805925925926</v>
      </c>
      <c r="EQ36">
        <v>16.64255185185185</v>
      </c>
      <c r="ER36">
        <v>2000.000740740741</v>
      </c>
      <c r="ES36">
        <v>0.9800023333333334</v>
      </c>
      <c r="ET36">
        <v>0.01999756296296296</v>
      </c>
      <c r="EU36">
        <v>0</v>
      </c>
      <c r="EV36">
        <v>423.9504814814814</v>
      </c>
      <c r="EW36">
        <v>5.00078</v>
      </c>
      <c r="EX36">
        <v>8457.596666666666</v>
      </c>
      <c r="EY36">
        <v>16379.65925925926</v>
      </c>
      <c r="EZ36">
        <v>39.65714814814815</v>
      </c>
      <c r="FA36">
        <v>40.67781481481481</v>
      </c>
      <c r="FB36">
        <v>40.07859259259259</v>
      </c>
      <c r="FC36">
        <v>40.24044444444444</v>
      </c>
      <c r="FD36">
        <v>40.80985185185185</v>
      </c>
      <c r="FE36">
        <v>1955.100740740741</v>
      </c>
      <c r="FF36">
        <v>39.89703703703704</v>
      </c>
      <c r="FG36">
        <v>0</v>
      </c>
      <c r="FH36">
        <v>1758382225.5</v>
      </c>
      <c r="FI36">
        <v>0</v>
      </c>
      <c r="FJ36">
        <v>423.9801923076923</v>
      </c>
      <c r="FK36">
        <v>0.1863589764572046</v>
      </c>
      <c r="FL36">
        <v>-2.553162402598174</v>
      </c>
      <c r="FM36">
        <v>8457.674615384614</v>
      </c>
      <c r="FN36">
        <v>15</v>
      </c>
      <c r="FO36">
        <v>0</v>
      </c>
      <c r="FP36" t="s">
        <v>439</v>
      </c>
      <c r="FQ36">
        <v>1746989605.5</v>
      </c>
      <c r="FR36">
        <v>1746989593.5</v>
      </c>
      <c r="FS36">
        <v>0</v>
      </c>
      <c r="FT36">
        <v>-0.274</v>
      </c>
      <c r="FU36">
        <v>-0.002</v>
      </c>
      <c r="FV36">
        <v>2.549</v>
      </c>
      <c r="FW36">
        <v>0.129</v>
      </c>
      <c r="FX36">
        <v>420</v>
      </c>
      <c r="FY36">
        <v>17</v>
      </c>
      <c r="FZ36">
        <v>0.02</v>
      </c>
      <c r="GA36">
        <v>0.04</v>
      </c>
      <c r="GB36">
        <v>18.46775853658536</v>
      </c>
      <c r="GC36">
        <v>2.230013937282225</v>
      </c>
      <c r="GD36">
        <v>0.2261102871152082</v>
      </c>
      <c r="GE36">
        <v>0</v>
      </c>
      <c r="GF36">
        <v>424.032</v>
      </c>
      <c r="GG36">
        <v>-0.5228724150734352</v>
      </c>
      <c r="GH36">
        <v>0.226698815482517</v>
      </c>
      <c r="GI36">
        <v>1</v>
      </c>
      <c r="GJ36">
        <v>1.565961707317073</v>
      </c>
      <c r="GK36">
        <v>0.7512890592334474</v>
      </c>
      <c r="GL36">
        <v>0.07659067595619282</v>
      </c>
      <c r="GM36">
        <v>0</v>
      </c>
      <c r="GN36">
        <v>1</v>
      </c>
      <c r="GO36">
        <v>3</v>
      </c>
      <c r="GP36" t="s">
        <v>440</v>
      </c>
      <c r="GQ36">
        <v>3.10224</v>
      </c>
      <c r="GR36">
        <v>2.72879</v>
      </c>
      <c r="GS36">
        <v>0.045032</v>
      </c>
      <c r="GT36">
        <v>0.0407076</v>
      </c>
      <c r="GU36">
        <v>0.103509</v>
      </c>
      <c r="GV36">
        <v>0.09920950000000001</v>
      </c>
      <c r="GW36">
        <v>24989.3</v>
      </c>
      <c r="GX36">
        <v>22809.7</v>
      </c>
      <c r="GY36">
        <v>26734.5</v>
      </c>
      <c r="GZ36">
        <v>24002.2</v>
      </c>
      <c r="HA36">
        <v>38345.1</v>
      </c>
      <c r="HB36">
        <v>31964.8</v>
      </c>
      <c r="HC36">
        <v>46684.1</v>
      </c>
      <c r="HD36">
        <v>37982.3</v>
      </c>
      <c r="HE36">
        <v>1.86345</v>
      </c>
      <c r="HF36">
        <v>2.335</v>
      </c>
      <c r="HG36">
        <v>0.07312</v>
      </c>
      <c r="HH36">
        <v>0</v>
      </c>
      <c r="HI36">
        <v>28.7518</v>
      </c>
      <c r="HJ36">
        <v>999.9</v>
      </c>
      <c r="HK36">
        <v>50.2</v>
      </c>
      <c r="HL36">
        <v>31.8</v>
      </c>
      <c r="HM36">
        <v>26.1604</v>
      </c>
      <c r="HN36">
        <v>61.1115</v>
      </c>
      <c r="HO36">
        <v>4.47516</v>
      </c>
      <c r="HP36">
        <v>2</v>
      </c>
      <c r="HQ36">
        <v>0.169807</v>
      </c>
      <c r="HR36">
        <v>0.0499156</v>
      </c>
      <c r="HS36">
        <v>20.2827</v>
      </c>
      <c r="HT36">
        <v>5.21055</v>
      </c>
      <c r="HU36">
        <v>11.9787</v>
      </c>
      <c r="HV36">
        <v>4.9634</v>
      </c>
      <c r="HW36">
        <v>3.2745</v>
      </c>
      <c r="HX36">
        <v>9999</v>
      </c>
      <c r="HY36">
        <v>9999</v>
      </c>
      <c r="HZ36">
        <v>9999</v>
      </c>
      <c r="IA36">
        <v>999.9</v>
      </c>
      <c r="IB36">
        <v>1.86391</v>
      </c>
      <c r="IC36">
        <v>1.86019</v>
      </c>
      <c r="ID36">
        <v>1.85852</v>
      </c>
      <c r="IE36">
        <v>1.85978</v>
      </c>
      <c r="IF36">
        <v>1.8599</v>
      </c>
      <c r="IG36">
        <v>1.85851</v>
      </c>
      <c r="IH36">
        <v>1.85756</v>
      </c>
      <c r="II36">
        <v>1.85243</v>
      </c>
      <c r="IJ36">
        <v>0</v>
      </c>
      <c r="IK36">
        <v>0</v>
      </c>
      <c r="IL36">
        <v>0</v>
      </c>
      <c r="IM36">
        <v>0</v>
      </c>
      <c r="IN36" t="s">
        <v>441</v>
      </c>
      <c r="IO36" t="s">
        <v>442</v>
      </c>
      <c r="IP36" t="s">
        <v>443</v>
      </c>
      <c r="IQ36" t="s">
        <v>443</v>
      </c>
      <c r="IR36" t="s">
        <v>443</v>
      </c>
      <c r="IS36" t="s">
        <v>443</v>
      </c>
      <c r="IT36">
        <v>0</v>
      </c>
      <c r="IU36">
        <v>100</v>
      </c>
      <c r="IV36">
        <v>100</v>
      </c>
      <c r="IW36">
        <v>-1.107</v>
      </c>
      <c r="IX36">
        <v>0.2768</v>
      </c>
      <c r="IY36">
        <v>-1.199888540531774</v>
      </c>
      <c r="IZ36">
        <v>0.0006062262584135303</v>
      </c>
      <c r="JA36">
        <v>-6.607284784785487E-07</v>
      </c>
      <c r="JB36">
        <v>4.456398226774383E-10</v>
      </c>
      <c r="JC36">
        <v>0.04242554667046498</v>
      </c>
      <c r="JD36">
        <v>-0.002659736867722172</v>
      </c>
      <c r="JE36">
        <v>0.000738507291522077</v>
      </c>
      <c r="JF36">
        <v>-6.730059124220876E-06</v>
      </c>
      <c r="JG36">
        <v>7</v>
      </c>
      <c r="JH36">
        <v>1949</v>
      </c>
      <c r="JI36">
        <v>1</v>
      </c>
      <c r="JJ36">
        <v>29</v>
      </c>
      <c r="JK36">
        <v>189877</v>
      </c>
      <c r="JL36">
        <v>189877.2</v>
      </c>
      <c r="JM36">
        <v>0.662842</v>
      </c>
      <c r="JN36">
        <v>2.61597</v>
      </c>
      <c r="JO36">
        <v>2.146</v>
      </c>
      <c r="JP36">
        <v>2.67334</v>
      </c>
      <c r="JQ36">
        <v>2.29858</v>
      </c>
      <c r="JR36">
        <v>2.4292</v>
      </c>
      <c r="JS36">
        <v>36.6943</v>
      </c>
      <c r="JT36">
        <v>24.0787</v>
      </c>
      <c r="JU36">
        <v>18</v>
      </c>
      <c r="JV36">
        <v>481.939</v>
      </c>
      <c r="JW36">
        <v>897.748</v>
      </c>
      <c r="JX36">
        <v>27.7781</v>
      </c>
      <c r="JY36">
        <v>29.3794</v>
      </c>
      <c r="JZ36">
        <v>30.0003</v>
      </c>
      <c r="KA36">
        <v>29.5071</v>
      </c>
      <c r="KB36">
        <v>29.4494</v>
      </c>
      <c r="KC36">
        <v>13.2054</v>
      </c>
      <c r="KD36">
        <v>22.2168</v>
      </c>
      <c r="KE36">
        <v>72.50060000000001</v>
      </c>
      <c r="KF36">
        <v>27.8144</v>
      </c>
      <c r="KG36">
        <v>132.181</v>
      </c>
      <c r="KH36">
        <v>20.755</v>
      </c>
      <c r="KI36">
        <v>102.071</v>
      </c>
      <c r="KJ36">
        <v>91.5915</v>
      </c>
    </row>
    <row r="37" spans="1:296">
      <c r="A37">
        <v>19</v>
      </c>
      <c r="B37">
        <v>1758382230.5</v>
      </c>
      <c r="C37">
        <v>90</v>
      </c>
      <c r="D37" t="s">
        <v>479</v>
      </c>
      <c r="E37" t="s">
        <v>480</v>
      </c>
      <c r="F37">
        <v>5</v>
      </c>
      <c r="G37" t="s">
        <v>436</v>
      </c>
      <c r="H37">
        <v>1758382222.714286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163.5960197086581</v>
      </c>
      <c r="AJ37">
        <v>173.6768</v>
      </c>
      <c r="AK37">
        <v>-3.32325714285713</v>
      </c>
      <c r="AL37">
        <v>65.70999999999999</v>
      </c>
      <c r="AM37">
        <f>(AO37 - AN37 + DX37*1E3/(8.314*(DZ37+273.15)) * AQ37/DW37 * AP37) * DW37/(100*DK37) * 1000/(1000 - AO37)</f>
        <v>0</v>
      </c>
      <c r="AN37">
        <v>20.88923260583881</v>
      </c>
      <c r="AO37">
        <v>22.64673454545454</v>
      </c>
      <c r="AP37">
        <v>0.005978155049351483</v>
      </c>
      <c r="AQ37">
        <v>86.31821179342171</v>
      </c>
      <c r="AR37">
        <v>0</v>
      </c>
      <c r="AS37">
        <v>0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437</v>
      </c>
      <c r="AX37" t="s">
        <v>437</v>
      </c>
      <c r="AY37">
        <v>0</v>
      </c>
      <c r="AZ37">
        <v>0</v>
      </c>
      <c r="BA37">
        <f>1-AY37/AZ37</f>
        <v>0</v>
      </c>
      <c r="BB37">
        <v>0</v>
      </c>
      <c r="BC37" t="s">
        <v>437</v>
      </c>
      <c r="BD37" t="s">
        <v>437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437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2.44</v>
      </c>
      <c r="DL37">
        <v>0.5</v>
      </c>
      <c r="DM37" t="s">
        <v>438</v>
      </c>
      <c r="DN37">
        <v>2</v>
      </c>
      <c r="DO37" t="b">
        <v>1</v>
      </c>
      <c r="DP37">
        <v>1758382222.714286</v>
      </c>
      <c r="DQ37">
        <v>193.4624642857143</v>
      </c>
      <c r="DR37">
        <v>174.6868571428572</v>
      </c>
      <c r="DS37">
        <v>22.61269285714286</v>
      </c>
      <c r="DT37">
        <v>20.92473571428571</v>
      </c>
      <c r="DU37">
        <v>194.56625</v>
      </c>
      <c r="DV37">
        <v>22.33623214285714</v>
      </c>
      <c r="DW37">
        <v>499.9579285714286</v>
      </c>
      <c r="DX37">
        <v>90.59732857142858</v>
      </c>
      <c r="DY37">
        <v>0.07036981785714287</v>
      </c>
      <c r="DZ37">
        <v>29.16330357142857</v>
      </c>
      <c r="EA37">
        <v>29.93530714285714</v>
      </c>
      <c r="EB37">
        <v>999.9000000000002</v>
      </c>
      <c r="EC37">
        <v>0</v>
      </c>
      <c r="ED37">
        <v>0</v>
      </c>
      <c r="EE37">
        <v>9992.830357142857</v>
      </c>
      <c r="EF37">
        <v>0</v>
      </c>
      <c r="EG37">
        <v>11.5357</v>
      </c>
      <c r="EH37">
        <v>18.77565714285714</v>
      </c>
      <c r="EI37">
        <v>197.9379642857143</v>
      </c>
      <c r="EJ37">
        <v>178.4209285714286</v>
      </c>
      <c r="EK37">
        <v>1.68796</v>
      </c>
      <c r="EL37">
        <v>174.6868571428572</v>
      </c>
      <c r="EM37">
        <v>20.92473571428571</v>
      </c>
      <c r="EN37">
        <v>2.048649285714286</v>
      </c>
      <c r="EO37">
        <v>1.895725714285714</v>
      </c>
      <c r="EP37">
        <v>17.82544285714286</v>
      </c>
      <c r="EQ37">
        <v>16.59923214285714</v>
      </c>
      <c r="ER37">
        <v>1999.988928571429</v>
      </c>
      <c r="ES37">
        <v>0.9800022500000001</v>
      </c>
      <c r="ET37">
        <v>0.01999763928571429</v>
      </c>
      <c r="EU37">
        <v>0</v>
      </c>
      <c r="EV37">
        <v>424.0635357142857</v>
      </c>
      <c r="EW37">
        <v>5.00078</v>
      </c>
      <c r="EX37">
        <v>8458.568214285715</v>
      </c>
      <c r="EY37">
        <v>16379.55</v>
      </c>
      <c r="EZ37">
        <v>39.65825</v>
      </c>
      <c r="FA37">
        <v>40.68257142857142</v>
      </c>
      <c r="FB37">
        <v>40.08471428571428</v>
      </c>
      <c r="FC37">
        <v>40.24753571428572</v>
      </c>
      <c r="FD37">
        <v>40.81228571428571</v>
      </c>
      <c r="FE37">
        <v>1955.088928571429</v>
      </c>
      <c r="FF37">
        <v>39.89464285714286</v>
      </c>
      <c r="FG37">
        <v>0</v>
      </c>
      <c r="FH37">
        <v>1758382230.3</v>
      </c>
      <c r="FI37">
        <v>0</v>
      </c>
      <c r="FJ37">
        <v>424.0651153846154</v>
      </c>
      <c r="FK37">
        <v>1.762427356793806</v>
      </c>
      <c r="FL37">
        <v>27.77435897163121</v>
      </c>
      <c r="FM37">
        <v>8458.597692307692</v>
      </c>
      <c r="FN37">
        <v>15</v>
      </c>
      <c r="FO37">
        <v>0</v>
      </c>
      <c r="FP37" t="s">
        <v>439</v>
      </c>
      <c r="FQ37">
        <v>1746989605.5</v>
      </c>
      <c r="FR37">
        <v>1746989593.5</v>
      </c>
      <c r="FS37">
        <v>0</v>
      </c>
      <c r="FT37">
        <v>-0.274</v>
      </c>
      <c r="FU37">
        <v>-0.002</v>
      </c>
      <c r="FV37">
        <v>2.549</v>
      </c>
      <c r="FW37">
        <v>0.129</v>
      </c>
      <c r="FX37">
        <v>420</v>
      </c>
      <c r="FY37">
        <v>17</v>
      </c>
      <c r="FZ37">
        <v>0.02</v>
      </c>
      <c r="GA37">
        <v>0.04</v>
      </c>
      <c r="GB37">
        <v>18.68974</v>
      </c>
      <c r="GC37">
        <v>2.181509943714767</v>
      </c>
      <c r="GD37">
        <v>0.2156161077007007</v>
      </c>
      <c r="GE37">
        <v>0</v>
      </c>
      <c r="GF37">
        <v>424.0447352941176</v>
      </c>
      <c r="GG37">
        <v>1.045271200587917</v>
      </c>
      <c r="GH37">
        <v>0.2421976962079564</v>
      </c>
      <c r="GI37">
        <v>0</v>
      </c>
      <c r="GJ37">
        <v>1.6453845</v>
      </c>
      <c r="GK37">
        <v>1.01843414634146</v>
      </c>
      <c r="GL37">
        <v>0.09882767818151957</v>
      </c>
      <c r="GM37">
        <v>0</v>
      </c>
      <c r="GN37">
        <v>0</v>
      </c>
      <c r="GO37">
        <v>3</v>
      </c>
      <c r="GP37" t="s">
        <v>446</v>
      </c>
      <c r="GQ37">
        <v>3.10206</v>
      </c>
      <c r="GR37">
        <v>2.72862</v>
      </c>
      <c r="GS37">
        <v>0.0415176</v>
      </c>
      <c r="GT37">
        <v>0.037016</v>
      </c>
      <c r="GU37">
        <v>0.103582</v>
      </c>
      <c r="GV37">
        <v>0.0988695</v>
      </c>
      <c r="GW37">
        <v>25081</v>
      </c>
      <c r="GX37">
        <v>22897.3</v>
      </c>
      <c r="GY37">
        <v>26734.3</v>
      </c>
      <c r="GZ37">
        <v>24002</v>
      </c>
      <c r="HA37">
        <v>38341.1</v>
      </c>
      <c r="HB37">
        <v>31976.6</v>
      </c>
      <c r="HC37">
        <v>46683.6</v>
      </c>
      <c r="HD37">
        <v>37982.4</v>
      </c>
      <c r="HE37">
        <v>1.86338</v>
      </c>
      <c r="HF37">
        <v>2.3349</v>
      </c>
      <c r="HG37">
        <v>0.07114189999999999</v>
      </c>
      <c r="HH37">
        <v>0</v>
      </c>
      <c r="HI37">
        <v>28.7543</v>
      </c>
      <c r="HJ37">
        <v>999.9</v>
      </c>
      <c r="HK37">
        <v>50.2</v>
      </c>
      <c r="HL37">
        <v>31.8</v>
      </c>
      <c r="HM37">
        <v>26.1589</v>
      </c>
      <c r="HN37">
        <v>61.7215</v>
      </c>
      <c r="HO37">
        <v>4.56731</v>
      </c>
      <c r="HP37">
        <v>2</v>
      </c>
      <c r="HQ37">
        <v>0.17015</v>
      </c>
      <c r="HR37">
        <v>0.00329793</v>
      </c>
      <c r="HS37">
        <v>20.2829</v>
      </c>
      <c r="HT37">
        <v>5.21145</v>
      </c>
      <c r="HU37">
        <v>11.9791</v>
      </c>
      <c r="HV37">
        <v>4.9634</v>
      </c>
      <c r="HW37">
        <v>3.27458</v>
      </c>
      <c r="HX37">
        <v>9999</v>
      </c>
      <c r="HY37">
        <v>9999</v>
      </c>
      <c r="HZ37">
        <v>9999</v>
      </c>
      <c r="IA37">
        <v>999.9</v>
      </c>
      <c r="IB37">
        <v>1.86389</v>
      </c>
      <c r="IC37">
        <v>1.86016</v>
      </c>
      <c r="ID37">
        <v>1.85852</v>
      </c>
      <c r="IE37">
        <v>1.85977</v>
      </c>
      <c r="IF37">
        <v>1.85989</v>
      </c>
      <c r="IG37">
        <v>1.85851</v>
      </c>
      <c r="IH37">
        <v>1.85755</v>
      </c>
      <c r="II37">
        <v>1.85242</v>
      </c>
      <c r="IJ37">
        <v>0</v>
      </c>
      <c r="IK37">
        <v>0</v>
      </c>
      <c r="IL37">
        <v>0</v>
      </c>
      <c r="IM37">
        <v>0</v>
      </c>
      <c r="IN37" t="s">
        <v>441</v>
      </c>
      <c r="IO37" t="s">
        <v>442</v>
      </c>
      <c r="IP37" t="s">
        <v>443</v>
      </c>
      <c r="IQ37" t="s">
        <v>443</v>
      </c>
      <c r="IR37" t="s">
        <v>443</v>
      </c>
      <c r="IS37" t="s">
        <v>443</v>
      </c>
      <c r="IT37">
        <v>0</v>
      </c>
      <c r="IU37">
        <v>100</v>
      </c>
      <c r="IV37">
        <v>100</v>
      </c>
      <c r="IW37">
        <v>-1.114</v>
      </c>
      <c r="IX37">
        <v>0.2772</v>
      </c>
      <c r="IY37">
        <v>-1.199888540531774</v>
      </c>
      <c r="IZ37">
        <v>0.0006062262584135303</v>
      </c>
      <c r="JA37">
        <v>-6.607284784785487E-07</v>
      </c>
      <c r="JB37">
        <v>4.456398226774383E-10</v>
      </c>
      <c r="JC37">
        <v>0.04242554667046498</v>
      </c>
      <c r="JD37">
        <v>-0.002659736867722172</v>
      </c>
      <c r="JE37">
        <v>0.000738507291522077</v>
      </c>
      <c r="JF37">
        <v>-6.730059124220876E-06</v>
      </c>
      <c r="JG37">
        <v>7</v>
      </c>
      <c r="JH37">
        <v>1949</v>
      </c>
      <c r="JI37">
        <v>1</v>
      </c>
      <c r="JJ37">
        <v>29</v>
      </c>
      <c r="JK37">
        <v>189877.1</v>
      </c>
      <c r="JL37">
        <v>189877.3</v>
      </c>
      <c r="JM37">
        <v>0.60791</v>
      </c>
      <c r="JN37">
        <v>2.61841</v>
      </c>
      <c r="JO37">
        <v>2.146</v>
      </c>
      <c r="JP37">
        <v>2.67456</v>
      </c>
      <c r="JQ37">
        <v>2.29858</v>
      </c>
      <c r="JR37">
        <v>2.43652</v>
      </c>
      <c r="JS37">
        <v>36.6943</v>
      </c>
      <c r="JT37">
        <v>24.07</v>
      </c>
      <c r="JU37">
        <v>18</v>
      </c>
      <c r="JV37">
        <v>481.933</v>
      </c>
      <c r="JW37">
        <v>897.704</v>
      </c>
      <c r="JX37">
        <v>27.8274</v>
      </c>
      <c r="JY37">
        <v>29.3844</v>
      </c>
      <c r="JZ37">
        <v>30.0005</v>
      </c>
      <c r="KA37">
        <v>29.5121</v>
      </c>
      <c r="KB37">
        <v>29.4534</v>
      </c>
      <c r="KC37">
        <v>12.1711</v>
      </c>
      <c r="KD37">
        <v>22.5118</v>
      </c>
      <c r="KE37">
        <v>72.50060000000001</v>
      </c>
      <c r="KF37">
        <v>27.8575</v>
      </c>
      <c r="KG37">
        <v>118.823</v>
      </c>
      <c r="KH37">
        <v>20.6754</v>
      </c>
      <c r="KI37">
        <v>102.07</v>
      </c>
      <c r="KJ37">
        <v>91.5913</v>
      </c>
    </row>
    <row r="38" spans="1:296">
      <c r="A38">
        <v>20</v>
      </c>
      <c r="B38">
        <v>1758382235.5</v>
      </c>
      <c r="C38">
        <v>95</v>
      </c>
      <c r="D38" t="s">
        <v>481</v>
      </c>
      <c r="E38" t="s">
        <v>482</v>
      </c>
      <c r="F38">
        <v>5</v>
      </c>
      <c r="G38" t="s">
        <v>436</v>
      </c>
      <c r="H38">
        <v>1758382228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146.7208895129871</v>
      </c>
      <c r="AJ38">
        <v>157.0629878787879</v>
      </c>
      <c r="AK38">
        <v>-3.324699567099555</v>
      </c>
      <c r="AL38">
        <v>65.70999999999999</v>
      </c>
      <c r="AM38">
        <f>(AO38 - AN38 + DX38*1E3/(8.314*(DZ38+273.15)) * AQ38/DW38 * AP38) * DW38/(100*DK38) * 1000/(1000 - AO38)</f>
        <v>0</v>
      </c>
      <c r="AN38">
        <v>20.79678710093196</v>
      </c>
      <c r="AO38">
        <v>22.6585696969697</v>
      </c>
      <c r="AP38">
        <v>0.0005653593227929257</v>
      </c>
      <c r="AQ38">
        <v>86.31821179342171</v>
      </c>
      <c r="AR38">
        <v>0</v>
      </c>
      <c r="AS38">
        <v>0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437</v>
      </c>
      <c r="AX38" t="s">
        <v>437</v>
      </c>
      <c r="AY38">
        <v>0</v>
      </c>
      <c r="AZ38">
        <v>0</v>
      </c>
      <c r="BA38">
        <f>1-AY38/AZ38</f>
        <v>0</v>
      </c>
      <c r="BB38">
        <v>0</v>
      </c>
      <c r="BC38" t="s">
        <v>437</v>
      </c>
      <c r="BD38" t="s">
        <v>437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437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2.44</v>
      </c>
      <c r="DL38">
        <v>0.5</v>
      </c>
      <c r="DM38" t="s">
        <v>438</v>
      </c>
      <c r="DN38">
        <v>2</v>
      </c>
      <c r="DO38" t="b">
        <v>1</v>
      </c>
      <c r="DP38">
        <v>1758382228</v>
      </c>
      <c r="DQ38">
        <v>176.2484074074074</v>
      </c>
      <c r="DR38">
        <v>157.2349259259259</v>
      </c>
      <c r="DS38">
        <v>22.63477777777778</v>
      </c>
      <c r="DT38">
        <v>20.85395185185185</v>
      </c>
      <c r="DU38">
        <v>177.3592222222222</v>
      </c>
      <c r="DV38">
        <v>22.35787407407408</v>
      </c>
      <c r="DW38">
        <v>499.9651851851852</v>
      </c>
      <c r="DX38">
        <v>90.59741851851851</v>
      </c>
      <c r="DY38">
        <v>0.07050800370370369</v>
      </c>
      <c r="DZ38">
        <v>29.16635185185185</v>
      </c>
      <c r="EA38">
        <v>29.92454444444445</v>
      </c>
      <c r="EB38">
        <v>999.9000000000001</v>
      </c>
      <c r="EC38">
        <v>0</v>
      </c>
      <c r="ED38">
        <v>0</v>
      </c>
      <c r="EE38">
        <v>9986.202962962961</v>
      </c>
      <c r="EF38">
        <v>0</v>
      </c>
      <c r="EG38">
        <v>11.5357</v>
      </c>
      <c r="EH38">
        <v>19.01357407407408</v>
      </c>
      <c r="EI38">
        <v>180.3299259259259</v>
      </c>
      <c r="EJ38">
        <v>160.5846666666667</v>
      </c>
      <c r="EK38">
        <v>1.780828148148148</v>
      </c>
      <c r="EL38">
        <v>157.2349259259259</v>
      </c>
      <c r="EM38">
        <v>20.85395185185185</v>
      </c>
      <c r="EN38">
        <v>2.050651851851852</v>
      </c>
      <c r="EO38">
        <v>1.889314074074074</v>
      </c>
      <c r="EP38">
        <v>17.84095555555555</v>
      </c>
      <c r="EQ38">
        <v>16.54593333333333</v>
      </c>
      <c r="ER38">
        <v>2000.003333333333</v>
      </c>
      <c r="ES38">
        <v>0.9800024444444445</v>
      </c>
      <c r="ET38">
        <v>0.01999745185185185</v>
      </c>
      <c r="EU38">
        <v>0</v>
      </c>
      <c r="EV38">
        <v>424.2768148148148</v>
      </c>
      <c r="EW38">
        <v>5.00078</v>
      </c>
      <c r="EX38">
        <v>8462.537407407408</v>
      </c>
      <c r="EY38">
        <v>16379.67037037037</v>
      </c>
      <c r="EZ38">
        <v>39.66881481481482</v>
      </c>
      <c r="FA38">
        <v>40.68699999999999</v>
      </c>
      <c r="FB38">
        <v>40.08318518518519</v>
      </c>
      <c r="FC38">
        <v>40.27059259259259</v>
      </c>
      <c r="FD38">
        <v>40.81933333333333</v>
      </c>
      <c r="FE38">
        <v>1955.103333333334</v>
      </c>
      <c r="FF38">
        <v>39.89111111111112</v>
      </c>
      <c r="FG38">
        <v>0</v>
      </c>
      <c r="FH38">
        <v>1758382235.7</v>
      </c>
      <c r="FI38">
        <v>0</v>
      </c>
      <c r="FJ38">
        <v>424.27464</v>
      </c>
      <c r="FK38">
        <v>2.981692313140188</v>
      </c>
      <c r="FL38">
        <v>67.61076923516347</v>
      </c>
      <c r="FM38">
        <v>8463.0756</v>
      </c>
      <c r="FN38">
        <v>15</v>
      </c>
      <c r="FO38">
        <v>0</v>
      </c>
      <c r="FP38" t="s">
        <v>439</v>
      </c>
      <c r="FQ38">
        <v>1746989605.5</v>
      </c>
      <c r="FR38">
        <v>1746989593.5</v>
      </c>
      <c r="FS38">
        <v>0</v>
      </c>
      <c r="FT38">
        <v>-0.274</v>
      </c>
      <c r="FU38">
        <v>-0.002</v>
      </c>
      <c r="FV38">
        <v>2.549</v>
      </c>
      <c r="FW38">
        <v>0.129</v>
      </c>
      <c r="FX38">
        <v>420</v>
      </c>
      <c r="FY38">
        <v>17</v>
      </c>
      <c r="FZ38">
        <v>0.02</v>
      </c>
      <c r="GA38">
        <v>0.04</v>
      </c>
      <c r="GB38">
        <v>18.899825</v>
      </c>
      <c r="GC38">
        <v>2.72715872420263</v>
      </c>
      <c r="GD38">
        <v>0.2663393753747276</v>
      </c>
      <c r="GE38">
        <v>0</v>
      </c>
      <c r="GF38">
        <v>424.1614411764705</v>
      </c>
      <c r="GG38">
        <v>2.085515665479924</v>
      </c>
      <c r="GH38">
        <v>0.2900099583661828</v>
      </c>
      <c r="GI38">
        <v>0</v>
      </c>
      <c r="GJ38">
        <v>1.73496275</v>
      </c>
      <c r="GK38">
        <v>1.078220375234516</v>
      </c>
      <c r="GL38">
        <v>0.1044025066027512</v>
      </c>
      <c r="GM38">
        <v>0</v>
      </c>
      <c r="GN38">
        <v>0</v>
      </c>
      <c r="GO38">
        <v>3</v>
      </c>
      <c r="GP38" t="s">
        <v>446</v>
      </c>
      <c r="GQ38">
        <v>3.10273</v>
      </c>
      <c r="GR38">
        <v>2.72843</v>
      </c>
      <c r="GS38">
        <v>0.0379221</v>
      </c>
      <c r="GT38">
        <v>0.0332329</v>
      </c>
      <c r="GU38">
        <v>0.103619</v>
      </c>
      <c r="GV38">
        <v>0.09861929999999999</v>
      </c>
      <c r="GW38">
        <v>25174.8</v>
      </c>
      <c r="GX38">
        <v>22986.8</v>
      </c>
      <c r="GY38">
        <v>26734</v>
      </c>
      <c r="GZ38">
        <v>24001.6</v>
      </c>
      <c r="HA38">
        <v>38338.7</v>
      </c>
      <c r="HB38">
        <v>31984.8</v>
      </c>
      <c r="HC38">
        <v>46683.1</v>
      </c>
      <c r="HD38">
        <v>37982</v>
      </c>
      <c r="HE38">
        <v>1.8645</v>
      </c>
      <c r="HF38">
        <v>2.33405</v>
      </c>
      <c r="HG38">
        <v>0.0704341</v>
      </c>
      <c r="HH38">
        <v>0</v>
      </c>
      <c r="HI38">
        <v>28.7546</v>
      </c>
      <c r="HJ38">
        <v>999.9</v>
      </c>
      <c r="HK38">
        <v>50.2</v>
      </c>
      <c r="HL38">
        <v>31.8</v>
      </c>
      <c r="HM38">
        <v>26.1594</v>
      </c>
      <c r="HN38">
        <v>61.4315</v>
      </c>
      <c r="HO38">
        <v>4.42308</v>
      </c>
      <c r="HP38">
        <v>2</v>
      </c>
      <c r="HQ38">
        <v>0.1708</v>
      </c>
      <c r="HR38">
        <v>-0.0596977</v>
      </c>
      <c r="HS38">
        <v>20.2829</v>
      </c>
      <c r="HT38">
        <v>5.21085</v>
      </c>
      <c r="HU38">
        <v>11.9793</v>
      </c>
      <c r="HV38">
        <v>4.9634</v>
      </c>
      <c r="HW38">
        <v>3.27453</v>
      </c>
      <c r="HX38">
        <v>9999</v>
      </c>
      <c r="HY38">
        <v>9999</v>
      </c>
      <c r="HZ38">
        <v>9999</v>
      </c>
      <c r="IA38">
        <v>999.9</v>
      </c>
      <c r="IB38">
        <v>1.86387</v>
      </c>
      <c r="IC38">
        <v>1.86014</v>
      </c>
      <c r="ID38">
        <v>1.85849</v>
      </c>
      <c r="IE38">
        <v>1.85976</v>
      </c>
      <c r="IF38">
        <v>1.85989</v>
      </c>
      <c r="IG38">
        <v>1.85848</v>
      </c>
      <c r="IH38">
        <v>1.85751</v>
      </c>
      <c r="II38">
        <v>1.85242</v>
      </c>
      <c r="IJ38">
        <v>0</v>
      </c>
      <c r="IK38">
        <v>0</v>
      </c>
      <c r="IL38">
        <v>0</v>
      </c>
      <c r="IM38">
        <v>0</v>
      </c>
      <c r="IN38" t="s">
        <v>441</v>
      </c>
      <c r="IO38" t="s">
        <v>442</v>
      </c>
      <c r="IP38" t="s">
        <v>443</v>
      </c>
      <c r="IQ38" t="s">
        <v>443</v>
      </c>
      <c r="IR38" t="s">
        <v>443</v>
      </c>
      <c r="IS38" t="s">
        <v>443</v>
      </c>
      <c r="IT38">
        <v>0</v>
      </c>
      <c r="IU38">
        <v>100</v>
      </c>
      <c r="IV38">
        <v>100</v>
      </c>
      <c r="IW38">
        <v>-1.121</v>
      </c>
      <c r="IX38">
        <v>0.2774</v>
      </c>
      <c r="IY38">
        <v>-1.199888540531774</v>
      </c>
      <c r="IZ38">
        <v>0.0006062262584135303</v>
      </c>
      <c r="JA38">
        <v>-6.607284784785487E-07</v>
      </c>
      <c r="JB38">
        <v>4.456398226774383E-10</v>
      </c>
      <c r="JC38">
        <v>0.04242554667046498</v>
      </c>
      <c r="JD38">
        <v>-0.002659736867722172</v>
      </c>
      <c r="JE38">
        <v>0.000738507291522077</v>
      </c>
      <c r="JF38">
        <v>-6.730059124220876E-06</v>
      </c>
      <c r="JG38">
        <v>7</v>
      </c>
      <c r="JH38">
        <v>1949</v>
      </c>
      <c r="JI38">
        <v>1</v>
      </c>
      <c r="JJ38">
        <v>29</v>
      </c>
      <c r="JK38">
        <v>189877.2</v>
      </c>
      <c r="JL38">
        <v>189877.4</v>
      </c>
      <c r="JM38">
        <v>0.5566410000000001</v>
      </c>
      <c r="JN38">
        <v>2.61597</v>
      </c>
      <c r="JO38">
        <v>2.146</v>
      </c>
      <c r="JP38">
        <v>2.67456</v>
      </c>
      <c r="JQ38">
        <v>2.29858</v>
      </c>
      <c r="JR38">
        <v>2.43286</v>
      </c>
      <c r="JS38">
        <v>36.718</v>
      </c>
      <c r="JT38">
        <v>24.0875</v>
      </c>
      <c r="JU38">
        <v>18</v>
      </c>
      <c r="JV38">
        <v>482.627</v>
      </c>
      <c r="JW38">
        <v>896.879</v>
      </c>
      <c r="JX38">
        <v>27.8765</v>
      </c>
      <c r="JY38">
        <v>29.3907</v>
      </c>
      <c r="JZ38">
        <v>30.0006</v>
      </c>
      <c r="KA38">
        <v>29.5171</v>
      </c>
      <c r="KB38">
        <v>29.4584</v>
      </c>
      <c r="KC38">
        <v>11.0816</v>
      </c>
      <c r="KD38">
        <v>22.5118</v>
      </c>
      <c r="KE38">
        <v>72.1267</v>
      </c>
      <c r="KF38">
        <v>27.9167</v>
      </c>
      <c r="KG38">
        <v>98.7864</v>
      </c>
      <c r="KH38">
        <v>20.6003</v>
      </c>
      <c r="KI38">
        <v>102.069</v>
      </c>
      <c r="KJ38">
        <v>91.59010000000001</v>
      </c>
    </row>
    <row r="39" spans="1:296">
      <c r="A39">
        <v>21</v>
      </c>
      <c r="B39">
        <v>1758382240.5</v>
      </c>
      <c r="C39">
        <v>100</v>
      </c>
      <c r="D39" t="s">
        <v>483</v>
      </c>
      <c r="E39" t="s">
        <v>484</v>
      </c>
      <c r="F39">
        <v>5</v>
      </c>
      <c r="G39" t="s">
        <v>436</v>
      </c>
      <c r="H39">
        <v>1758382232.714286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129.7976523926407</v>
      </c>
      <c r="AJ39">
        <v>140.4396727272727</v>
      </c>
      <c r="AK39">
        <v>-3.326259740259737</v>
      </c>
      <c r="AL39">
        <v>65.70999999999999</v>
      </c>
      <c r="AM39">
        <f>(AO39 - AN39 + DX39*1E3/(8.314*(DZ39+273.15)) * AQ39/DW39 * AP39) * DW39/(100*DK39) * 1000/(1000 - AO39)</f>
        <v>0</v>
      </c>
      <c r="AN39">
        <v>20.71473106474643</v>
      </c>
      <c r="AO39">
        <v>22.66751151515151</v>
      </c>
      <c r="AP39">
        <v>0.0001884417165770085</v>
      </c>
      <c r="AQ39">
        <v>86.31821179342171</v>
      </c>
      <c r="AR39">
        <v>0</v>
      </c>
      <c r="AS39">
        <v>0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437</v>
      </c>
      <c r="AX39" t="s">
        <v>437</v>
      </c>
      <c r="AY39">
        <v>0</v>
      </c>
      <c r="AZ39">
        <v>0</v>
      </c>
      <c r="BA39">
        <f>1-AY39/AZ39</f>
        <v>0</v>
      </c>
      <c r="BB39">
        <v>0</v>
      </c>
      <c r="BC39" t="s">
        <v>437</v>
      </c>
      <c r="BD39" t="s">
        <v>437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437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2.44</v>
      </c>
      <c r="DL39">
        <v>0.5</v>
      </c>
      <c r="DM39" t="s">
        <v>438</v>
      </c>
      <c r="DN39">
        <v>2</v>
      </c>
      <c r="DO39" t="b">
        <v>1</v>
      </c>
      <c r="DP39">
        <v>1758382232.714286</v>
      </c>
      <c r="DQ39">
        <v>160.9279285714286</v>
      </c>
      <c r="DR39">
        <v>141.6589285714286</v>
      </c>
      <c r="DS39">
        <v>22.65106785714286</v>
      </c>
      <c r="DT39">
        <v>20.77962142857143</v>
      </c>
      <c r="DU39">
        <v>162.0451071428571</v>
      </c>
      <c r="DV39">
        <v>22.37384642857143</v>
      </c>
      <c r="DW39">
        <v>499.9591071428572</v>
      </c>
      <c r="DX39">
        <v>90.59816785714288</v>
      </c>
      <c r="DY39">
        <v>0.07059516428571429</v>
      </c>
      <c r="DZ39">
        <v>29.170575</v>
      </c>
      <c r="EA39">
        <v>29.91388571428571</v>
      </c>
      <c r="EB39">
        <v>999.9000000000002</v>
      </c>
      <c r="EC39">
        <v>0</v>
      </c>
      <c r="ED39">
        <v>0</v>
      </c>
      <c r="EE39">
        <v>9981.991428571429</v>
      </c>
      <c r="EF39">
        <v>0</v>
      </c>
      <c r="EG39">
        <v>11.5357</v>
      </c>
      <c r="EH39">
        <v>19.26905357142858</v>
      </c>
      <c r="EI39">
        <v>164.6573571428571</v>
      </c>
      <c r="EJ39">
        <v>144.6660714285714</v>
      </c>
      <c r="EK39">
        <v>1.8714475</v>
      </c>
      <c r="EL39">
        <v>141.6589285714286</v>
      </c>
      <c r="EM39">
        <v>20.77962142857143</v>
      </c>
      <c r="EN39">
        <v>2.052145714285714</v>
      </c>
      <c r="EO39">
        <v>1.882596071428571</v>
      </c>
      <c r="EP39">
        <v>17.85251785714286</v>
      </c>
      <c r="EQ39">
        <v>16.48992142857143</v>
      </c>
      <c r="ER39">
        <v>2000.004285714285</v>
      </c>
      <c r="ES39">
        <v>0.9800024642857144</v>
      </c>
      <c r="ET39">
        <v>0.01999743571428571</v>
      </c>
      <c r="EU39">
        <v>0</v>
      </c>
      <c r="EV39">
        <v>424.6422857142857</v>
      </c>
      <c r="EW39">
        <v>5.00078</v>
      </c>
      <c r="EX39">
        <v>8469.101071428569</v>
      </c>
      <c r="EY39">
        <v>16379.68571428571</v>
      </c>
      <c r="EZ39">
        <v>39.68289285714286</v>
      </c>
      <c r="FA39">
        <v>40.68699999999999</v>
      </c>
      <c r="FB39">
        <v>40.08242857142857</v>
      </c>
      <c r="FC39">
        <v>40.27878571428571</v>
      </c>
      <c r="FD39">
        <v>40.82349999999999</v>
      </c>
      <c r="FE39">
        <v>1955.104285714286</v>
      </c>
      <c r="FF39">
        <v>39.8907142857143</v>
      </c>
      <c r="FG39">
        <v>0</v>
      </c>
      <c r="FH39">
        <v>1758382240.5</v>
      </c>
      <c r="FI39">
        <v>0</v>
      </c>
      <c r="FJ39">
        <v>424.6776400000001</v>
      </c>
      <c r="FK39">
        <v>5.983384615683402</v>
      </c>
      <c r="FL39">
        <v>107.3653844631313</v>
      </c>
      <c r="FM39">
        <v>8470.012799999999</v>
      </c>
      <c r="FN39">
        <v>15</v>
      </c>
      <c r="FO39">
        <v>0</v>
      </c>
      <c r="FP39" t="s">
        <v>439</v>
      </c>
      <c r="FQ39">
        <v>1746989605.5</v>
      </c>
      <c r="FR39">
        <v>1746989593.5</v>
      </c>
      <c r="FS39">
        <v>0</v>
      </c>
      <c r="FT39">
        <v>-0.274</v>
      </c>
      <c r="FU39">
        <v>-0.002</v>
      </c>
      <c r="FV39">
        <v>2.549</v>
      </c>
      <c r="FW39">
        <v>0.129</v>
      </c>
      <c r="FX39">
        <v>420</v>
      </c>
      <c r="FY39">
        <v>17</v>
      </c>
      <c r="FZ39">
        <v>0.02</v>
      </c>
      <c r="GA39">
        <v>0.04</v>
      </c>
      <c r="GB39">
        <v>19.09662</v>
      </c>
      <c r="GC39">
        <v>3.131891932457799</v>
      </c>
      <c r="GD39">
        <v>0.3047672449591654</v>
      </c>
      <c r="GE39">
        <v>0</v>
      </c>
      <c r="GF39">
        <v>424.421</v>
      </c>
      <c r="GG39">
        <v>3.770450728000557</v>
      </c>
      <c r="GH39">
        <v>0.446805260909571</v>
      </c>
      <c r="GI39">
        <v>0</v>
      </c>
      <c r="GJ39">
        <v>1.80652825</v>
      </c>
      <c r="GK39">
        <v>1.133838911819889</v>
      </c>
      <c r="GL39">
        <v>0.1094846900686918</v>
      </c>
      <c r="GM39">
        <v>0</v>
      </c>
      <c r="GN39">
        <v>0</v>
      </c>
      <c r="GO39">
        <v>3</v>
      </c>
      <c r="GP39" t="s">
        <v>446</v>
      </c>
      <c r="GQ39">
        <v>3.1021</v>
      </c>
      <c r="GR39">
        <v>2.72883</v>
      </c>
      <c r="GS39">
        <v>0.0342408</v>
      </c>
      <c r="GT39">
        <v>0.0293839</v>
      </c>
      <c r="GU39">
        <v>0.10365</v>
      </c>
      <c r="GV39">
        <v>0.0983368</v>
      </c>
      <c r="GW39">
        <v>25270.6</v>
      </c>
      <c r="GX39">
        <v>23078.3</v>
      </c>
      <c r="GY39">
        <v>26733.5</v>
      </c>
      <c r="GZ39">
        <v>24001.6</v>
      </c>
      <c r="HA39">
        <v>38336.2</v>
      </c>
      <c r="HB39">
        <v>31994.5</v>
      </c>
      <c r="HC39">
        <v>46682.3</v>
      </c>
      <c r="HD39">
        <v>37982</v>
      </c>
      <c r="HE39">
        <v>1.8634</v>
      </c>
      <c r="HF39">
        <v>2.33423</v>
      </c>
      <c r="HG39">
        <v>0.0696518</v>
      </c>
      <c r="HH39">
        <v>0</v>
      </c>
      <c r="HI39">
        <v>28.7567</v>
      </c>
      <c r="HJ39">
        <v>999.9</v>
      </c>
      <c r="HK39">
        <v>50.2</v>
      </c>
      <c r="HL39">
        <v>31.8</v>
      </c>
      <c r="HM39">
        <v>26.1605</v>
      </c>
      <c r="HN39">
        <v>61.5915</v>
      </c>
      <c r="HO39">
        <v>4.51522</v>
      </c>
      <c r="HP39">
        <v>2</v>
      </c>
      <c r="HQ39">
        <v>0.171133</v>
      </c>
      <c r="HR39">
        <v>-0.152772</v>
      </c>
      <c r="HS39">
        <v>20.2825</v>
      </c>
      <c r="HT39">
        <v>5.2113</v>
      </c>
      <c r="HU39">
        <v>11.9793</v>
      </c>
      <c r="HV39">
        <v>4.96355</v>
      </c>
      <c r="HW39">
        <v>3.27453</v>
      </c>
      <c r="HX39">
        <v>9999</v>
      </c>
      <c r="HY39">
        <v>9999</v>
      </c>
      <c r="HZ39">
        <v>9999</v>
      </c>
      <c r="IA39">
        <v>999.9</v>
      </c>
      <c r="IB39">
        <v>1.86387</v>
      </c>
      <c r="IC39">
        <v>1.86016</v>
      </c>
      <c r="ID39">
        <v>1.85852</v>
      </c>
      <c r="IE39">
        <v>1.85975</v>
      </c>
      <c r="IF39">
        <v>1.85989</v>
      </c>
      <c r="IG39">
        <v>1.85849</v>
      </c>
      <c r="IH39">
        <v>1.85751</v>
      </c>
      <c r="II39">
        <v>1.85242</v>
      </c>
      <c r="IJ39">
        <v>0</v>
      </c>
      <c r="IK39">
        <v>0</v>
      </c>
      <c r="IL39">
        <v>0</v>
      </c>
      <c r="IM39">
        <v>0</v>
      </c>
      <c r="IN39" t="s">
        <v>441</v>
      </c>
      <c r="IO39" t="s">
        <v>442</v>
      </c>
      <c r="IP39" t="s">
        <v>443</v>
      </c>
      <c r="IQ39" t="s">
        <v>443</v>
      </c>
      <c r="IR39" t="s">
        <v>443</v>
      </c>
      <c r="IS39" t="s">
        <v>443</v>
      </c>
      <c r="IT39">
        <v>0</v>
      </c>
      <c r="IU39">
        <v>100</v>
      </c>
      <c r="IV39">
        <v>100</v>
      </c>
      <c r="IW39">
        <v>-1.128</v>
      </c>
      <c r="IX39">
        <v>0.2776</v>
      </c>
      <c r="IY39">
        <v>-1.199888540531774</v>
      </c>
      <c r="IZ39">
        <v>0.0006062262584135303</v>
      </c>
      <c r="JA39">
        <v>-6.607284784785487E-07</v>
      </c>
      <c r="JB39">
        <v>4.456398226774383E-10</v>
      </c>
      <c r="JC39">
        <v>0.04242554667046498</v>
      </c>
      <c r="JD39">
        <v>-0.002659736867722172</v>
      </c>
      <c r="JE39">
        <v>0.000738507291522077</v>
      </c>
      <c r="JF39">
        <v>-6.730059124220876E-06</v>
      </c>
      <c r="JG39">
        <v>7</v>
      </c>
      <c r="JH39">
        <v>1949</v>
      </c>
      <c r="JI39">
        <v>1</v>
      </c>
      <c r="JJ39">
        <v>29</v>
      </c>
      <c r="JK39">
        <v>189877.2</v>
      </c>
      <c r="JL39">
        <v>189877.5</v>
      </c>
      <c r="JM39">
        <v>0.501709</v>
      </c>
      <c r="JN39">
        <v>2.61963</v>
      </c>
      <c r="JO39">
        <v>2.146</v>
      </c>
      <c r="JP39">
        <v>2.67456</v>
      </c>
      <c r="JQ39">
        <v>2.29858</v>
      </c>
      <c r="JR39">
        <v>2.42188</v>
      </c>
      <c r="JS39">
        <v>36.718</v>
      </c>
      <c r="JT39">
        <v>24.0787</v>
      </c>
      <c r="JU39">
        <v>18</v>
      </c>
      <c r="JV39">
        <v>482.023</v>
      </c>
      <c r="JW39">
        <v>897.143</v>
      </c>
      <c r="JX39">
        <v>27.9375</v>
      </c>
      <c r="JY39">
        <v>29.3971</v>
      </c>
      <c r="JZ39">
        <v>30.0004</v>
      </c>
      <c r="KA39">
        <v>29.5222</v>
      </c>
      <c r="KB39">
        <v>29.4635</v>
      </c>
      <c r="KC39">
        <v>10.032</v>
      </c>
      <c r="KD39">
        <v>22.8089</v>
      </c>
      <c r="KE39">
        <v>72.1267</v>
      </c>
      <c r="KF39">
        <v>27.9844</v>
      </c>
      <c r="KG39">
        <v>85.4285</v>
      </c>
      <c r="KH39">
        <v>20.5205</v>
      </c>
      <c r="KI39">
        <v>102.067</v>
      </c>
      <c r="KJ39">
        <v>91.5902</v>
      </c>
    </row>
    <row r="40" spans="1:296">
      <c r="A40">
        <v>22</v>
      </c>
      <c r="B40">
        <v>1758382245.5</v>
      </c>
      <c r="C40">
        <v>105</v>
      </c>
      <c r="D40" t="s">
        <v>485</v>
      </c>
      <c r="E40" t="s">
        <v>486</v>
      </c>
      <c r="F40">
        <v>5</v>
      </c>
      <c r="G40" t="s">
        <v>436</v>
      </c>
      <c r="H40">
        <v>1758382238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112.967624187013</v>
      </c>
      <c r="AJ40">
        <v>123.939903030303</v>
      </c>
      <c r="AK40">
        <v>-3.296044155844164</v>
      </c>
      <c r="AL40">
        <v>65.70999999999999</v>
      </c>
      <c r="AM40">
        <f>(AO40 - AN40 + DX40*1E3/(8.314*(DZ40+273.15)) * AQ40/DW40 * AP40) * DW40/(100*DK40) * 1000/(1000 - AO40)</f>
        <v>0</v>
      </c>
      <c r="AN40">
        <v>20.6299177382231</v>
      </c>
      <c r="AO40">
        <v>22.68203999999999</v>
      </c>
      <c r="AP40">
        <v>0.0003078401463074704</v>
      </c>
      <c r="AQ40">
        <v>86.31821179342171</v>
      </c>
      <c r="AR40">
        <v>0</v>
      </c>
      <c r="AS40">
        <v>0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437</v>
      </c>
      <c r="AX40" t="s">
        <v>437</v>
      </c>
      <c r="AY40">
        <v>0</v>
      </c>
      <c r="AZ40">
        <v>0</v>
      </c>
      <c r="BA40">
        <f>1-AY40/AZ40</f>
        <v>0</v>
      </c>
      <c r="BB40">
        <v>0</v>
      </c>
      <c r="BC40" t="s">
        <v>437</v>
      </c>
      <c r="BD40" t="s">
        <v>437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437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2.44</v>
      </c>
      <c r="DL40">
        <v>0.5</v>
      </c>
      <c r="DM40" t="s">
        <v>438</v>
      </c>
      <c r="DN40">
        <v>2</v>
      </c>
      <c r="DO40" t="b">
        <v>1</v>
      </c>
      <c r="DP40">
        <v>1758382238</v>
      </c>
      <c r="DQ40">
        <v>143.7753333333333</v>
      </c>
      <c r="DR40">
        <v>124.1960740740741</v>
      </c>
      <c r="DS40">
        <v>22.66478518518518</v>
      </c>
      <c r="DT40">
        <v>20.69532962962963</v>
      </c>
      <c r="DU40">
        <v>144.899962962963</v>
      </c>
      <c r="DV40">
        <v>22.38728518518519</v>
      </c>
      <c r="DW40">
        <v>499.9617037037037</v>
      </c>
      <c r="DX40">
        <v>90.59838888888889</v>
      </c>
      <c r="DY40">
        <v>0.07052297037037036</v>
      </c>
      <c r="DZ40">
        <v>29.17748888888888</v>
      </c>
      <c r="EA40">
        <v>29.89871111111111</v>
      </c>
      <c r="EB40">
        <v>999.9000000000001</v>
      </c>
      <c r="EC40">
        <v>0</v>
      </c>
      <c r="ED40">
        <v>0</v>
      </c>
      <c r="EE40">
        <v>9995.118888888888</v>
      </c>
      <c r="EF40">
        <v>0</v>
      </c>
      <c r="EG40">
        <v>11.5357</v>
      </c>
      <c r="EH40">
        <v>19.57924814814815</v>
      </c>
      <c r="EI40">
        <v>147.1093703703704</v>
      </c>
      <c r="EJ40">
        <v>126.8216666666667</v>
      </c>
      <c r="EK40">
        <v>1.969437777777778</v>
      </c>
      <c r="EL40">
        <v>124.1960740740741</v>
      </c>
      <c r="EM40">
        <v>20.69532962962963</v>
      </c>
      <c r="EN40">
        <v>2.053392962962963</v>
      </c>
      <c r="EO40">
        <v>1.874965185185185</v>
      </c>
      <c r="EP40">
        <v>17.86216296296296</v>
      </c>
      <c r="EQ40">
        <v>16.42611481481481</v>
      </c>
      <c r="ER40">
        <v>1999.988888888889</v>
      </c>
      <c r="ES40">
        <v>0.9800023333333334</v>
      </c>
      <c r="ET40">
        <v>0.01999756666666666</v>
      </c>
      <c r="EU40">
        <v>0</v>
      </c>
      <c r="EV40">
        <v>425.1894444444443</v>
      </c>
      <c r="EW40">
        <v>5.00078</v>
      </c>
      <c r="EX40">
        <v>8480.293703703703</v>
      </c>
      <c r="EY40">
        <v>16379.55555555555</v>
      </c>
      <c r="EZ40">
        <v>39.69662962962963</v>
      </c>
      <c r="FA40">
        <v>40.69866666666667</v>
      </c>
      <c r="FB40">
        <v>40.0854074074074</v>
      </c>
      <c r="FC40">
        <v>40.29148148148148</v>
      </c>
      <c r="FD40">
        <v>40.85162962962962</v>
      </c>
      <c r="FE40">
        <v>1955.088888888889</v>
      </c>
      <c r="FF40">
        <v>39.89000000000001</v>
      </c>
      <c r="FG40">
        <v>0</v>
      </c>
      <c r="FH40">
        <v>1758382245.3</v>
      </c>
      <c r="FI40">
        <v>0</v>
      </c>
      <c r="FJ40">
        <v>425.19608</v>
      </c>
      <c r="FK40">
        <v>8.082615404081798</v>
      </c>
      <c r="FL40">
        <v>151.6584618115002</v>
      </c>
      <c r="FM40">
        <v>8480.362000000001</v>
      </c>
      <c r="FN40">
        <v>15</v>
      </c>
      <c r="FO40">
        <v>0</v>
      </c>
      <c r="FP40" t="s">
        <v>439</v>
      </c>
      <c r="FQ40">
        <v>1746989605.5</v>
      </c>
      <c r="FR40">
        <v>1746989593.5</v>
      </c>
      <c r="FS40">
        <v>0</v>
      </c>
      <c r="FT40">
        <v>-0.274</v>
      </c>
      <c r="FU40">
        <v>-0.002</v>
      </c>
      <c r="FV40">
        <v>2.549</v>
      </c>
      <c r="FW40">
        <v>0.129</v>
      </c>
      <c r="FX40">
        <v>420</v>
      </c>
      <c r="FY40">
        <v>17</v>
      </c>
      <c r="FZ40">
        <v>0.02</v>
      </c>
      <c r="GA40">
        <v>0.04</v>
      </c>
      <c r="GB40">
        <v>19.37190487804878</v>
      </c>
      <c r="GC40">
        <v>3.507685714285679</v>
      </c>
      <c r="GD40">
        <v>0.3467578503876629</v>
      </c>
      <c r="GE40">
        <v>0</v>
      </c>
      <c r="GF40">
        <v>424.869794117647</v>
      </c>
      <c r="GG40">
        <v>6.535324681475111</v>
      </c>
      <c r="GH40">
        <v>0.6770194097231406</v>
      </c>
      <c r="GI40">
        <v>0</v>
      </c>
      <c r="GJ40">
        <v>1.903960243902439</v>
      </c>
      <c r="GK40">
        <v>1.132382090592336</v>
      </c>
      <c r="GL40">
        <v>0.1120202805350889</v>
      </c>
      <c r="GM40">
        <v>0</v>
      </c>
      <c r="GN40">
        <v>0</v>
      </c>
      <c r="GO40">
        <v>3</v>
      </c>
      <c r="GP40" t="s">
        <v>446</v>
      </c>
      <c r="GQ40">
        <v>3.10238</v>
      </c>
      <c r="GR40">
        <v>2.72822</v>
      </c>
      <c r="GS40">
        <v>0.0305011</v>
      </c>
      <c r="GT40">
        <v>0.0254231</v>
      </c>
      <c r="GU40">
        <v>0.103693</v>
      </c>
      <c r="GV40">
        <v>0.0981317</v>
      </c>
      <c r="GW40">
        <v>25368.1</v>
      </c>
      <c r="GX40">
        <v>23172</v>
      </c>
      <c r="GY40">
        <v>26733.2</v>
      </c>
      <c r="GZ40">
        <v>24001.3</v>
      </c>
      <c r="HA40">
        <v>38333.2</v>
      </c>
      <c r="HB40">
        <v>32001.5</v>
      </c>
      <c r="HC40">
        <v>46681.5</v>
      </c>
      <c r="HD40">
        <v>37982</v>
      </c>
      <c r="HE40">
        <v>1.86413</v>
      </c>
      <c r="HF40">
        <v>2.33372</v>
      </c>
      <c r="HG40">
        <v>0.0694357</v>
      </c>
      <c r="HH40">
        <v>0</v>
      </c>
      <c r="HI40">
        <v>28.7577</v>
      </c>
      <c r="HJ40">
        <v>999.9</v>
      </c>
      <c r="HK40">
        <v>50.2</v>
      </c>
      <c r="HL40">
        <v>31.8</v>
      </c>
      <c r="HM40">
        <v>26.1605</v>
      </c>
      <c r="HN40">
        <v>61.3615</v>
      </c>
      <c r="HO40">
        <v>4.44311</v>
      </c>
      <c r="HP40">
        <v>2</v>
      </c>
      <c r="HQ40">
        <v>0.171687</v>
      </c>
      <c r="HR40">
        <v>-0.229834</v>
      </c>
      <c r="HS40">
        <v>20.2823</v>
      </c>
      <c r="HT40">
        <v>5.2104</v>
      </c>
      <c r="HU40">
        <v>11.9791</v>
      </c>
      <c r="HV40">
        <v>4.96325</v>
      </c>
      <c r="HW40">
        <v>3.27435</v>
      </c>
      <c r="HX40">
        <v>9999</v>
      </c>
      <c r="HY40">
        <v>9999</v>
      </c>
      <c r="HZ40">
        <v>9999</v>
      </c>
      <c r="IA40">
        <v>999.9</v>
      </c>
      <c r="IB40">
        <v>1.86388</v>
      </c>
      <c r="IC40">
        <v>1.86019</v>
      </c>
      <c r="ID40">
        <v>1.8585</v>
      </c>
      <c r="IE40">
        <v>1.85977</v>
      </c>
      <c r="IF40">
        <v>1.8599</v>
      </c>
      <c r="IG40">
        <v>1.85848</v>
      </c>
      <c r="IH40">
        <v>1.85749</v>
      </c>
      <c r="II40">
        <v>1.85243</v>
      </c>
      <c r="IJ40">
        <v>0</v>
      </c>
      <c r="IK40">
        <v>0</v>
      </c>
      <c r="IL40">
        <v>0</v>
      </c>
      <c r="IM40">
        <v>0</v>
      </c>
      <c r="IN40" t="s">
        <v>441</v>
      </c>
      <c r="IO40" t="s">
        <v>442</v>
      </c>
      <c r="IP40" t="s">
        <v>443</v>
      </c>
      <c r="IQ40" t="s">
        <v>443</v>
      </c>
      <c r="IR40" t="s">
        <v>443</v>
      </c>
      <c r="IS40" t="s">
        <v>443</v>
      </c>
      <c r="IT40">
        <v>0</v>
      </c>
      <c r="IU40">
        <v>100</v>
      </c>
      <c r="IV40">
        <v>100</v>
      </c>
      <c r="IW40">
        <v>-1.136</v>
      </c>
      <c r="IX40">
        <v>0.2779</v>
      </c>
      <c r="IY40">
        <v>-1.199888540531774</v>
      </c>
      <c r="IZ40">
        <v>0.0006062262584135303</v>
      </c>
      <c r="JA40">
        <v>-6.607284784785487E-07</v>
      </c>
      <c r="JB40">
        <v>4.456398226774383E-10</v>
      </c>
      <c r="JC40">
        <v>0.04242554667046498</v>
      </c>
      <c r="JD40">
        <v>-0.002659736867722172</v>
      </c>
      <c r="JE40">
        <v>0.000738507291522077</v>
      </c>
      <c r="JF40">
        <v>-6.730059124220876E-06</v>
      </c>
      <c r="JG40">
        <v>7</v>
      </c>
      <c r="JH40">
        <v>1949</v>
      </c>
      <c r="JI40">
        <v>1</v>
      </c>
      <c r="JJ40">
        <v>29</v>
      </c>
      <c r="JK40">
        <v>189877.3</v>
      </c>
      <c r="JL40">
        <v>189877.5</v>
      </c>
      <c r="JM40">
        <v>0.449219</v>
      </c>
      <c r="JN40">
        <v>2.62939</v>
      </c>
      <c r="JO40">
        <v>2.146</v>
      </c>
      <c r="JP40">
        <v>2.67456</v>
      </c>
      <c r="JQ40">
        <v>2.29858</v>
      </c>
      <c r="JR40">
        <v>2.41455</v>
      </c>
      <c r="JS40">
        <v>36.718</v>
      </c>
      <c r="JT40">
        <v>24.07</v>
      </c>
      <c r="JU40">
        <v>18</v>
      </c>
      <c r="JV40">
        <v>482.483</v>
      </c>
      <c r="JW40">
        <v>896.6799999999999</v>
      </c>
      <c r="JX40">
        <v>28.0078</v>
      </c>
      <c r="JY40">
        <v>29.4034</v>
      </c>
      <c r="JZ40">
        <v>30.0006</v>
      </c>
      <c r="KA40">
        <v>29.5273</v>
      </c>
      <c r="KB40">
        <v>29.4678</v>
      </c>
      <c r="KC40">
        <v>8.92581</v>
      </c>
      <c r="KD40">
        <v>23.0909</v>
      </c>
      <c r="KE40">
        <v>72.1267</v>
      </c>
      <c r="KF40">
        <v>28.0599</v>
      </c>
      <c r="KG40">
        <v>65.3926</v>
      </c>
      <c r="KH40">
        <v>20.432</v>
      </c>
      <c r="KI40">
        <v>102.066</v>
      </c>
      <c r="KJ40">
        <v>91.5896</v>
      </c>
    </row>
    <row r="41" spans="1:296">
      <c r="A41">
        <v>23</v>
      </c>
      <c r="B41">
        <v>1758382250.5</v>
      </c>
      <c r="C41">
        <v>110</v>
      </c>
      <c r="D41" t="s">
        <v>487</v>
      </c>
      <c r="E41" t="s">
        <v>488</v>
      </c>
      <c r="F41">
        <v>5</v>
      </c>
      <c r="G41" t="s">
        <v>436</v>
      </c>
      <c r="H41">
        <v>1758382242.714286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96.01820370220784</v>
      </c>
      <c r="AJ41">
        <v>107.3829696969697</v>
      </c>
      <c r="AK41">
        <v>-3.313072727272718</v>
      </c>
      <c r="AL41">
        <v>65.70999999999999</v>
      </c>
      <c r="AM41">
        <f>(AO41 - AN41 + DX41*1E3/(8.314*(DZ41+273.15)) * AQ41/DW41 * AP41) * DW41/(100*DK41) * 1000/(1000 - AO41)</f>
        <v>0</v>
      </c>
      <c r="AN41">
        <v>20.55769127755506</v>
      </c>
      <c r="AO41">
        <v>22.69720848484848</v>
      </c>
      <c r="AP41">
        <v>0.0003896439455823352</v>
      </c>
      <c r="AQ41">
        <v>86.31821179342171</v>
      </c>
      <c r="AR41">
        <v>0</v>
      </c>
      <c r="AS41">
        <v>0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437</v>
      </c>
      <c r="AX41" t="s">
        <v>437</v>
      </c>
      <c r="AY41">
        <v>0</v>
      </c>
      <c r="AZ41">
        <v>0</v>
      </c>
      <c r="BA41">
        <f>1-AY41/AZ41</f>
        <v>0</v>
      </c>
      <c r="BB41">
        <v>0</v>
      </c>
      <c r="BC41" t="s">
        <v>437</v>
      </c>
      <c r="BD41" t="s">
        <v>437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437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2.44</v>
      </c>
      <c r="DL41">
        <v>0.5</v>
      </c>
      <c r="DM41" t="s">
        <v>438</v>
      </c>
      <c r="DN41">
        <v>2</v>
      </c>
      <c r="DO41" t="b">
        <v>1</v>
      </c>
      <c r="DP41">
        <v>1758382242.714286</v>
      </c>
      <c r="DQ41">
        <v>128.5101428571429</v>
      </c>
      <c r="DR41">
        <v>108.5925714285714</v>
      </c>
      <c r="DS41">
        <v>22.67703928571428</v>
      </c>
      <c r="DT41">
        <v>20.61957142857143</v>
      </c>
      <c r="DU41">
        <v>129.6417142857143</v>
      </c>
      <c r="DV41">
        <v>22.39929285714286</v>
      </c>
      <c r="DW41">
        <v>500.080392857143</v>
      </c>
      <c r="DX41">
        <v>90.59866428571431</v>
      </c>
      <c r="DY41">
        <v>0.07031481428571429</v>
      </c>
      <c r="DZ41">
        <v>29.18551428571428</v>
      </c>
      <c r="EA41">
        <v>29.89252142857143</v>
      </c>
      <c r="EB41">
        <v>999.9000000000002</v>
      </c>
      <c r="EC41">
        <v>0</v>
      </c>
      <c r="ED41">
        <v>0</v>
      </c>
      <c r="EE41">
        <v>9995.246428571429</v>
      </c>
      <c r="EF41">
        <v>0</v>
      </c>
      <c r="EG41">
        <v>11.5357</v>
      </c>
      <c r="EH41">
        <v>19.91757857142857</v>
      </c>
      <c r="EI41">
        <v>131.4917857142857</v>
      </c>
      <c r="EJ41">
        <v>110.8799428571428</v>
      </c>
      <c r="EK41">
        <v>2.057455357142858</v>
      </c>
      <c r="EL41">
        <v>108.5925714285714</v>
      </c>
      <c r="EM41">
        <v>20.61957142857143</v>
      </c>
      <c r="EN41">
        <v>2.054509285714286</v>
      </c>
      <c r="EO41">
        <v>1.868106785714286</v>
      </c>
      <c r="EP41">
        <v>17.87080357142857</v>
      </c>
      <c r="EQ41">
        <v>16.36855357142857</v>
      </c>
      <c r="ER41">
        <v>1999.965714285714</v>
      </c>
      <c r="ES41">
        <v>0.9800021428571428</v>
      </c>
      <c r="ET41">
        <v>0.01999774642857143</v>
      </c>
      <c r="EU41">
        <v>0</v>
      </c>
      <c r="EV41">
        <v>425.9617857142858</v>
      </c>
      <c r="EW41">
        <v>5.00078</v>
      </c>
      <c r="EX41">
        <v>8494.529642857142</v>
      </c>
      <c r="EY41">
        <v>16379.35714285714</v>
      </c>
      <c r="EZ41">
        <v>39.70521428571427</v>
      </c>
      <c r="FA41">
        <v>40.7095</v>
      </c>
      <c r="FB41">
        <v>40.10903571428571</v>
      </c>
      <c r="FC41">
        <v>40.29</v>
      </c>
      <c r="FD41">
        <v>40.87925</v>
      </c>
      <c r="FE41">
        <v>1955.065714285714</v>
      </c>
      <c r="FF41">
        <v>39.89000000000001</v>
      </c>
      <c r="FG41">
        <v>0</v>
      </c>
      <c r="FH41">
        <v>1758382250.7</v>
      </c>
      <c r="FI41">
        <v>0</v>
      </c>
      <c r="FJ41">
        <v>426.029076923077</v>
      </c>
      <c r="FK41">
        <v>10.27117949360616</v>
      </c>
      <c r="FL41">
        <v>210.2393164498077</v>
      </c>
      <c r="FM41">
        <v>8495.950769230769</v>
      </c>
      <c r="FN41">
        <v>15</v>
      </c>
      <c r="FO41">
        <v>0</v>
      </c>
      <c r="FP41" t="s">
        <v>439</v>
      </c>
      <c r="FQ41">
        <v>1746989605.5</v>
      </c>
      <c r="FR41">
        <v>1746989593.5</v>
      </c>
      <c r="FS41">
        <v>0</v>
      </c>
      <c r="FT41">
        <v>-0.274</v>
      </c>
      <c r="FU41">
        <v>-0.002</v>
      </c>
      <c r="FV41">
        <v>2.549</v>
      </c>
      <c r="FW41">
        <v>0.129</v>
      </c>
      <c r="FX41">
        <v>420</v>
      </c>
      <c r="FY41">
        <v>17</v>
      </c>
      <c r="FZ41">
        <v>0.02</v>
      </c>
      <c r="GA41">
        <v>0.04</v>
      </c>
      <c r="GB41">
        <v>19.75526</v>
      </c>
      <c r="GC41">
        <v>4.177445403377079</v>
      </c>
      <c r="GD41">
        <v>0.406137311016853</v>
      </c>
      <c r="GE41">
        <v>0</v>
      </c>
      <c r="GF41">
        <v>425.5705882352942</v>
      </c>
      <c r="GG41">
        <v>9.254239882770175</v>
      </c>
      <c r="GH41">
        <v>0.9339263139357373</v>
      </c>
      <c r="GI41">
        <v>0</v>
      </c>
      <c r="GJ41">
        <v>2.01231425</v>
      </c>
      <c r="GK41">
        <v>1.094618273921198</v>
      </c>
      <c r="GL41">
        <v>0.1055270338796533</v>
      </c>
      <c r="GM41">
        <v>0</v>
      </c>
      <c r="GN41">
        <v>0</v>
      </c>
      <c r="GO41">
        <v>3</v>
      </c>
      <c r="GP41" t="s">
        <v>446</v>
      </c>
      <c r="GQ41">
        <v>3.10242</v>
      </c>
      <c r="GR41">
        <v>2.72807</v>
      </c>
      <c r="GS41">
        <v>0.0266603</v>
      </c>
      <c r="GT41">
        <v>0.0213535</v>
      </c>
      <c r="GU41">
        <v>0.103738</v>
      </c>
      <c r="GV41">
        <v>0.09786549999999999</v>
      </c>
      <c r="GW41">
        <v>25468.3</v>
      </c>
      <c r="GX41">
        <v>23268.2</v>
      </c>
      <c r="GY41">
        <v>26732.9</v>
      </c>
      <c r="GZ41">
        <v>24000.7</v>
      </c>
      <c r="HA41">
        <v>38330.5</v>
      </c>
      <c r="HB41">
        <v>32010.1</v>
      </c>
      <c r="HC41">
        <v>46681.1</v>
      </c>
      <c r="HD41">
        <v>37981.5</v>
      </c>
      <c r="HE41">
        <v>1.86408</v>
      </c>
      <c r="HF41">
        <v>2.33328</v>
      </c>
      <c r="HG41">
        <v>0.0687577</v>
      </c>
      <c r="HH41">
        <v>0</v>
      </c>
      <c r="HI41">
        <v>28.7608</v>
      </c>
      <c r="HJ41">
        <v>999.9</v>
      </c>
      <c r="HK41">
        <v>50.1</v>
      </c>
      <c r="HL41">
        <v>31.8</v>
      </c>
      <c r="HM41">
        <v>26.1101</v>
      </c>
      <c r="HN41">
        <v>61.3115</v>
      </c>
      <c r="HO41">
        <v>4.41106</v>
      </c>
      <c r="HP41">
        <v>2</v>
      </c>
      <c r="HQ41">
        <v>0.172386</v>
      </c>
      <c r="HR41">
        <v>-0.314014</v>
      </c>
      <c r="HS41">
        <v>20.2822</v>
      </c>
      <c r="HT41">
        <v>5.21025</v>
      </c>
      <c r="HU41">
        <v>11.9788</v>
      </c>
      <c r="HV41">
        <v>4.9632</v>
      </c>
      <c r="HW41">
        <v>3.2744</v>
      </c>
      <c r="HX41">
        <v>9999</v>
      </c>
      <c r="HY41">
        <v>9999</v>
      </c>
      <c r="HZ41">
        <v>9999</v>
      </c>
      <c r="IA41">
        <v>999.9</v>
      </c>
      <c r="IB41">
        <v>1.86388</v>
      </c>
      <c r="IC41">
        <v>1.86016</v>
      </c>
      <c r="ID41">
        <v>1.85852</v>
      </c>
      <c r="IE41">
        <v>1.85978</v>
      </c>
      <c r="IF41">
        <v>1.85989</v>
      </c>
      <c r="IG41">
        <v>1.85847</v>
      </c>
      <c r="IH41">
        <v>1.85753</v>
      </c>
      <c r="II41">
        <v>1.85242</v>
      </c>
      <c r="IJ41">
        <v>0</v>
      </c>
      <c r="IK41">
        <v>0</v>
      </c>
      <c r="IL41">
        <v>0</v>
      </c>
      <c r="IM41">
        <v>0</v>
      </c>
      <c r="IN41" t="s">
        <v>441</v>
      </c>
      <c r="IO41" t="s">
        <v>442</v>
      </c>
      <c r="IP41" t="s">
        <v>443</v>
      </c>
      <c r="IQ41" t="s">
        <v>443</v>
      </c>
      <c r="IR41" t="s">
        <v>443</v>
      </c>
      <c r="IS41" t="s">
        <v>443</v>
      </c>
      <c r="IT41">
        <v>0</v>
      </c>
      <c r="IU41">
        <v>100</v>
      </c>
      <c r="IV41">
        <v>100</v>
      </c>
      <c r="IW41">
        <v>-1.144</v>
      </c>
      <c r="IX41">
        <v>0.2782</v>
      </c>
      <c r="IY41">
        <v>-1.199888540531774</v>
      </c>
      <c r="IZ41">
        <v>0.0006062262584135303</v>
      </c>
      <c r="JA41">
        <v>-6.607284784785487E-07</v>
      </c>
      <c r="JB41">
        <v>4.456398226774383E-10</v>
      </c>
      <c r="JC41">
        <v>0.04242554667046498</v>
      </c>
      <c r="JD41">
        <v>-0.002659736867722172</v>
      </c>
      <c r="JE41">
        <v>0.000738507291522077</v>
      </c>
      <c r="JF41">
        <v>-6.730059124220876E-06</v>
      </c>
      <c r="JG41">
        <v>7</v>
      </c>
      <c r="JH41">
        <v>1949</v>
      </c>
      <c r="JI41">
        <v>1</v>
      </c>
      <c r="JJ41">
        <v>29</v>
      </c>
      <c r="JK41">
        <v>189877.4</v>
      </c>
      <c r="JL41">
        <v>189877.6</v>
      </c>
      <c r="JM41">
        <v>0.393066</v>
      </c>
      <c r="JN41">
        <v>2.64038</v>
      </c>
      <c r="JO41">
        <v>2.146</v>
      </c>
      <c r="JP41">
        <v>2.67334</v>
      </c>
      <c r="JQ41">
        <v>2.29858</v>
      </c>
      <c r="JR41">
        <v>2.3999</v>
      </c>
      <c r="JS41">
        <v>36.718</v>
      </c>
      <c r="JT41">
        <v>24.07</v>
      </c>
      <c r="JU41">
        <v>18</v>
      </c>
      <c r="JV41">
        <v>482.495</v>
      </c>
      <c r="JW41">
        <v>896.276</v>
      </c>
      <c r="JX41">
        <v>28.087</v>
      </c>
      <c r="JY41">
        <v>29.4084</v>
      </c>
      <c r="JZ41">
        <v>30.0007</v>
      </c>
      <c r="KA41">
        <v>29.5328</v>
      </c>
      <c r="KB41">
        <v>29.4725</v>
      </c>
      <c r="KC41">
        <v>7.86826</v>
      </c>
      <c r="KD41">
        <v>23.3814</v>
      </c>
      <c r="KE41">
        <v>72.1267</v>
      </c>
      <c r="KF41">
        <v>28.1377</v>
      </c>
      <c r="KG41">
        <v>52.0288</v>
      </c>
      <c r="KH41">
        <v>20.3426</v>
      </c>
      <c r="KI41">
        <v>102.065</v>
      </c>
      <c r="KJ41">
        <v>91.58799999999999</v>
      </c>
    </row>
    <row r="42" spans="1:296">
      <c r="A42">
        <v>24</v>
      </c>
      <c r="B42">
        <v>1758382255.5</v>
      </c>
      <c r="C42">
        <v>115</v>
      </c>
      <c r="D42" t="s">
        <v>489</v>
      </c>
      <c r="E42" t="s">
        <v>490</v>
      </c>
      <c r="F42">
        <v>5</v>
      </c>
      <c r="G42" t="s">
        <v>436</v>
      </c>
      <c r="H42">
        <v>1758382248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79.08754050913421</v>
      </c>
      <c r="AJ42">
        <v>90.89322242424241</v>
      </c>
      <c r="AK42">
        <v>-3.29393532467533</v>
      </c>
      <c r="AL42">
        <v>65.70999999999999</v>
      </c>
      <c r="AM42">
        <f>(AO42 - AN42 + DX42*1E3/(8.314*(DZ42+273.15)) * AQ42/DW42 * AP42) * DW42/(100*DK42) * 1000/(1000 - AO42)</f>
        <v>0</v>
      </c>
      <c r="AN42">
        <v>20.49791783256177</v>
      </c>
      <c r="AO42">
        <v>22.71732727272727</v>
      </c>
      <c r="AP42">
        <v>0.0001993645748858335</v>
      </c>
      <c r="AQ42">
        <v>86.31821179342171</v>
      </c>
      <c r="AR42">
        <v>0</v>
      </c>
      <c r="AS42">
        <v>0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437</v>
      </c>
      <c r="AX42" t="s">
        <v>437</v>
      </c>
      <c r="AY42">
        <v>0</v>
      </c>
      <c r="AZ42">
        <v>0</v>
      </c>
      <c r="BA42">
        <f>1-AY42/AZ42</f>
        <v>0</v>
      </c>
      <c r="BB42">
        <v>0</v>
      </c>
      <c r="BC42" t="s">
        <v>437</v>
      </c>
      <c r="BD42" t="s">
        <v>437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437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2.44</v>
      </c>
      <c r="DL42">
        <v>0.5</v>
      </c>
      <c r="DM42" t="s">
        <v>438</v>
      </c>
      <c r="DN42">
        <v>2</v>
      </c>
      <c r="DO42" t="b">
        <v>1</v>
      </c>
      <c r="DP42">
        <v>1758382248</v>
      </c>
      <c r="DQ42">
        <v>111.4205888888889</v>
      </c>
      <c r="DR42">
        <v>91.08951481481482</v>
      </c>
      <c r="DS42">
        <v>22.69226666666667</v>
      </c>
      <c r="DT42">
        <v>20.54348148148148</v>
      </c>
      <c r="DU42">
        <v>112.5601777777778</v>
      </c>
      <c r="DV42">
        <v>22.41421851851852</v>
      </c>
      <c r="DW42">
        <v>500.0109259259259</v>
      </c>
      <c r="DX42">
        <v>90.59854814814815</v>
      </c>
      <c r="DY42">
        <v>0.07032591851851852</v>
      </c>
      <c r="DZ42">
        <v>29.19652962962963</v>
      </c>
      <c r="EA42">
        <v>29.88787037037037</v>
      </c>
      <c r="EB42">
        <v>999.9000000000001</v>
      </c>
      <c r="EC42">
        <v>0</v>
      </c>
      <c r="ED42">
        <v>0</v>
      </c>
      <c r="EE42">
        <v>9995.508148148148</v>
      </c>
      <c r="EF42">
        <v>0</v>
      </c>
      <c r="EG42">
        <v>11.5357</v>
      </c>
      <c r="EH42">
        <v>20.33114444444445</v>
      </c>
      <c r="EI42">
        <v>114.0075814814815</v>
      </c>
      <c r="EJ42">
        <v>93.00098888888888</v>
      </c>
      <c r="EK42">
        <v>2.148777777777777</v>
      </c>
      <c r="EL42">
        <v>91.08951481481482</v>
      </c>
      <c r="EM42">
        <v>20.54348148148148</v>
      </c>
      <c r="EN42">
        <v>2.055885925925926</v>
      </c>
      <c r="EO42">
        <v>1.86121037037037</v>
      </c>
      <c r="EP42">
        <v>17.88144814814815</v>
      </c>
      <c r="EQ42">
        <v>16.3105037037037</v>
      </c>
      <c r="ER42">
        <v>1999.976296296296</v>
      </c>
      <c r="ES42">
        <v>0.9800023333333334</v>
      </c>
      <c r="ET42">
        <v>0.01999755555555556</v>
      </c>
      <c r="EU42">
        <v>0</v>
      </c>
      <c r="EV42">
        <v>427.0061481481482</v>
      </c>
      <c r="EW42">
        <v>5.00078</v>
      </c>
      <c r="EX42">
        <v>8515.495925925927</v>
      </c>
      <c r="EY42">
        <v>16379.44814814815</v>
      </c>
      <c r="EZ42">
        <v>39.70818518518518</v>
      </c>
      <c r="FA42">
        <v>40.72199999999999</v>
      </c>
      <c r="FB42">
        <v>40.11766666666666</v>
      </c>
      <c r="FC42">
        <v>40.30074074074074</v>
      </c>
      <c r="FD42">
        <v>40.89096296296297</v>
      </c>
      <c r="FE42">
        <v>1955.076296296296</v>
      </c>
      <c r="FF42">
        <v>39.89000000000001</v>
      </c>
      <c r="FG42">
        <v>0</v>
      </c>
      <c r="FH42">
        <v>1758382255.5</v>
      </c>
      <c r="FI42">
        <v>0</v>
      </c>
      <c r="FJ42">
        <v>426.985923076923</v>
      </c>
      <c r="FK42">
        <v>13.75610254324111</v>
      </c>
      <c r="FL42">
        <v>270.536409919207</v>
      </c>
      <c r="FM42">
        <v>8515.188076923077</v>
      </c>
      <c r="FN42">
        <v>15</v>
      </c>
      <c r="FO42">
        <v>0</v>
      </c>
      <c r="FP42" t="s">
        <v>439</v>
      </c>
      <c r="FQ42">
        <v>1746989605.5</v>
      </c>
      <c r="FR42">
        <v>1746989593.5</v>
      </c>
      <c r="FS42">
        <v>0</v>
      </c>
      <c r="FT42">
        <v>-0.274</v>
      </c>
      <c r="FU42">
        <v>-0.002</v>
      </c>
      <c r="FV42">
        <v>2.549</v>
      </c>
      <c r="FW42">
        <v>0.129</v>
      </c>
      <c r="FX42">
        <v>420</v>
      </c>
      <c r="FY42">
        <v>17</v>
      </c>
      <c r="FZ42">
        <v>0.02</v>
      </c>
      <c r="GA42">
        <v>0.04</v>
      </c>
      <c r="GB42">
        <v>20.1242975</v>
      </c>
      <c r="GC42">
        <v>4.805983114446494</v>
      </c>
      <c r="GD42">
        <v>0.4654053348896529</v>
      </c>
      <c r="GE42">
        <v>0</v>
      </c>
      <c r="GF42">
        <v>426.5603529411765</v>
      </c>
      <c r="GG42">
        <v>11.9937662353913</v>
      </c>
      <c r="GH42">
        <v>1.203022856424424</v>
      </c>
      <c r="GI42">
        <v>0</v>
      </c>
      <c r="GJ42">
        <v>2.10019325</v>
      </c>
      <c r="GK42">
        <v>1.046040337711059</v>
      </c>
      <c r="GL42">
        <v>0.1009406959404258</v>
      </c>
      <c r="GM42">
        <v>0</v>
      </c>
      <c r="GN42">
        <v>0</v>
      </c>
      <c r="GO42">
        <v>3</v>
      </c>
      <c r="GP42" t="s">
        <v>446</v>
      </c>
      <c r="GQ42">
        <v>3.10202</v>
      </c>
      <c r="GR42">
        <v>2.72897</v>
      </c>
      <c r="GS42">
        <v>0.0227532</v>
      </c>
      <c r="GT42">
        <v>0.0172081</v>
      </c>
      <c r="GU42">
        <v>0.103806</v>
      </c>
      <c r="GV42">
        <v>0.09761010000000001</v>
      </c>
      <c r="GW42">
        <v>25570.2</v>
      </c>
      <c r="GX42">
        <v>23366.5</v>
      </c>
      <c r="GY42">
        <v>26732.6</v>
      </c>
      <c r="GZ42">
        <v>24000.5</v>
      </c>
      <c r="HA42">
        <v>38326.6</v>
      </c>
      <c r="HB42">
        <v>32018.4</v>
      </c>
      <c r="HC42">
        <v>46680.5</v>
      </c>
      <c r="HD42">
        <v>37981</v>
      </c>
      <c r="HE42">
        <v>1.8634</v>
      </c>
      <c r="HF42">
        <v>2.33358</v>
      </c>
      <c r="HG42">
        <v>0.06968530000000001</v>
      </c>
      <c r="HH42">
        <v>0</v>
      </c>
      <c r="HI42">
        <v>28.7641</v>
      </c>
      <c r="HJ42">
        <v>999.9</v>
      </c>
      <c r="HK42">
        <v>50.1</v>
      </c>
      <c r="HL42">
        <v>31.8</v>
      </c>
      <c r="HM42">
        <v>26.1088</v>
      </c>
      <c r="HN42">
        <v>61.0515</v>
      </c>
      <c r="HO42">
        <v>4.55128</v>
      </c>
      <c r="HP42">
        <v>2</v>
      </c>
      <c r="HQ42">
        <v>0.17295</v>
      </c>
      <c r="HR42">
        <v>-0.375087</v>
      </c>
      <c r="HS42">
        <v>20.282</v>
      </c>
      <c r="HT42">
        <v>5.21085</v>
      </c>
      <c r="HU42">
        <v>11.979</v>
      </c>
      <c r="HV42">
        <v>4.9634</v>
      </c>
      <c r="HW42">
        <v>3.2744</v>
      </c>
      <c r="HX42">
        <v>9999</v>
      </c>
      <c r="HY42">
        <v>9999</v>
      </c>
      <c r="HZ42">
        <v>9999</v>
      </c>
      <c r="IA42">
        <v>999.9</v>
      </c>
      <c r="IB42">
        <v>1.86388</v>
      </c>
      <c r="IC42">
        <v>1.86018</v>
      </c>
      <c r="ID42">
        <v>1.85851</v>
      </c>
      <c r="IE42">
        <v>1.85977</v>
      </c>
      <c r="IF42">
        <v>1.85989</v>
      </c>
      <c r="IG42">
        <v>1.85847</v>
      </c>
      <c r="IH42">
        <v>1.85751</v>
      </c>
      <c r="II42">
        <v>1.85242</v>
      </c>
      <c r="IJ42">
        <v>0</v>
      </c>
      <c r="IK42">
        <v>0</v>
      </c>
      <c r="IL42">
        <v>0</v>
      </c>
      <c r="IM42">
        <v>0</v>
      </c>
      <c r="IN42" t="s">
        <v>441</v>
      </c>
      <c r="IO42" t="s">
        <v>442</v>
      </c>
      <c r="IP42" t="s">
        <v>443</v>
      </c>
      <c r="IQ42" t="s">
        <v>443</v>
      </c>
      <c r="IR42" t="s">
        <v>443</v>
      </c>
      <c r="IS42" t="s">
        <v>443</v>
      </c>
      <c r="IT42">
        <v>0</v>
      </c>
      <c r="IU42">
        <v>100</v>
      </c>
      <c r="IV42">
        <v>100</v>
      </c>
      <c r="IW42">
        <v>-1.151</v>
      </c>
      <c r="IX42">
        <v>0.2786</v>
      </c>
      <c r="IY42">
        <v>-1.199888540531774</v>
      </c>
      <c r="IZ42">
        <v>0.0006062262584135303</v>
      </c>
      <c r="JA42">
        <v>-6.607284784785487E-07</v>
      </c>
      <c r="JB42">
        <v>4.456398226774383E-10</v>
      </c>
      <c r="JC42">
        <v>0.04242554667046498</v>
      </c>
      <c r="JD42">
        <v>-0.002659736867722172</v>
      </c>
      <c r="JE42">
        <v>0.000738507291522077</v>
      </c>
      <c r="JF42">
        <v>-6.730059124220876E-06</v>
      </c>
      <c r="JG42">
        <v>7</v>
      </c>
      <c r="JH42">
        <v>1949</v>
      </c>
      <c r="JI42">
        <v>1</v>
      </c>
      <c r="JJ42">
        <v>29</v>
      </c>
      <c r="JK42">
        <v>189877.5</v>
      </c>
      <c r="JL42">
        <v>189877.7</v>
      </c>
      <c r="JM42">
        <v>0.340576</v>
      </c>
      <c r="JN42">
        <v>2.63916</v>
      </c>
      <c r="JO42">
        <v>2.146</v>
      </c>
      <c r="JP42">
        <v>2.67456</v>
      </c>
      <c r="JQ42">
        <v>2.29858</v>
      </c>
      <c r="JR42">
        <v>2.41089</v>
      </c>
      <c r="JS42">
        <v>36.718</v>
      </c>
      <c r="JT42">
        <v>24.07</v>
      </c>
      <c r="JU42">
        <v>18</v>
      </c>
      <c r="JV42">
        <v>482.138</v>
      </c>
      <c r="JW42">
        <v>896.672</v>
      </c>
      <c r="JX42">
        <v>28.1666</v>
      </c>
      <c r="JY42">
        <v>29.4148</v>
      </c>
      <c r="JZ42">
        <v>30.0006</v>
      </c>
      <c r="KA42">
        <v>29.5378</v>
      </c>
      <c r="KB42">
        <v>29.4776</v>
      </c>
      <c r="KC42">
        <v>6.75621</v>
      </c>
      <c r="KD42">
        <v>23.9986</v>
      </c>
      <c r="KE42">
        <v>72.1267</v>
      </c>
      <c r="KF42">
        <v>28.219</v>
      </c>
      <c r="KG42">
        <v>31.9892</v>
      </c>
      <c r="KH42">
        <v>20.236</v>
      </c>
      <c r="KI42">
        <v>102.064</v>
      </c>
      <c r="KJ42">
        <v>91.587</v>
      </c>
    </row>
    <row r="43" spans="1:296">
      <c r="A43">
        <v>25</v>
      </c>
      <c r="B43">
        <v>1758382352.5</v>
      </c>
      <c r="C43">
        <v>212</v>
      </c>
      <c r="D43" t="s">
        <v>491</v>
      </c>
      <c r="E43" t="s">
        <v>492</v>
      </c>
      <c r="F43">
        <v>5</v>
      </c>
      <c r="G43" t="s">
        <v>436</v>
      </c>
      <c r="H43">
        <v>1758382344.5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428.6412179329004</v>
      </c>
      <c r="AJ43">
        <v>420.4055818181816</v>
      </c>
      <c r="AK43">
        <v>-0.002681385281388228</v>
      </c>
      <c r="AL43">
        <v>65.70999999999999</v>
      </c>
      <c r="AM43">
        <f>(AO43 - AN43 + DX43*1E3/(8.314*(DZ43+273.15)) * AQ43/DW43 * AP43) * DW43/(100*DK43) * 1000/(1000 - AO43)</f>
        <v>0</v>
      </c>
      <c r="AN43">
        <v>20.27462305841664</v>
      </c>
      <c r="AO43">
        <v>22.46847818181817</v>
      </c>
      <c r="AP43">
        <v>-0.0001706236299827446</v>
      </c>
      <c r="AQ43">
        <v>86.31821179342171</v>
      </c>
      <c r="AR43">
        <v>0</v>
      </c>
      <c r="AS43">
        <v>0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437</v>
      </c>
      <c r="AX43" t="s">
        <v>437</v>
      </c>
      <c r="AY43">
        <v>0</v>
      </c>
      <c r="AZ43">
        <v>0</v>
      </c>
      <c r="BA43">
        <f>1-AY43/AZ43</f>
        <v>0</v>
      </c>
      <c r="BB43">
        <v>0</v>
      </c>
      <c r="BC43" t="s">
        <v>437</v>
      </c>
      <c r="BD43" t="s">
        <v>437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437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2.44</v>
      </c>
      <c r="DL43">
        <v>0.5</v>
      </c>
      <c r="DM43" t="s">
        <v>438</v>
      </c>
      <c r="DN43">
        <v>2</v>
      </c>
      <c r="DO43" t="b">
        <v>1</v>
      </c>
      <c r="DP43">
        <v>1758382344.5</v>
      </c>
      <c r="DQ43">
        <v>410.9635483870968</v>
      </c>
      <c r="DR43">
        <v>419.9643548387097</v>
      </c>
      <c r="DS43">
        <v>22.46249677419355</v>
      </c>
      <c r="DT43">
        <v>20.23100322580645</v>
      </c>
      <c r="DU43">
        <v>411.9947419354838</v>
      </c>
      <c r="DV43">
        <v>22.18900645161291</v>
      </c>
      <c r="DW43">
        <v>499.9790322580645</v>
      </c>
      <c r="DX43">
        <v>90.59812258064515</v>
      </c>
      <c r="DY43">
        <v>0.07153511290322581</v>
      </c>
      <c r="DZ43">
        <v>29.40756451612903</v>
      </c>
      <c r="EA43">
        <v>30.06892258064517</v>
      </c>
      <c r="EB43">
        <v>999.9000000000003</v>
      </c>
      <c r="EC43">
        <v>0</v>
      </c>
      <c r="ED43">
        <v>0</v>
      </c>
      <c r="EE43">
        <v>10003.39225806452</v>
      </c>
      <c r="EF43">
        <v>0</v>
      </c>
      <c r="EG43">
        <v>11.53570000000001</v>
      </c>
      <c r="EH43">
        <v>-9.000668064516129</v>
      </c>
      <c r="EI43">
        <v>420.4070322580645</v>
      </c>
      <c r="EJ43">
        <v>428.6359032258064</v>
      </c>
      <c r="EK43">
        <v>2.231489677419355</v>
      </c>
      <c r="EL43">
        <v>419.9643548387097</v>
      </c>
      <c r="EM43">
        <v>20.23100322580645</v>
      </c>
      <c r="EN43">
        <v>2.03506</v>
      </c>
      <c r="EO43">
        <v>1.832890967741936</v>
      </c>
      <c r="EP43">
        <v>17.71979354838709</v>
      </c>
      <c r="EQ43">
        <v>16.07010967741936</v>
      </c>
      <c r="ER43">
        <v>1999.998387096775</v>
      </c>
      <c r="ES43">
        <v>0.980003</v>
      </c>
      <c r="ET43">
        <v>0.0199969</v>
      </c>
      <c r="EU43">
        <v>0</v>
      </c>
      <c r="EV43">
        <v>413.6382258064515</v>
      </c>
      <c r="EW43">
        <v>5.000779999999999</v>
      </c>
      <c r="EX43">
        <v>8258.114516129033</v>
      </c>
      <c r="EY43">
        <v>16379.63870967742</v>
      </c>
      <c r="EZ43">
        <v>39.89693548387095</v>
      </c>
      <c r="FA43">
        <v>40.87093548387097</v>
      </c>
      <c r="FB43">
        <v>40.29409677419354</v>
      </c>
      <c r="FC43">
        <v>40.47761290322579</v>
      </c>
      <c r="FD43">
        <v>41.06219354838709</v>
      </c>
      <c r="FE43">
        <v>1955.106129032257</v>
      </c>
      <c r="FF43">
        <v>39.89000000000002</v>
      </c>
      <c r="FG43">
        <v>0</v>
      </c>
      <c r="FH43">
        <v>1758382352.7</v>
      </c>
      <c r="FI43">
        <v>0</v>
      </c>
      <c r="FJ43">
        <v>413.6432692307692</v>
      </c>
      <c r="FK43">
        <v>-1.167145299639852</v>
      </c>
      <c r="FL43">
        <v>-20.60034190367255</v>
      </c>
      <c r="FM43">
        <v>8257.893846153846</v>
      </c>
      <c r="FN43">
        <v>15</v>
      </c>
      <c r="FO43">
        <v>0</v>
      </c>
      <c r="FP43" t="s">
        <v>439</v>
      </c>
      <c r="FQ43">
        <v>1746989605.5</v>
      </c>
      <c r="FR43">
        <v>1746989593.5</v>
      </c>
      <c r="FS43">
        <v>0</v>
      </c>
      <c r="FT43">
        <v>-0.274</v>
      </c>
      <c r="FU43">
        <v>-0.002</v>
      </c>
      <c r="FV43">
        <v>2.549</v>
      </c>
      <c r="FW43">
        <v>0.129</v>
      </c>
      <c r="FX43">
        <v>420</v>
      </c>
      <c r="FY43">
        <v>17</v>
      </c>
      <c r="FZ43">
        <v>0.02</v>
      </c>
      <c r="GA43">
        <v>0.04</v>
      </c>
      <c r="GB43">
        <v>-9.018191999999999</v>
      </c>
      <c r="GC43">
        <v>0.4107104690431521</v>
      </c>
      <c r="GD43">
        <v>0.0528800323940898</v>
      </c>
      <c r="GE43">
        <v>1</v>
      </c>
      <c r="GF43">
        <v>413.7158529411765</v>
      </c>
      <c r="GG43">
        <v>-1.605912914031489</v>
      </c>
      <c r="GH43">
        <v>0.2727624620922866</v>
      </c>
      <c r="GI43">
        <v>0</v>
      </c>
      <c r="GJ43">
        <v>2.25910025</v>
      </c>
      <c r="GK43">
        <v>-0.6655234896810551</v>
      </c>
      <c r="GL43">
        <v>0.06578607506484557</v>
      </c>
      <c r="GM43">
        <v>0</v>
      </c>
      <c r="GN43">
        <v>1</v>
      </c>
      <c r="GO43">
        <v>3</v>
      </c>
      <c r="GP43" t="s">
        <v>440</v>
      </c>
      <c r="GQ43">
        <v>3.10259</v>
      </c>
      <c r="GR43">
        <v>2.72905</v>
      </c>
      <c r="GS43">
        <v>0.0866902</v>
      </c>
      <c r="GT43">
        <v>0.0880006</v>
      </c>
      <c r="GU43">
        <v>0.102977</v>
      </c>
      <c r="GV43">
        <v>0.0971523</v>
      </c>
      <c r="GW43">
        <v>23892.1</v>
      </c>
      <c r="GX43">
        <v>21681.7</v>
      </c>
      <c r="GY43">
        <v>26726.8</v>
      </c>
      <c r="GZ43">
        <v>23998.6</v>
      </c>
      <c r="HA43">
        <v>38362.8</v>
      </c>
      <c r="HB43">
        <v>32040.6</v>
      </c>
      <c r="HC43">
        <v>46670.9</v>
      </c>
      <c r="HD43">
        <v>37979.3</v>
      </c>
      <c r="HE43">
        <v>1.86318</v>
      </c>
      <c r="HF43">
        <v>2.33133</v>
      </c>
      <c r="HG43">
        <v>0.0706874</v>
      </c>
      <c r="HH43">
        <v>0</v>
      </c>
      <c r="HI43">
        <v>28.9108</v>
      </c>
      <c r="HJ43">
        <v>999.9</v>
      </c>
      <c r="HK43">
        <v>49.8</v>
      </c>
      <c r="HL43">
        <v>31.9</v>
      </c>
      <c r="HM43">
        <v>26.1016</v>
      </c>
      <c r="HN43">
        <v>61.6715</v>
      </c>
      <c r="HO43">
        <v>4.35897</v>
      </c>
      <c r="HP43">
        <v>2</v>
      </c>
      <c r="HQ43">
        <v>0.184197</v>
      </c>
      <c r="HR43">
        <v>0.783257</v>
      </c>
      <c r="HS43">
        <v>20.2806</v>
      </c>
      <c r="HT43">
        <v>5.2128</v>
      </c>
      <c r="HU43">
        <v>11.9784</v>
      </c>
      <c r="HV43">
        <v>4.9642</v>
      </c>
      <c r="HW43">
        <v>3.27525</v>
      </c>
      <c r="HX43">
        <v>9999</v>
      </c>
      <c r="HY43">
        <v>9999</v>
      </c>
      <c r="HZ43">
        <v>9999</v>
      </c>
      <c r="IA43">
        <v>999.9</v>
      </c>
      <c r="IB43">
        <v>1.86388</v>
      </c>
      <c r="IC43">
        <v>1.86014</v>
      </c>
      <c r="ID43">
        <v>1.8585</v>
      </c>
      <c r="IE43">
        <v>1.85975</v>
      </c>
      <c r="IF43">
        <v>1.85989</v>
      </c>
      <c r="IG43">
        <v>1.85847</v>
      </c>
      <c r="IH43">
        <v>1.8575</v>
      </c>
      <c r="II43">
        <v>1.85242</v>
      </c>
      <c r="IJ43">
        <v>0</v>
      </c>
      <c r="IK43">
        <v>0</v>
      </c>
      <c r="IL43">
        <v>0</v>
      </c>
      <c r="IM43">
        <v>0</v>
      </c>
      <c r="IN43" t="s">
        <v>441</v>
      </c>
      <c r="IO43" t="s">
        <v>442</v>
      </c>
      <c r="IP43" t="s">
        <v>443</v>
      </c>
      <c r="IQ43" t="s">
        <v>443</v>
      </c>
      <c r="IR43" t="s">
        <v>443</v>
      </c>
      <c r="IS43" t="s">
        <v>443</v>
      </c>
      <c r="IT43">
        <v>0</v>
      </c>
      <c r="IU43">
        <v>100</v>
      </c>
      <c r="IV43">
        <v>100</v>
      </c>
      <c r="IW43">
        <v>-1.031</v>
      </c>
      <c r="IX43">
        <v>0.2736</v>
      </c>
      <c r="IY43">
        <v>-1.199888540531774</v>
      </c>
      <c r="IZ43">
        <v>0.0006062262584135303</v>
      </c>
      <c r="JA43">
        <v>-6.607284784785487E-07</v>
      </c>
      <c r="JB43">
        <v>4.456398226774383E-10</v>
      </c>
      <c r="JC43">
        <v>0.04242554667046498</v>
      </c>
      <c r="JD43">
        <v>-0.002659736867722172</v>
      </c>
      <c r="JE43">
        <v>0.000738507291522077</v>
      </c>
      <c r="JF43">
        <v>-6.730059124220876E-06</v>
      </c>
      <c r="JG43">
        <v>7</v>
      </c>
      <c r="JH43">
        <v>1949</v>
      </c>
      <c r="JI43">
        <v>1</v>
      </c>
      <c r="JJ43">
        <v>29</v>
      </c>
      <c r="JK43">
        <v>189879.1</v>
      </c>
      <c r="JL43">
        <v>189879.3</v>
      </c>
      <c r="JM43">
        <v>1.44775</v>
      </c>
      <c r="JN43">
        <v>2.61108</v>
      </c>
      <c r="JO43">
        <v>2.146</v>
      </c>
      <c r="JP43">
        <v>2.67578</v>
      </c>
      <c r="JQ43">
        <v>2.29858</v>
      </c>
      <c r="JR43">
        <v>2.40967</v>
      </c>
      <c r="JS43">
        <v>36.7892</v>
      </c>
      <c r="JT43">
        <v>24.07</v>
      </c>
      <c r="JU43">
        <v>18</v>
      </c>
      <c r="JV43">
        <v>482.758</v>
      </c>
      <c r="JW43">
        <v>895.783</v>
      </c>
      <c r="JX43">
        <v>27.6798</v>
      </c>
      <c r="JY43">
        <v>29.5248</v>
      </c>
      <c r="JZ43">
        <v>30.0007</v>
      </c>
      <c r="KA43">
        <v>29.6387</v>
      </c>
      <c r="KB43">
        <v>29.5746</v>
      </c>
      <c r="KC43">
        <v>29.083</v>
      </c>
      <c r="KD43">
        <v>23.1477</v>
      </c>
      <c r="KE43">
        <v>70.6348</v>
      </c>
      <c r="KF43">
        <v>27.6653</v>
      </c>
      <c r="KG43">
        <v>426.658</v>
      </c>
      <c r="KH43">
        <v>20.4356</v>
      </c>
      <c r="KI43">
        <v>102.042</v>
      </c>
      <c r="KJ43">
        <v>91.58159999999999</v>
      </c>
    </row>
    <row r="44" spans="1:296">
      <c r="A44">
        <v>26</v>
      </c>
      <c r="B44">
        <v>1758382357.5</v>
      </c>
      <c r="C44">
        <v>217</v>
      </c>
      <c r="D44" t="s">
        <v>493</v>
      </c>
      <c r="E44" t="s">
        <v>494</v>
      </c>
      <c r="F44">
        <v>5</v>
      </c>
      <c r="G44" t="s">
        <v>436</v>
      </c>
      <c r="H44">
        <v>1758382349.655172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428.7374907173162</v>
      </c>
      <c r="AJ44">
        <v>420.5420363636363</v>
      </c>
      <c r="AK44">
        <v>0.03162251082251083</v>
      </c>
      <c r="AL44">
        <v>65.70999999999999</v>
      </c>
      <c r="AM44">
        <f>(AO44 - AN44 + DX44*1E3/(8.314*(DZ44+273.15)) * AQ44/DW44 * AP44) * DW44/(100*DK44) * 1000/(1000 - AO44)</f>
        <v>0</v>
      </c>
      <c r="AN44">
        <v>20.32326323972827</v>
      </c>
      <c r="AO44">
        <v>22.46725515151515</v>
      </c>
      <c r="AP44">
        <v>-0.0003064089869196878</v>
      </c>
      <c r="AQ44">
        <v>86.31821179342171</v>
      </c>
      <c r="AR44">
        <v>0</v>
      </c>
      <c r="AS44">
        <v>0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437</v>
      </c>
      <c r="AX44" t="s">
        <v>437</v>
      </c>
      <c r="AY44">
        <v>0</v>
      </c>
      <c r="AZ44">
        <v>0</v>
      </c>
      <c r="BA44">
        <f>1-AY44/AZ44</f>
        <v>0</v>
      </c>
      <c r="BB44">
        <v>0</v>
      </c>
      <c r="BC44" t="s">
        <v>437</v>
      </c>
      <c r="BD44" t="s">
        <v>437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437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2.44</v>
      </c>
      <c r="DL44">
        <v>0.5</v>
      </c>
      <c r="DM44" t="s">
        <v>438</v>
      </c>
      <c r="DN44">
        <v>2</v>
      </c>
      <c r="DO44" t="b">
        <v>1</v>
      </c>
      <c r="DP44">
        <v>1758382349.655172</v>
      </c>
      <c r="DQ44">
        <v>410.9883793103448</v>
      </c>
      <c r="DR44">
        <v>420.1709310344827</v>
      </c>
      <c r="DS44">
        <v>22.46641379310344</v>
      </c>
      <c r="DT44">
        <v>20.29030344827586</v>
      </c>
      <c r="DU44">
        <v>412.0195172413793</v>
      </c>
      <c r="DV44">
        <v>22.19285517241379</v>
      </c>
      <c r="DW44">
        <v>500.0166896551724</v>
      </c>
      <c r="DX44">
        <v>90.59887241379312</v>
      </c>
      <c r="DY44">
        <v>0.07118027586206896</v>
      </c>
      <c r="DZ44">
        <v>29.39971379310345</v>
      </c>
      <c r="EA44">
        <v>30.06326896551725</v>
      </c>
      <c r="EB44">
        <v>999.9000000000002</v>
      </c>
      <c r="EC44">
        <v>0</v>
      </c>
      <c r="ED44">
        <v>0</v>
      </c>
      <c r="EE44">
        <v>10001.79379310345</v>
      </c>
      <c r="EF44">
        <v>0</v>
      </c>
      <c r="EG44">
        <v>11.5357</v>
      </c>
      <c r="EH44">
        <v>-9.182456551724139</v>
      </c>
      <c r="EI44">
        <v>420.4341034482758</v>
      </c>
      <c r="EJ44">
        <v>428.8727931034483</v>
      </c>
      <c r="EK44">
        <v>2.176113103448276</v>
      </c>
      <c r="EL44">
        <v>420.1709310344827</v>
      </c>
      <c r="EM44">
        <v>20.29030344827586</v>
      </c>
      <c r="EN44">
        <v>2.035432068965517</v>
      </c>
      <c r="EO44">
        <v>1.838278965517241</v>
      </c>
      <c r="EP44">
        <v>17.7227</v>
      </c>
      <c r="EQ44">
        <v>16.11610689655173</v>
      </c>
      <c r="ER44">
        <v>1999.98551724138</v>
      </c>
      <c r="ES44">
        <v>0.980003</v>
      </c>
      <c r="ET44">
        <v>0.0199969</v>
      </c>
      <c r="EU44">
        <v>0</v>
      </c>
      <c r="EV44">
        <v>413.567275862069</v>
      </c>
      <c r="EW44">
        <v>5.00078</v>
      </c>
      <c r="EX44">
        <v>8256.344137931035</v>
      </c>
      <c r="EY44">
        <v>16379.5275862069</v>
      </c>
      <c r="EZ44">
        <v>39.90493103448275</v>
      </c>
      <c r="FA44">
        <v>40.875</v>
      </c>
      <c r="FB44">
        <v>40.29496551724137</v>
      </c>
      <c r="FC44">
        <v>40.48693103448277</v>
      </c>
      <c r="FD44">
        <v>41.05358620689653</v>
      </c>
      <c r="FE44">
        <v>1955.095517241379</v>
      </c>
      <c r="FF44">
        <v>39.89000000000001</v>
      </c>
      <c r="FG44">
        <v>0</v>
      </c>
      <c r="FH44">
        <v>1758382357.5</v>
      </c>
      <c r="FI44">
        <v>0</v>
      </c>
      <c r="FJ44">
        <v>413.5556538461539</v>
      </c>
      <c r="FK44">
        <v>-1.065606841399346</v>
      </c>
      <c r="FL44">
        <v>-18.79521366781412</v>
      </c>
      <c r="FM44">
        <v>8256.284615384617</v>
      </c>
      <c r="FN44">
        <v>15</v>
      </c>
      <c r="FO44">
        <v>0</v>
      </c>
      <c r="FP44" t="s">
        <v>439</v>
      </c>
      <c r="FQ44">
        <v>1746989605.5</v>
      </c>
      <c r="FR44">
        <v>1746989593.5</v>
      </c>
      <c r="FS44">
        <v>0</v>
      </c>
      <c r="FT44">
        <v>-0.274</v>
      </c>
      <c r="FU44">
        <v>-0.002</v>
      </c>
      <c r="FV44">
        <v>2.549</v>
      </c>
      <c r="FW44">
        <v>0.129</v>
      </c>
      <c r="FX44">
        <v>420</v>
      </c>
      <c r="FY44">
        <v>17</v>
      </c>
      <c r="FZ44">
        <v>0.02</v>
      </c>
      <c r="GA44">
        <v>0.04</v>
      </c>
      <c r="GB44">
        <v>-9.056455</v>
      </c>
      <c r="GC44">
        <v>-0.7516252908067441</v>
      </c>
      <c r="GD44">
        <v>0.1890987507230019</v>
      </c>
      <c r="GE44">
        <v>0</v>
      </c>
      <c r="GF44">
        <v>413.6325588235295</v>
      </c>
      <c r="GG44">
        <v>-0.9732161957727784</v>
      </c>
      <c r="GH44">
        <v>0.2261586105546896</v>
      </c>
      <c r="GI44">
        <v>1</v>
      </c>
      <c r="GJ44">
        <v>2.21377925</v>
      </c>
      <c r="GK44">
        <v>-0.6100010881801169</v>
      </c>
      <c r="GL44">
        <v>0.06037925796113677</v>
      </c>
      <c r="GM44">
        <v>0</v>
      </c>
      <c r="GN44">
        <v>1</v>
      </c>
      <c r="GO44">
        <v>3</v>
      </c>
      <c r="GP44" t="s">
        <v>440</v>
      </c>
      <c r="GQ44">
        <v>3.10231</v>
      </c>
      <c r="GR44">
        <v>2.7289</v>
      </c>
      <c r="GS44">
        <v>0.0867251</v>
      </c>
      <c r="GT44">
        <v>0.0884485</v>
      </c>
      <c r="GU44">
        <v>0.102976</v>
      </c>
      <c r="GV44">
        <v>0.0974061</v>
      </c>
      <c r="GW44">
        <v>23891</v>
      </c>
      <c r="GX44">
        <v>21670.8</v>
      </c>
      <c r="GY44">
        <v>26726.5</v>
      </c>
      <c r="GZ44">
        <v>23998.3</v>
      </c>
      <c r="HA44">
        <v>38362.4</v>
      </c>
      <c r="HB44">
        <v>32031.4</v>
      </c>
      <c r="HC44">
        <v>46670.4</v>
      </c>
      <c r="HD44">
        <v>37978.9</v>
      </c>
      <c r="HE44">
        <v>1.8625</v>
      </c>
      <c r="HF44">
        <v>2.3318</v>
      </c>
      <c r="HG44">
        <v>0.0699647</v>
      </c>
      <c r="HH44">
        <v>0</v>
      </c>
      <c r="HI44">
        <v>28.9153</v>
      </c>
      <c r="HJ44">
        <v>999.9</v>
      </c>
      <c r="HK44">
        <v>49.8</v>
      </c>
      <c r="HL44">
        <v>31.9</v>
      </c>
      <c r="HM44">
        <v>26.098</v>
      </c>
      <c r="HN44">
        <v>61.2615</v>
      </c>
      <c r="HO44">
        <v>4.42308</v>
      </c>
      <c r="HP44">
        <v>2</v>
      </c>
      <c r="HQ44">
        <v>0.184741</v>
      </c>
      <c r="HR44">
        <v>0.834823</v>
      </c>
      <c r="HS44">
        <v>20.2797</v>
      </c>
      <c r="HT44">
        <v>5.20875</v>
      </c>
      <c r="HU44">
        <v>11.9773</v>
      </c>
      <c r="HV44">
        <v>4.9634</v>
      </c>
      <c r="HW44">
        <v>3.27448</v>
      </c>
      <c r="HX44">
        <v>9999</v>
      </c>
      <c r="HY44">
        <v>9999</v>
      </c>
      <c r="HZ44">
        <v>9999</v>
      </c>
      <c r="IA44">
        <v>999.9</v>
      </c>
      <c r="IB44">
        <v>1.86388</v>
      </c>
      <c r="IC44">
        <v>1.86015</v>
      </c>
      <c r="ID44">
        <v>1.85851</v>
      </c>
      <c r="IE44">
        <v>1.85975</v>
      </c>
      <c r="IF44">
        <v>1.85989</v>
      </c>
      <c r="IG44">
        <v>1.85843</v>
      </c>
      <c r="IH44">
        <v>1.85753</v>
      </c>
      <c r="II44">
        <v>1.85242</v>
      </c>
      <c r="IJ44">
        <v>0</v>
      </c>
      <c r="IK44">
        <v>0</v>
      </c>
      <c r="IL44">
        <v>0</v>
      </c>
      <c r="IM44">
        <v>0</v>
      </c>
      <c r="IN44" t="s">
        <v>441</v>
      </c>
      <c r="IO44" t="s">
        <v>442</v>
      </c>
      <c r="IP44" t="s">
        <v>443</v>
      </c>
      <c r="IQ44" t="s">
        <v>443</v>
      </c>
      <c r="IR44" t="s">
        <v>443</v>
      </c>
      <c r="IS44" t="s">
        <v>443</v>
      </c>
      <c r="IT44">
        <v>0</v>
      </c>
      <c r="IU44">
        <v>100</v>
      </c>
      <c r="IV44">
        <v>100</v>
      </c>
      <c r="IW44">
        <v>-1.031</v>
      </c>
      <c r="IX44">
        <v>0.2736</v>
      </c>
      <c r="IY44">
        <v>-1.199888540531774</v>
      </c>
      <c r="IZ44">
        <v>0.0006062262584135303</v>
      </c>
      <c r="JA44">
        <v>-6.607284784785487E-07</v>
      </c>
      <c r="JB44">
        <v>4.456398226774383E-10</v>
      </c>
      <c r="JC44">
        <v>0.04242554667046498</v>
      </c>
      <c r="JD44">
        <v>-0.002659736867722172</v>
      </c>
      <c r="JE44">
        <v>0.000738507291522077</v>
      </c>
      <c r="JF44">
        <v>-6.730059124220876E-06</v>
      </c>
      <c r="JG44">
        <v>7</v>
      </c>
      <c r="JH44">
        <v>1949</v>
      </c>
      <c r="JI44">
        <v>1</v>
      </c>
      <c r="JJ44">
        <v>29</v>
      </c>
      <c r="JK44">
        <v>189879.2</v>
      </c>
      <c r="JL44">
        <v>189879.4</v>
      </c>
      <c r="JM44">
        <v>1.47217</v>
      </c>
      <c r="JN44">
        <v>2.60498</v>
      </c>
      <c r="JO44">
        <v>2.146</v>
      </c>
      <c r="JP44">
        <v>2.67456</v>
      </c>
      <c r="JQ44">
        <v>2.29858</v>
      </c>
      <c r="JR44">
        <v>2.43286</v>
      </c>
      <c r="JS44">
        <v>36.7892</v>
      </c>
      <c r="JT44">
        <v>24.07</v>
      </c>
      <c r="JU44">
        <v>18</v>
      </c>
      <c r="JV44">
        <v>482.401</v>
      </c>
      <c r="JW44">
        <v>896.3680000000001</v>
      </c>
      <c r="JX44">
        <v>27.6094</v>
      </c>
      <c r="JY44">
        <v>29.5301</v>
      </c>
      <c r="JZ44">
        <v>30.0006</v>
      </c>
      <c r="KA44">
        <v>29.6438</v>
      </c>
      <c r="KB44">
        <v>29.5799</v>
      </c>
      <c r="KC44">
        <v>29.6105</v>
      </c>
      <c r="KD44">
        <v>23.1477</v>
      </c>
      <c r="KE44">
        <v>70.6348</v>
      </c>
      <c r="KF44">
        <v>27.597</v>
      </c>
      <c r="KG44">
        <v>440.017</v>
      </c>
      <c r="KH44">
        <v>20.49</v>
      </c>
      <c r="KI44">
        <v>102.041</v>
      </c>
      <c r="KJ44">
        <v>91.5808</v>
      </c>
    </row>
    <row r="45" spans="1:296">
      <c r="A45">
        <v>27</v>
      </c>
      <c r="B45">
        <v>1758382362.5</v>
      </c>
      <c r="C45">
        <v>222</v>
      </c>
      <c r="D45" t="s">
        <v>495</v>
      </c>
      <c r="E45" t="s">
        <v>496</v>
      </c>
      <c r="F45">
        <v>5</v>
      </c>
      <c r="G45" t="s">
        <v>436</v>
      </c>
      <c r="H45">
        <v>1758382354.732143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434.4806079653679</v>
      </c>
      <c r="AJ45">
        <v>423.2598242424243</v>
      </c>
      <c r="AK45">
        <v>0.6453134199134001</v>
      </c>
      <c r="AL45">
        <v>65.70999999999999</v>
      </c>
      <c r="AM45">
        <f>(AO45 - AN45 + DX45*1E3/(8.314*(DZ45+273.15)) * AQ45/DW45 * AP45) * DW45/(100*DK45) * 1000/(1000 - AO45)</f>
        <v>0</v>
      </c>
      <c r="AN45">
        <v>20.37976909182974</v>
      </c>
      <c r="AO45">
        <v>22.46489999999999</v>
      </c>
      <c r="AP45">
        <v>0.0001117656303922691</v>
      </c>
      <c r="AQ45">
        <v>86.31821179342171</v>
      </c>
      <c r="AR45">
        <v>0</v>
      </c>
      <c r="AS45">
        <v>0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437</v>
      </c>
      <c r="AX45" t="s">
        <v>437</v>
      </c>
      <c r="AY45">
        <v>0</v>
      </c>
      <c r="AZ45">
        <v>0</v>
      </c>
      <c r="BA45">
        <f>1-AY45/AZ45</f>
        <v>0</v>
      </c>
      <c r="BB45">
        <v>0</v>
      </c>
      <c r="BC45" t="s">
        <v>437</v>
      </c>
      <c r="BD45" t="s">
        <v>437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437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2.44</v>
      </c>
      <c r="DL45">
        <v>0.5</v>
      </c>
      <c r="DM45" t="s">
        <v>438</v>
      </c>
      <c r="DN45">
        <v>2</v>
      </c>
      <c r="DO45" t="b">
        <v>1</v>
      </c>
      <c r="DP45">
        <v>1758382354.732143</v>
      </c>
      <c r="DQ45">
        <v>411.4076071428572</v>
      </c>
      <c r="DR45">
        <v>422.61925</v>
      </c>
      <c r="DS45">
        <v>22.46814285714286</v>
      </c>
      <c r="DT45">
        <v>20.33786428571429</v>
      </c>
      <c r="DU45">
        <v>412.4386785714286</v>
      </c>
      <c r="DV45">
        <v>22.19454642857143</v>
      </c>
      <c r="DW45">
        <v>499.9048214285714</v>
      </c>
      <c r="DX45">
        <v>90.59996785714289</v>
      </c>
      <c r="DY45">
        <v>0.07117170357142856</v>
      </c>
      <c r="DZ45">
        <v>29.38883571428572</v>
      </c>
      <c r="EA45">
        <v>30.06313214285715</v>
      </c>
      <c r="EB45">
        <v>999.9000000000002</v>
      </c>
      <c r="EC45">
        <v>0</v>
      </c>
      <c r="ED45">
        <v>0</v>
      </c>
      <c r="EE45">
        <v>9980.762857142856</v>
      </c>
      <c r="EF45">
        <v>0</v>
      </c>
      <c r="EG45">
        <v>11.5357</v>
      </c>
      <c r="EH45">
        <v>-11.21149821428572</v>
      </c>
      <c r="EI45">
        <v>420.8637857142857</v>
      </c>
      <c r="EJ45">
        <v>431.3928928571428</v>
      </c>
      <c r="EK45">
        <v>2.130288928571429</v>
      </c>
      <c r="EL45">
        <v>422.61925</v>
      </c>
      <c r="EM45">
        <v>20.33786428571429</v>
      </c>
      <c r="EN45">
        <v>2.035613928571428</v>
      </c>
      <c r="EO45">
        <v>1.84261</v>
      </c>
      <c r="EP45">
        <v>17.72411428571429</v>
      </c>
      <c r="EQ45">
        <v>16.15298214285714</v>
      </c>
      <c r="ER45">
        <v>1999.973928571428</v>
      </c>
      <c r="ES45">
        <v>0.980003</v>
      </c>
      <c r="ET45">
        <v>0.0199969</v>
      </c>
      <c r="EU45">
        <v>0</v>
      </c>
      <c r="EV45">
        <v>413.424</v>
      </c>
      <c r="EW45">
        <v>5.00078</v>
      </c>
      <c r="EX45">
        <v>8254.504999999999</v>
      </c>
      <c r="EY45">
        <v>16379.43928571428</v>
      </c>
      <c r="EZ45">
        <v>39.92149999999999</v>
      </c>
      <c r="FA45">
        <v>40.88164285714284</v>
      </c>
      <c r="FB45">
        <v>40.32789285714286</v>
      </c>
      <c r="FC45">
        <v>40.51099999999999</v>
      </c>
      <c r="FD45">
        <v>41.07346428571429</v>
      </c>
      <c r="FE45">
        <v>1955.083928571428</v>
      </c>
      <c r="FF45">
        <v>39.89000000000001</v>
      </c>
      <c r="FG45">
        <v>0</v>
      </c>
      <c r="FH45">
        <v>1758382362.9</v>
      </c>
      <c r="FI45">
        <v>0</v>
      </c>
      <c r="FJ45">
        <v>413.4143999999999</v>
      </c>
      <c r="FK45">
        <v>-1.176461541570466</v>
      </c>
      <c r="FL45">
        <v>-24.3853845845945</v>
      </c>
      <c r="FM45">
        <v>8254.202800000001</v>
      </c>
      <c r="FN45">
        <v>15</v>
      </c>
      <c r="FO45">
        <v>0</v>
      </c>
      <c r="FP45" t="s">
        <v>439</v>
      </c>
      <c r="FQ45">
        <v>1746989605.5</v>
      </c>
      <c r="FR45">
        <v>1746989593.5</v>
      </c>
      <c r="FS45">
        <v>0</v>
      </c>
      <c r="FT45">
        <v>-0.274</v>
      </c>
      <c r="FU45">
        <v>-0.002</v>
      </c>
      <c r="FV45">
        <v>2.549</v>
      </c>
      <c r="FW45">
        <v>0.129</v>
      </c>
      <c r="FX45">
        <v>420</v>
      </c>
      <c r="FY45">
        <v>17</v>
      </c>
      <c r="FZ45">
        <v>0.02</v>
      </c>
      <c r="GA45">
        <v>0.04</v>
      </c>
      <c r="GB45">
        <v>-10.61139225</v>
      </c>
      <c r="GC45">
        <v>-22.41642135084426</v>
      </c>
      <c r="GD45">
        <v>2.728394090872401</v>
      </c>
      <c r="GE45">
        <v>0</v>
      </c>
      <c r="GF45">
        <v>413.4919705882353</v>
      </c>
      <c r="GG45">
        <v>-1.278915207123854</v>
      </c>
      <c r="GH45">
        <v>0.2545186327738418</v>
      </c>
      <c r="GI45">
        <v>0</v>
      </c>
      <c r="GJ45">
        <v>2.15180525</v>
      </c>
      <c r="GK45">
        <v>-0.5653144840525415</v>
      </c>
      <c r="GL45">
        <v>0.05559249432196314</v>
      </c>
      <c r="GM45">
        <v>0</v>
      </c>
      <c r="GN45">
        <v>0</v>
      </c>
      <c r="GO45">
        <v>3</v>
      </c>
      <c r="GP45" t="s">
        <v>446</v>
      </c>
      <c r="GQ45">
        <v>3.10182</v>
      </c>
      <c r="GR45">
        <v>2.72943</v>
      </c>
      <c r="GS45">
        <v>0.0872168</v>
      </c>
      <c r="GT45">
        <v>0.0900741</v>
      </c>
      <c r="GU45">
        <v>0.10296</v>
      </c>
      <c r="GV45">
        <v>0.0975241</v>
      </c>
      <c r="GW45">
        <v>23877.8</v>
      </c>
      <c r="GX45">
        <v>21631.7</v>
      </c>
      <c r="GY45">
        <v>26726.1</v>
      </c>
      <c r="GZ45">
        <v>23997.8</v>
      </c>
      <c r="HA45">
        <v>38362.5</v>
      </c>
      <c r="HB45">
        <v>32026.8</v>
      </c>
      <c r="HC45">
        <v>46669.5</v>
      </c>
      <c r="HD45">
        <v>37978.3</v>
      </c>
      <c r="HE45">
        <v>1.8617</v>
      </c>
      <c r="HF45">
        <v>2.33172</v>
      </c>
      <c r="HG45">
        <v>0.0704825</v>
      </c>
      <c r="HH45">
        <v>0</v>
      </c>
      <c r="HI45">
        <v>28.9174</v>
      </c>
      <c r="HJ45">
        <v>999.9</v>
      </c>
      <c r="HK45">
        <v>49.8</v>
      </c>
      <c r="HL45">
        <v>31.9</v>
      </c>
      <c r="HM45">
        <v>26.0985</v>
      </c>
      <c r="HN45">
        <v>61.8715</v>
      </c>
      <c r="HO45">
        <v>4.63942</v>
      </c>
      <c r="HP45">
        <v>2</v>
      </c>
      <c r="HQ45">
        <v>0.185236</v>
      </c>
      <c r="HR45">
        <v>0.848203</v>
      </c>
      <c r="HS45">
        <v>20.2798</v>
      </c>
      <c r="HT45">
        <v>5.20875</v>
      </c>
      <c r="HU45">
        <v>11.9785</v>
      </c>
      <c r="HV45">
        <v>4.96305</v>
      </c>
      <c r="HW45">
        <v>3.27448</v>
      </c>
      <c r="HX45">
        <v>9999</v>
      </c>
      <c r="HY45">
        <v>9999</v>
      </c>
      <c r="HZ45">
        <v>9999</v>
      </c>
      <c r="IA45">
        <v>999.9</v>
      </c>
      <c r="IB45">
        <v>1.86388</v>
      </c>
      <c r="IC45">
        <v>1.86017</v>
      </c>
      <c r="ID45">
        <v>1.85848</v>
      </c>
      <c r="IE45">
        <v>1.85975</v>
      </c>
      <c r="IF45">
        <v>1.8599</v>
      </c>
      <c r="IG45">
        <v>1.85844</v>
      </c>
      <c r="IH45">
        <v>1.85751</v>
      </c>
      <c r="II45">
        <v>1.85242</v>
      </c>
      <c r="IJ45">
        <v>0</v>
      </c>
      <c r="IK45">
        <v>0</v>
      </c>
      <c r="IL45">
        <v>0</v>
      </c>
      <c r="IM45">
        <v>0</v>
      </c>
      <c r="IN45" t="s">
        <v>441</v>
      </c>
      <c r="IO45" t="s">
        <v>442</v>
      </c>
      <c r="IP45" t="s">
        <v>443</v>
      </c>
      <c r="IQ45" t="s">
        <v>443</v>
      </c>
      <c r="IR45" t="s">
        <v>443</v>
      </c>
      <c r="IS45" t="s">
        <v>443</v>
      </c>
      <c r="IT45">
        <v>0</v>
      </c>
      <c r="IU45">
        <v>100</v>
      </c>
      <c r="IV45">
        <v>100</v>
      </c>
      <c r="IW45">
        <v>-1.03</v>
      </c>
      <c r="IX45">
        <v>0.2735</v>
      </c>
      <c r="IY45">
        <v>-1.199888540531774</v>
      </c>
      <c r="IZ45">
        <v>0.0006062262584135303</v>
      </c>
      <c r="JA45">
        <v>-6.607284784785487E-07</v>
      </c>
      <c r="JB45">
        <v>4.456398226774383E-10</v>
      </c>
      <c r="JC45">
        <v>0.04242554667046498</v>
      </c>
      <c r="JD45">
        <v>-0.002659736867722172</v>
      </c>
      <c r="JE45">
        <v>0.000738507291522077</v>
      </c>
      <c r="JF45">
        <v>-6.730059124220876E-06</v>
      </c>
      <c r="JG45">
        <v>7</v>
      </c>
      <c r="JH45">
        <v>1949</v>
      </c>
      <c r="JI45">
        <v>1</v>
      </c>
      <c r="JJ45">
        <v>29</v>
      </c>
      <c r="JK45">
        <v>189879.3</v>
      </c>
      <c r="JL45">
        <v>189879.5</v>
      </c>
      <c r="JM45">
        <v>1.50879</v>
      </c>
      <c r="JN45">
        <v>2.60742</v>
      </c>
      <c r="JO45">
        <v>2.146</v>
      </c>
      <c r="JP45">
        <v>2.67456</v>
      </c>
      <c r="JQ45">
        <v>2.29858</v>
      </c>
      <c r="JR45">
        <v>2.43408</v>
      </c>
      <c r="JS45">
        <v>36.7892</v>
      </c>
      <c r="JT45">
        <v>24.07</v>
      </c>
      <c r="JU45">
        <v>18</v>
      </c>
      <c r="JV45">
        <v>481.973</v>
      </c>
      <c r="JW45">
        <v>896.371</v>
      </c>
      <c r="JX45">
        <v>27.55</v>
      </c>
      <c r="JY45">
        <v>29.5362</v>
      </c>
      <c r="JZ45">
        <v>30.0006</v>
      </c>
      <c r="KA45">
        <v>29.6492</v>
      </c>
      <c r="KB45">
        <v>29.5851</v>
      </c>
      <c r="KC45">
        <v>30.3074</v>
      </c>
      <c r="KD45">
        <v>22.8535</v>
      </c>
      <c r="KE45">
        <v>70.6348</v>
      </c>
      <c r="KF45">
        <v>27.5427</v>
      </c>
      <c r="KG45">
        <v>460.062</v>
      </c>
      <c r="KH45">
        <v>20.5475</v>
      </c>
      <c r="KI45">
        <v>102.039</v>
      </c>
      <c r="KJ45">
        <v>91.5791</v>
      </c>
    </row>
    <row r="46" spans="1:296">
      <c r="A46">
        <v>28</v>
      </c>
      <c r="B46">
        <v>1758382367.5</v>
      </c>
      <c r="C46">
        <v>227</v>
      </c>
      <c r="D46" t="s">
        <v>497</v>
      </c>
      <c r="E46" t="s">
        <v>498</v>
      </c>
      <c r="F46">
        <v>5</v>
      </c>
      <c r="G46" t="s">
        <v>436</v>
      </c>
      <c r="H46">
        <v>1758382360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446.5560712320348</v>
      </c>
      <c r="AJ46">
        <v>430.7566121212119</v>
      </c>
      <c r="AK46">
        <v>1.608156709956594</v>
      </c>
      <c r="AL46">
        <v>65.70999999999999</v>
      </c>
      <c r="AM46">
        <f>(AO46 - AN46 + DX46*1E3/(8.314*(DZ46+273.15)) * AQ46/DW46 * AP46) * DW46/(100*DK46) * 1000/(1000 - AO46)</f>
        <v>0</v>
      </c>
      <c r="AN46">
        <v>20.42241512307061</v>
      </c>
      <c r="AO46">
        <v>22.44939212121212</v>
      </c>
      <c r="AP46">
        <v>-0.0002673394106709327</v>
      </c>
      <c r="AQ46">
        <v>86.31821179342171</v>
      </c>
      <c r="AR46">
        <v>0</v>
      </c>
      <c r="AS46">
        <v>0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437</v>
      </c>
      <c r="AX46" t="s">
        <v>437</v>
      </c>
      <c r="AY46">
        <v>0</v>
      </c>
      <c r="AZ46">
        <v>0</v>
      </c>
      <c r="BA46">
        <f>1-AY46/AZ46</f>
        <v>0</v>
      </c>
      <c r="BB46">
        <v>0</v>
      </c>
      <c r="BC46" t="s">
        <v>437</v>
      </c>
      <c r="BD46" t="s">
        <v>437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437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2.44</v>
      </c>
      <c r="DL46">
        <v>0.5</v>
      </c>
      <c r="DM46" t="s">
        <v>438</v>
      </c>
      <c r="DN46">
        <v>2</v>
      </c>
      <c r="DO46" t="b">
        <v>1</v>
      </c>
      <c r="DP46">
        <v>1758382360</v>
      </c>
      <c r="DQ46">
        <v>413.6796666666668</v>
      </c>
      <c r="DR46">
        <v>429.3797407407407</v>
      </c>
      <c r="DS46">
        <v>22.4636037037037</v>
      </c>
      <c r="DT46">
        <v>20.39368888888889</v>
      </c>
      <c r="DU46">
        <v>414.7100370370371</v>
      </c>
      <c r="DV46">
        <v>22.1901</v>
      </c>
      <c r="DW46">
        <v>499.9774444444444</v>
      </c>
      <c r="DX46">
        <v>90.60029629629629</v>
      </c>
      <c r="DY46">
        <v>0.07099344444444444</v>
      </c>
      <c r="DZ46">
        <v>29.37383703703704</v>
      </c>
      <c r="EA46">
        <v>30.05825185185185</v>
      </c>
      <c r="EB46">
        <v>999.9000000000001</v>
      </c>
      <c r="EC46">
        <v>0</v>
      </c>
      <c r="ED46">
        <v>0</v>
      </c>
      <c r="EE46">
        <v>9993.03111111111</v>
      </c>
      <c r="EF46">
        <v>0</v>
      </c>
      <c r="EG46">
        <v>11.53992222222222</v>
      </c>
      <c r="EH46">
        <v>-15.6999837037037</v>
      </c>
      <c r="EI46">
        <v>423.186074074074</v>
      </c>
      <c r="EJ46">
        <v>438.318925925926</v>
      </c>
      <c r="EK46">
        <v>2.069921111111111</v>
      </c>
      <c r="EL46">
        <v>429.3797407407407</v>
      </c>
      <c r="EM46">
        <v>20.39368888888889</v>
      </c>
      <c r="EN46">
        <v>2.035209629629629</v>
      </c>
      <c r="EO46">
        <v>1.847674444444445</v>
      </c>
      <c r="EP46">
        <v>17.72096296296296</v>
      </c>
      <c r="EQ46">
        <v>16.19602592592593</v>
      </c>
      <c r="ER46">
        <v>1999.976666666666</v>
      </c>
      <c r="ES46">
        <v>0.980003111111111</v>
      </c>
      <c r="ET46">
        <v>0.01999678518518519</v>
      </c>
      <c r="EU46">
        <v>0</v>
      </c>
      <c r="EV46">
        <v>413.3014074074075</v>
      </c>
      <c r="EW46">
        <v>5.00078</v>
      </c>
      <c r="EX46">
        <v>8252.263703703704</v>
      </c>
      <c r="EY46">
        <v>16379.46666666666</v>
      </c>
      <c r="EZ46">
        <v>39.92788888888889</v>
      </c>
      <c r="FA46">
        <v>40.88877777777777</v>
      </c>
      <c r="FB46">
        <v>40.32155555555555</v>
      </c>
      <c r="FC46">
        <v>40.51837037037038</v>
      </c>
      <c r="FD46">
        <v>41.08777777777777</v>
      </c>
      <c r="FE46">
        <v>1955.086666666666</v>
      </c>
      <c r="FF46">
        <v>39.89000000000001</v>
      </c>
      <c r="FG46">
        <v>0</v>
      </c>
      <c r="FH46">
        <v>1758382367.7</v>
      </c>
      <c r="FI46">
        <v>0</v>
      </c>
      <c r="FJ46">
        <v>413.2910799999999</v>
      </c>
      <c r="FK46">
        <v>-1.682230781713497</v>
      </c>
      <c r="FL46">
        <v>-29.93000000806558</v>
      </c>
      <c r="FM46">
        <v>8252.089599999999</v>
      </c>
      <c r="FN46">
        <v>15</v>
      </c>
      <c r="FO46">
        <v>0</v>
      </c>
      <c r="FP46" t="s">
        <v>439</v>
      </c>
      <c r="FQ46">
        <v>1746989605.5</v>
      </c>
      <c r="FR46">
        <v>1746989593.5</v>
      </c>
      <c r="FS46">
        <v>0</v>
      </c>
      <c r="FT46">
        <v>-0.274</v>
      </c>
      <c r="FU46">
        <v>-0.002</v>
      </c>
      <c r="FV46">
        <v>2.549</v>
      </c>
      <c r="FW46">
        <v>0.129</v>
      </c>
      <c r="FX46">
        <v>420</v>
      </c>
      <c r="FY46">
        <v>17</v>
      </c>
      <c r="FZ46">
        <v>0.02</v>
      </c>
      <c r="GA46">
        <v>0.04</v>
      </c>
      <c r="GB46">
        <v>-13.06447275</v>
      </c>
      <c r="GC46">
        <v>-46.81462030018762</v>
      </c>
      <c r="GD46">
        <v>4.906694356606078</v>
      </c>
      <c r="GE46">
        <v>0</v>
      </c>
      <c r="GF46">
        <v>413.4003529411765</v>
      </c>
      <c r="GG46">
        <v>-1.919877771378342</v>
      </c>
      <c r="GH46">
        <v>0.2737066788018909</v>
      </c>
      <c r="GI46">
        <v>0</v>
      </c>
      <c r="GJ46">
        <v>2.1136615</v>
      </c>
      <c r="GK46">
        <v>-0.6491461913696046</v>
      </c>
      <c r="GL46">
        <v>0.06298214165737778</v>
      </c>
      <c r="GM46">
        <v>0</v>
      </c>
      <c r="GN46">
        <v>0</v>
      </c>
      <c r="GO46">
        <v>3</v>
      </c>
      <c r="GP46" t="s">
        <v>446</v>
      </c>
      <c r="GQ46">
        <v>3.10292</v>
      </c>
      <c r="GR46">
        <v>2.72857</v>
      </c>
      <c r="GS46">
        <v>0.08844689999999999</v>
      </c>
      <c r="GT46">
        <v>0.0922321</v>
      </c>
      <c r="GU46">
        <v>0.102907</v>
      </c>
      <c r="GV46">
        <v>0.0977899</v>
      </c>
      <c r="GW46">
        <v>23845.2</v>
      </c>
      <c r="GX46">
        <v>21580.3</v>
      </c>
      <c r="GY46">
        <v>26725.7</v>
      </c>
      <c r="GZ46">
        <v>23997.7</v>
      </c>
      <c r="HA46">
        <v>38364.3</v>
      </c>
      <c r="HB46">
        <v>32017.5</v>
      </c>
      <c r="HC46">
        <v>46668.8</v>
      </c>
      <c r="HD46">
        <v>37978.2</v>
      </c>
      <c r="HE46">
        <v>1.8638</v>
      </c>
      <c r="HF46">
        <v>2.33067</v>
      </c>
      <c r="HG46">
        <v>0.0699684</v>
      </c>
      <c r="HH46">
        <v>0</v>
      </c>
      <c r="HI46">
        <v>28.9174</v>
      </c>
      <c r="HJ46">
        <v>999.9</v>
      </c>
      <c r="HK46">
        <v>49.8</v>
      </c>
      <c r="HL46">
        <v>31.9</v>
      </c>
      <c r="HM46">
        <v>26.0993</v>
      </c>
      <c r="HN46">
        <v>61.5515</v>
      </c>
      <c r="HO46">
        <v>4.34695</v>
      </c>
      <c r="HP46">
        <v>2</v>
      </c>
      <c r="HQ46">
        <v>0.18578</v>
      </c>
      <c r="HR46">
        <v>0.892993</v>
      </c>
      <c r="HS46">
        <v>20.2794</v>
      </c>
      <c r="HT46">
        <v>5.20935</v>
      </c>
      <c r="HU46">
        <v>11.9793</v>
      </c>
      <c r="HV46">
        <v>4.96325</v>
      </c>
      <c r="HW46">
        <v>3.2746</v>
      </c>
      <c r="HX46">
        <v>9999</v>
      </c>
      <c r="HY46">
        <v>9999</v>
      </c>
      <c r="HZ46">
        <v>9999</v>
      </c>
      <c r="IA46">
        <v>999.9</v>
      </c>
      <c r="IB46">
        <v>1.86388</v>
      </c>
      <c r="IC46">
        <v>1.86013</v>
      </c>
      <c r="ID46">
        <v>1.85842</v>
      </c>
      <c r="IE46">
        <v>1.85976</v>
      </c>
      <c r="IF46">
        <v>1.8599</v>
      </c>
      <c r="IG46">
        <v>1.85844</v>
      </c>
      <c r="IH46">
        <v>1.85749</v>
      </c>
      <c r="II46">
        <v>1.85242</v>
      </c>
      <c r="IJ46">
        <v>0</v>
      </c>
      <c r="IK46">
        <v>0</v>
      </c>
      <c r="IL46">
        <v>0</v>
      </c>
      <c r="IM46">
        <v>0</v>
      </c>
      <c r="IN46" t="s">
        <v>441</v>
      </c>
      <c r="IO46" t="s">
        <v>442</v>
      </c>
      <c r="IP46" t="s">
        <v>443</v>
      </c>
      <c r="IQ46" t="s">
        <v>443</v>
      </c>
      <c r="IR46" t="s">
        <v>443</v>
      </c>
      <c r="IS46" t="s">
        <v>443</v>
      </c>
      <c r="IT46">
        <v>0</v>
      </c>
      <c r="IU46">
        <v>100</v>
      </c>
      <c r="IV46">
        <v>100</v>
      </c>
      <c r="IW46">
        <v>-1.028</v>
      </c>
      <c r="IX46">
        <v>0.2732</v>
      </c>
      <c r="IY46">
        <v>-1.199888540531774</v>
      </c>
      <c r="IZ46">
        <v>0.0006062262584135303</v>
      </c>
      <c r="JA46">
        <v>-6.607284784785487E-07</v>
      </c>
      <c r="JB46">
        <v>4.456398226774383E-10</v>
      </c>
      <c r="JC46">
        <v>0.04242554667046498</v>
      </c>
      <c r="JD46">
        <v>-0.002659736867722172</v>
      </c>
      <c r="JE46">
        <v>0.000738507291522077</v>
      </c>
      <c r="JF46">
        <v>-6.730059124220876E-06</v>
      </c>
      <c r="JG46">
        <v>7</v>
      </c>
      <c r="JH46">
        <v>1949</v>
      </c>
      <c r="JI46">
        <v>1</v>
      </c>
      <c r="JJ46">
        <v>29</v>
      </c>
      <c r="JK46">
        <v>189879.4</v>
      </c>
      <c r="JL46">
        <v>189879.6</v>
      </c>
      <c r="JM46">
        <v>1.54907</v>
      </c>
      <c r="JN46">
        <v>2.60376</v>
      </c>
      <c r="JO46">
        <v>2.146</v>
      </c>
      <c r="JP46">
        <v>2.67456</v>
      </c>
      <c r="JQ46">
        <v>2.29858</v>
      </c>
      <c r="JR46">
        <v>2.41699</v>
      </c>
      <c r="JS46">
        <v>36.7892</v>
      </c>
      <c r="JT46">
        <v>24.07</v>
      </c>
      <c r="JU46">
        <v>18</v>
      </c>
      <c r="JV46">
        <v>483.241</v>
      </c>
      <c r="JW46">
        <v>895.337</v>
      </c>
      <c r="JX46">
        <v>27.4875</v>
      </c>
      <c r="JY46">
        <v>29.5422</v>
      </c>
      <c r="JZ46">
        <v>30.0006</v>
      </c>
      <c r="KA46">
        <v>29.6545</v>
      </c>
      <c r="KB46">
        <v>29.5903</v>
      </c>
      <c r="KC46">
        <v>31.1853</v>
      </c>
      <c r="KD46">
        <v>22.5588</v>
      </c>
      <c r="KE46">
        <v>70.6348</v>
      </c>
      <c r="KF46">
        <v>27.479</v>
      </c>
      <c r="KG46">
        <v>473.43</v>
      </c>
      <c r="KH46">
        <v>20.6181</v>
      </c>
      <c r="KI46">
        <v>102.038</v>
      </c>
      <c r="KJ46">
        <v>91.5787</v>
      </c>
    </row>
    <row r="47" spans="1:296">
      <c r="A47">
        <v>29</v>
      </c>
      <c r="B47">
        <v>1758382372.5</v>
      </c>
      <c r="C47">
        <v>232</v>
      </c>
      <c r="D47" t="s">
        <v>499</v>
      </c>
      <c r="E47" t="s">
        <v>500</v>
      </c>
      <c r="F47">
        <v>5</v>
      </c>
      <c r="G47" t="s">
        <v>436</v>
      </c>
      <c r="H47">
        <v>1758382364.714286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461.5048495978355</v>
      </c>
      <c r="AJ47">
        <v>442.1698000000001</v>
      </c>
      <c r="AK47">
        <v>2.363561904761867</v>
      </c>
      <c r="AL47">
        <v>65.70999999999999</v>
      </c>
      <c r="AM47">
        <f>(AO47 - AN47 + DX47*1E3/(8.314*(DZ47+273.15)) * AQ47/DW47 * AP47) * DW47/(100*DK47) * 1000/(1000 - AO47)</f>
        <v>0</v>
      </c>
      <c r="AN47">
        <v>20.51171046316995</v>
      </c>
      <c r="AO47">
        <v>22.44233878787877</v>
      </c>
      <c r="AP47">
        <v>-3.079681649288496E-05</v>
      </c>
      <c r="AQ47">
        <v>86.31821179342171</v>
      </c>
      <c r="AR47">
        <v>0</v>
      </c>
      <c r="AS47">
        <v>0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437</v>
      </c>
      <c r="AX47" t="s">
        <v>437</v>
      </c>
      <c r="AY47">
        <v>0</v>
      </c>
      <c r="AZ47">
        <v>0</v>
      </c>
      <c r="BA47">
        <f>1-AY47/AZ47</f>
        <v>0</v>
      </c>
      <c r="BB47">
        <v>0</v>
      </c>
      <c r="BC47" t="s">
        <v>437</v>
      </c>
      <c r="BD47" t="s">
        <v>437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437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2.44</v>
      </c>
      <c r="DL47">
        <v>0.5</v>
      </c>
      <c r="DM47" t="s">
        <v>438</v>
      </c>
      <c r="DN47">
        <v>2</v>
      </c>
      <c r="DO47" t="b">
        <v>1</v>
      </c>
      <c r="DP47">
        <v>1758382364.714286</v>
      </c>
      <c r="DQ47">
        <v>418.8868571428571</v>
      </c>
      <c r="DR47">
        <v>440.1050357142857</v>
      </c>
      <c r="DS47">
        <v>22.45694285714285</v>
      </c>
      <c r="DT47">
        <v>20.44933571428572</v>
      </c>
      <c r="DU47">
        <v>419.9158571428571</v>
      </c>
      <c r="DV47">
        <v>22.18356071428571</v>
      </c>
      <c r="DW47">
        <v>499.9533571428572</v>
      </c>
      <c r="DX47">
        <v>90.59981071428572</v>
      </c>
      <c r="DY47">
        <v>0.07103739642857142</v>
      </c>
      <c r="DZ47">
        <v>29.36161428571429</v>
      </c>
      <c r="EA47">
        <v>30.05923928571428</v>
      </c>
      <c r="EB47">
        <v>999.9000000000002</v>
      </c>
      <c r="EC47">
        <v>0</v>
      </c>
      <c r="ED47">
        <v>0</v>
      </c>
      <c r="EE47">
        <v>9989.396071428573</v>
      </c>
      <c r="EF47">
        <v>0</v>
      </c>
      <c r="EG47">
        <v>11.53977142857143</v>
      </c>
      <c r="EH47">
        <v>-21.21801785714285</v>
      </c>
      <c r="EI47">
        <v>428.5099642857144</v>
      </c>
      <c r="EJ47">
        <v>449.2933928571429</v>
      </c>
      <c r="EK47">
        <v>2.007607142857143</v>
      </c>
      <c r="EL47">
        <v>440.1050357142857</v>
      </c>
      <c r="EM47">
        <v>20.44933571428572</v>
      </c>
      <c r="EN47">
        <v>2.034595</v>
      </c>
      <c r="EO47">
        <v>1.852706071428571</v>
      </c>
      <c r="EP47">
        <v>17.71616428571429</v>
      </c>
      <c r="EQ47">
        <v>16.23865357142857</v>
      </c>
      <c r="ER47">
        <v>1999.993571428571</v>
      </c>
      <c r="ES47">
        <v>0.9800033214285714</v>
      </c>
      <c r="ET47">
        <v>0.01999657857142857</v>
      </c>
      <c r="EU47">
        <v>0</v>
      </c>
      <c r="EV47">
        <v>413.1550714285714</v>
      </c>
      <c r="EW47">
        <v>5.00078</v>
      </c>
      <c r="EX47">
        <v>8249.804285714285</v>
      </c>
      <c r="EY47">
        <v>16379.60714285714</v>
      </c>
      <c r="EZ47">
        <v>39.93714285714285</v>
      </c>
      <c r="FA47">
        <v>40.89492857142857</v>
      </c>
      <c r="FB47">
        <v>40.33242857142857</v>
      </c>
      <c r="FC47">
        <v>40.53099999999999</v>
      </c>
      <c r="FD47">
        <v>41.09803571428571</v>
      </c>
      <c r="FE47">
        <v>1955.103571428571</v>
      </c>
      <c r="FF47">
        <v>39.89000000000001</v>
      </c>
      <c r="FG47">
        <v>0</v>
      </c>
      <c r="FH47">
        <v>1758382372.5</v>
      </c>
      <c r="FI47">
        <v>0</v>
      </c>
      <c r="FJ47">
        <v>413.17224</v>
      </c>
      <c r="FK47">
        <v>-0.5548461658774004</v>
      </c>
      <c r="FL47">
        <v>-33.74999998435892</v>
      </c>
      <c r="FM47">
        <v>8249.554399999999</v>
      </c>
      <c r="FN47">
        <v>15</v>
      </c>
      <c r="FO47">
        <v>0</v>
      </c>
      <c r="FP47" t="s">
        <v>439</v>
      </c>
      <c r="FQ47">
        <v>1746989605.5</v>
      </c>
      <c r="FR47">
        <v>1746989593.5</v>
      </c>
      <c r="FS47">
        <v>0</v>
      </c>
      <c r="FT47">
        <v>-0.274</v>
      </c>
      <c r="FU47">
        <v>-0.002</v>
      </c>
      <c r="FV47">
        <v>2.549</v>
      </c>
      <c r="FW47">
        <v>0.129</v>
      </c>
      <c r="FX47">
        <v>420</v>
      </c>
      <c r="FY47">
        <v>17</v>
      </c>
      <c r="FZ47">
        <v>0.02</v>
      </c>
      <c r="GA47">
        <v>0.04</v>
      </c>
      <c r="GB47">
        <v>-18.35827525</v>
      </c>
      <c r="GC47">
        <v>-70.67943545966227</v>
      </c>
      <c r="GD47">
        <v>6.840932043028563</v>
      </c>
      <c r="GE47">
        <v>0</v>
      </c>
      <c r="GF47">
        <v>413.2646176470589</v>
      </c>
      <c r="GG47">
        <v>-1.775905274778389</v>
      </c>
      <c r="GH47">
        <v>0.2637913630466211</v>
      </c>
      <c r="GI47">
        <v>0</v>
      </c>
      <c r="GJ47">
        <v>2.0363735</v>
      </c>
      <c r="GK47">
        <v>-0.7885071669793654</v>
      </c>
      <c r="GL47">
        <v>0.07713895343955607</v>
      </c>
      <c r="GM47">
        <v>0</v>
      </c>
      <c r="GN47">
        <v>0</v>
      </c>
      <c r="GO47">
        <v>3</v>
      </c>
      <c r="GP47" t="s">
        <v>446</v>
      </c>
      <c r="GQ47">
        <v>3.10175</v>
      </c>
      <c r="GR47">
        <v>2.72965</v>
      </c>
      <c r="GS47">
        <v>0.0902438</v>
      </c>
      <c r="GT47">
        <v>0.0945966</v>
      </c>
      <c r="GU47">
        <v>0.10288</v>
      </c>
      <c r="GV47">
        <v>0.09796920000000001</v>
      </c>
      <c r="GW47">
        <v>23798</v>
      </c>
      <c r="GX47">
        <v>21523.9</v>
      </c>
      <c r="GY47">
        <v>26725.5</v>
      </c>
      <c r="GZ47">
        <v>23997.6</v>
      </c>
      <c r="HA47">
        <v>38365.4</v>
      </c>
      <c r="HB47">
        <v>32011.3</v>
      </c>
      <c r="HC47">
        <v>46668.3</v>
      </c>
      <c r="HD47">
        <v>37978.2</v>
      </c>
      <c r="HE47">
        <v>1.8615</v>
      </c>
      <c r="HF47">
        <v>2.33213</v>
      </c>
      <c r="HG47">
        <v>0.0697561</v>
      </c>
      <c r="HH47">
        <v>0</v>
      </c>
      <c r="HI47">
        <v>28.9174</v>
      </c>
      <c r="HJ47">
        <v>999.9</v>
      </c>
      <c r="HK47">
        <v>49.8</v>
      </c>
      <c r="HL47">
        <v>31.9</v>
      </c>
      <c r="HM47">
        <v>26.0991</v>
      </c>
      <c r="HN47">
        <v>62.0715</v>
      </c>
      <c r="HO47">
        <v>4.63541</v>
      </c>
      <c r="HP47">
        <v>2</v>
      </c>
      <c r="HQ47">
        <v>0.186301</v>
      </c>
      <c r="HR47">
        <v>0.936756</v>
      </c>
      <c r="HS47">
        <v>20.279</v>
      </c>
      <c r="HT47">
        <v>5.2098</v>
      </c>
      <c r="HU47">
        <v>11.9796</v>
      </c>
      <c r="HV47">
        <v>4.963</v>
      </c>
      <c r="HW47">
        <v>3.2746</v>
      </c>
      <c r="HX47">
        <v>9999</v>
      </c>
      <c r="HY47">
        <v>9999</v>
      </c>
      <c r="HZ47">
        <v>9999</v>
      </c>
      <c r="IA47">
        <v>999.9</v>
      </c>
      <c r="IB47">
        <v>1.86388</v>
      </c>
      <c r="IC47">
        <v>1.86014</v>
      </c>
      <c r="ID47">
        <v>1.85847</v>
      </c>
      <c r="IE47">
        <v>1.85975</v>
      </c>
      <c r="IF47">
        <v>1.85989</v>
      </c>
      <c r="IG47">
        <v>1.85844</v>
      </c>
      <c r="IH47">
        <v>1.85748</v>
      </c>
      <c r="II47">
        <v>1.85242</v>
      </c>
      <c r="IJ47">
        <v>0</v>
      </c>
      <c r="IK47">
        <v>0</v>
      </c>
      <c r="IL47">
        <v>0</v>
      </c>
      <c r="IM47">
        <v>0</v>
      </c>
      <c r="IN47" t="s">
        <v>441</v>
      </c>
      <c r="IO47" t="s">
        <v>442</v>
      </c>
      <c r="IP47" t="s">
        <v>443</v>
      </c>
      <c r="IQ47" t="s">
        <v>443</v>
      </c>
      <c r="IR47" t="s">
        <v>443</v>
      </c>
      <c r="IS47" t="s">
        <v>443</v>
      </c>
      <c r="IT47">
        <v>0</v>
      </c>
      <c r="IU47">
        <v>100</v>
      </c>
      <c r="IV47">
        <v>100</v>
      </c>
      <c r="IW47">
        <v>-1.025</v>
      </c>
      <c r="IX47">
        <v>0.2731</v>
      </c>
      <c r="IY47">
        <v>-1.199888540531774</v>
      </c>
      <c r="IZ47">
        <v>0.0006062262584135303</v>
      </c>
      <c r="JA47">
        <v>-6.607284784785487E-07</v>
      </c>
      <c r="JB47">
        <v>4.456398226774383E-10</v>
      </c>
      <c r="JC47">
        <v>0.04242554667046498</v>
      </c>
      <c r="JD47">
        <v>-0.002659736867722172</v>
      </c>
      <c r="JE47">
        <v>0.000738507291522077</v>
      </c>
      <c r="JF47">
        <v>-6.730059124220876E-06</v>
      </c>
      <c r="JG47">
        <v>7</v>
      </c>
      <c r="JH47">
        <v>1949</v>
      </c>
      <c r="JI47">
        <v>1</v>
      </c>
      <c r="JJ47">
        <v>29</v>
      </c>
      <c r="JK47">
        <v>189879.5</v>
      </c>
      <c r="JL47">
        <v>189879.6</v>
      </c>
      <c r="JM47">
        <v>1.5918</v>
      </c>
      <c r="JN47">
        <v>2.60864</v>
      </c>
      <c r="JO47">
        <v>2.146</v>
      </c>
      <c r="JP47">
        <v>2.67578</v>
      </c>
      <c r="JQ47">
        <v>2.29858</v>
      </c>
      <c r="JR47">
        <v>2.3999</v>
      </c>
      <c r="JS47">
        <v>36.7892</v>
      </c>
      <c r="JT47">
        <v>24.07</v>
      </c>
      <c r="JU47">
        <v>18</v>
      </c>
      <c r="JV47">
        <v>481.931</v>
      </c>
      <c r="JW47">
        <v>896.952</v>
      </c>
      <c r="JX47">
        <v>27.4323</v>
      </c>
      <c r="JY47">
        <v>29.5476</v>
      </c>
      <c r="JZ47">
        <v>30.0005</v>
      </c>
      <c r="KA47">
        <v>29.6593</v>
      </c>
      <c r="KB47">
        <v>29.5952</v>
      </c>
      <c r="KC47">
        <v>32.0364</v>
      </c>
      <c r="KD47">
        <v>22.2654</v>
      </c>
      <c r="KE47">
        <v>70.6348</v>
      </c>
      <c r="KF47">
        <v>27.4222</v>
      </c>
      <c r="KG47">
        <v>493.467</v>
      </c>
      <c r="KH47">
        <v>20.6868</v>
      </c>
      <c r="KI47">
        <v>102.037</v>
      </c>
      <c r="KJ47">
        <v>91.57859999999999</v>
      </c>
    </row>
    <row r="48" spans="1:296">
      <c r="A48">
        <v>30</v>
      </c>
      <c r="B48">
        <v>1758382377.5</v>
      </c>
      <c r="C48">
        <v>237</v>
      </c>
      <c r="D48" t="s">
        <v>501</v>
      </c>
      <c r="E48" t="s">
        <v>502</v>
      </c>
      <c r="F48">
        <v>5</v>
      </c>
      <c r="G48" t="s">
        <v>436</v>
      </c>
      <c r="H48">
        <v>1758382370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477.5736393502165</v>
      </c>
      <c r="AJ48">
        <v>456.0423636363637</v>
      </c>
      <c r="AK48">
        <v>2.819853679653622</v>
      </c>
      <c r="AL48">
        <v>65.70999999999999</v>
      </c>
      <c r="AM48">
        <f>(AO48 - AN48 + DX48*1E3/(8.314*(DZ48+273.15)) * AQ48/DW48 * AP48) * DW48/(100*DK48) * 1000/(1000 - AO48)</f>
        <v>0</v>
      </c>
      <c r="AN48">
        <v>20.55963765458196</v>
      </c>
      <c r="AO48">
        <v>22.42272363636363</v>
      </c>
      <c r="AP48">
        <v>-0.0002201257575728483</v>
      </c>
      <c r="AQ48">
        <v>86.31821179342171</v>
      </c>
      <c r="AR48">
        <v>0</v>
      </c>
      <c r="AS48">
        <v>0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437</v>
      </c>
      <c r="AX48" t="s">
        <v>437</v>
      </c>
      <c r="AY48">
        <v>0</v>
      </c>
      <c r="AZ48">
        <v>0</v>
      </c>
      <c r="BA48">
        <f>1-AY48/AZ48</f>
        <v>0</v>
      </c>
      <c r="BB48">
        <v>0</v>
      </c>
      <c r="BC48" t="s">
        <v>437</v>
      </c>
      <c r="BD48" t="s">
        <v>437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437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2.44</v>
      </c>
      <c r="DL48">
        <v>0.5</v>
      </c>
      <c r="DM48" t="s">
        <v>438</v>
      </c>
      <c r="DN48">
        <v>2</v>
      </c>
      <c r="DO48" t="b">
        <v>1</v>
      </c>
      <c r="DP48">
        <v>1758382370</v>
      </c>
      <c r="DQ48">
        <v>428.4856296296296</v>
      </c>
      <c r="DR48">
        <v>455.1454814814815</v>
      </c>
      <c r="DS48">
        <v>22.44425925925926</v>
      </c>
      <c r="DT48">
        <v>20.51428518518519</v>
      </c>
      <c r="DU48">
        <v>429.5117407407407</v>
      </c>
      <c r="DV48">
        <v>22.17112962962963</v>
      </c>
      <c r="DW48">
        <v>500.0074814814815</v>
      </c>
      <c r="DX48">
        <v>90.59933333333335</v>
      </c>
      <c r="DY48">
        <v>0.07103582592592593</v>
      </c>
      <c r="DZ48">
        <v>29.34577777777777</v>
      </c>
      <c r="EA48">
        <v>30.05616296296296</v>
      </c>
      <c r="EB48">
        <v>999.9000000000001</v>
      </c>
      <c r="EC48">
        <v>0</v>
      </c>
      <c r="ED48">
        <v>0</v>
      </c>
      <c r="EE48">
        <v>10004.3962962963</v>
      </c>
      <c r="EF48">
        <v>0</v>
      </c>
      <c r="EG48">
        <v>11.53992222222223</v>
      </c>
      <c r="EH48">
        <v>-26.65979259259259</v>
      </c>
      <c r="EI48">
        <v>438.3234074074074</v>
      </c>
      <c r="EJ48">
        <v>464.6787777777778</v>
      </c>
      <c r="EK48">
        <v>1.929977777777778</v>
      </c>
      <c r="EL48">
        <v>455.1454814814815</v>
      </c>
      <c r="EM48">
        <v>20.51428518518519</v>
      </c>
      <c r="EN48">
        <v>2.033434814814814</v>
      </c>
      <c r="EO48">
        <v>1.85858</v>
      </c>
      <c r="EP48">
        <v>17.70711851851852</v>
      </c>
      <c r="EQ48">
        <v>16.28832222222222</v>
      </c>
      <c r="ER48">
        <v>2000.007777777778</v>
      </c>
      <c r="ES48">
        <v>0.9800034444444443</v>
      </c>
      <c r="ET48">
        <v>0.01999645185185185</v>
      </c>
      <c r="EU48">
        <v>0</v>
      </c>
      <c r="EV48">
        <v>412.9881851851852</v>
      </c>
      <c r="EW48">
        <v>5.00078</v>
      </c>
      <c r="EX48">
        <v>8246.662222222221</v>
      </c>
      <c r="EY48">
        <v>16379.71481481481</v>
      </c>
      <c r="EZ48">
        <v>39.93948148148148</v>
      </c>
      <c r="FA48">
        <v>40.90944444444444</v>
      </c>
      <c r="FB48">
        <v>40.33085185185185</v>
      </c>
      <c r="FC48">
        <v>40.52518518518518</v>
      </c>
      <c r="FD48">
        <v>41.09007407407407</v>
      </c>
      <c r="FE48">
        <v>1955.117777777778</v>
      </c>
      <c r="FF48">
        <v>39.89000000000001</v>
      </c>
      <c r="FG48">
        <v>0</v>
      </c>
      <c r="FH48">
        <v>1758382377.3</v>
      </c>
      <c r="FI48">
        <v>0</v>
      </c>
      <c r="FJ48">
        <v>413.00472</v>
      </c>
      <c r="FK48">
        <v>-1.710076922520469</v>
      </c>
      <c r="FL48">
        <v>-37.82230780571944</v>
      </c>
      <c r="FM48">
        <v>8246.7084</v>
      </c>
      <c r="FN48">
        <v>15</v>
      </c>
      <c r="FO48">
        <v>0</v>
      </c>
      <c r="FP48" t="s">
        <v>439</v>
      </c>
      <c r="FQ48">
        <v>1746989605.5</v>
      </c>
      <c r="FR48">
        <v>1746989593.5</v>
      </c>
      <c r="FS48">
        <v>0</v>
      </c>
      <c r="FT48">
        <v>-0.274</v>
      </c>
      <c r="FU48">
        <v>-0.002</v>
      </c>
      <c r="FV48">
        <v>2.549</v>
      </c>
      <c r="FW48">
        <v>0.129</v>
      </c>
      <c r="FX48">
        <v>420</v>
      </c>
      <c r="FY48">
        <v>17</v>
      </c>
      <c r="FZ48">
        <v>0.02</v>
      </c>
      <c r="GA48">
        <v>0.04</v>
      </c>
      <c r="GB48">
        <v>-23.549095</v>
      </c>
      <c r="GC48">
        <v>-61.71926454033772</v>
      </c>
      <c r="GD48">
        <v>6.032051000818462</v>
      </c>
      <c r="GE48">
        <v>0</v>
      </c>
      <c r="GF48">
        <v>413.0767352941176</v>
      </c>
      <c r="GG48">
        <v>-1.548097785978061</v>
      </c>
      <c r="GH48">
        <v>0.2741221613488415</v>
      </c>
      <c r="GI48">
        <v>0</v>
      </c>
      <c r="GJ48">
        <v>1.97025825</v>
      </c>
      <c r="GK48">
        <v>-0.8958908442776765</v>
      </c>
      <c r="GL48">
        <v>0.08670852480833416</v>
      </c>
      <c r="GM48">
        <v>0</v>
      </c>
      <c r="GN48">
        <v>0</v>
      </c>
      <c r="GO48">
        <v>3</v>
      </c>
      <c r="GP48" t="s">
        <v>446</v>
      </c>
      <c r="GQ48">
        <v>3.10242</v>
      </c>
      <c r="GR48">
        <v>2.72928</v>
      </c>
      <c r="GS48">
        <v>0.0923716</v>
      </c>
      <c r="GT48">
        <v>0.0970559</v>
      </c>
      <c r="GU48">
        <v>0.102816</v>
      </c>
      <c r="GV48">
        <v>0.0981988</v>
      </c>
      <c r="GW48">
        <v>23742.2</v>
      </c>
      <c r="GX48">
        <v>21465.3</v>
      </c>
      <c r="GY48">
        <v>26725.4</v>
      </c>
      <c r="GZ48">
        <v>23997.4</v>
      </c>
      <c r="HA48">
        <v>38368.1</v>
      </c>
      <c r="HB48">
        <v>32003.1</v>
      </c>
      <c r="HC48">
        <v>46668</v>
      </c>
      <c r="HD48">
        <v>37977.8</v>
      </c>
      <c r="HE48">
        <v>1.86227</v>
      </c>
      <c r="HF48">
        <v>2.3315</v>
      </c>
      <c r="HG48">
        <v>0.0700988</v>
      </c>
      <c r="HH48">
        <v>0</v>
      </c>
      <c r="HI48">
        <v>28.9165</v>
      </c>
      <c r="HJ48">
        <v>999.9</v>
      </c>
      <c r="HK48">
        <v>49.8</v>
      </c>
      <c r="HL48">
        <v>31.9</v>
      </c>
      <c r="HM48">
        <v>26.1016</v>
      </c>
      <c r="HN48">
        <v>62.3515</v>
      </c>
      <c r="HO48">
        <v>4.59936</v>
      </c>
      <c r="HP48">
        <v>2</v>
      </c>
      <c r="HQ48">
        <v>0.186822</v>
      </c>
      <c r="HR48">
        <v>0.966438</v>
      </c>
      <c r="HS48">
        <v>20.2789</v>
      </c>
      <c r="HT48">
        <v>5.2083</v>
      </c>
      <c r="HU48">
        <v>11.9797</v>
      </c>
      <c r="HV48">
        <v>4.9627</v>
      </c>
      <c r="HW48">
        <v>3.27443</v>
      </c>
      <c r="HX48">
        <v>9999</v>
      </c>
      <c r="HY48">
        <v>9999</v>
      </c>
      <c r="HZ48">
        <v>9999</v>
      </c>
      <c r="IA48">
        <v>999.9</v>
      </c>
      <c r="IB48">
        <v>1.86389</v>
      </c>
      <c r="IC48">
        <v>1.86013</v>
      </c>
      <c r="ID48">
        <v>1.85851</v>
      </c>
      <c r="IE48">
        <v>1.85975</v>
      </c>
      <c r="IF48">
        <v>1.85989</v>
      </c>
      <c r="IG48">
        <v>1.85846</v>
      </c>
      <c r="IH48">
        <v>1.85749</v>
      </c>
      <c r="II48">
        <v>1.85242</v>
      </c>
      <c r="IJ48">
        <v>0</v>
      </c>
      <c r="IK48">
        <v>0</v>
      </c>
      <c r="IL48">
        <v>0</v>
      </c>
      <c r="IM48">
        <v>0</v>
      </c>
      <c r="IN48" t="s">
        <v>441</v>
      </c>
      <c r="IO48" t="s">
        <v>442</v>
      </c>
      <c r="IP48" t="s">
        <v>443</v>
      </c>
      <c r="IQ48" t="s">
        <v>443</v>
      </c>
      <c r="IR48" t="s">
        <v>443</v>
      </c>
      <c r="IS48" t="s">
        <v>443</v>
      </c>
      <c r="IT48">
        <v>0</v>
      </c>
      <c r="IU48">
        <v>100</v>
      </c>
      <c r="IV48">
        <v>100</v>
      </c>
      <c r="IW48">
        <v>-1.021</v>
      </c>
      <c r="IX48">
        <v>0.2727</v>
      </c>
      <c r="IY48">
        <v>-1.199888540531774</v>
      </c>
      <c r="IZ48">
        <v>0.0006062262584135303</v>
      </c>
      <c r="JA48">
        <v>-6.607284784785487E-07</v>
      </c>
      <c r="JB48">
        <v>4.456398226774383E-10</v>
      </c>
      <c r="JC48">
        <v>0.04242554667046498</v>
      </c>
      <c r="JD48">
        <v>-0.002659736867722172</v>
      </c>
      <c r="JE48">
        <v>0.000738507291522077</v>
      </c>
      <c r="JF48">
        <v>-6.730059124220876E-06</v>
      </c>
      <c r="JG48">
        <v>7</v>
      </c>
      <c r="JH48">
        <v>1949</v>
      </c>
      <c r="JI48">
        <v>1</v>
      </c>
      <c r="JJ48">
        <v>29</v>
      </c>
      <c r="JK48">
        <v>189879.5</v>
      </c>
      <c r="JL48">
        <v>189879.7</v>
      </c>
      <c r="JM48">
        <v>1.63818</v>
      </c>
      <c r="JN48">
        <v>2.60986</v>
      </c>
      <c r="JO48">
        <v>2.146</v>
      </c>
      <c r="JP48">
        <v>2.67456</v>
      </c>
      <c r="JQ48">
        <v>2.29858</v>
      </c>
      <c r="JR48">
        <v>2.41821</v>
      </c>
      <c r="JS48">
        <v>36.7892</v>
      </c>
      <c r="JT48">
        <v>24.07</v>
      </c>
      <c r="JU48">
        <v>18</v>
      </c>
      <c r="JV48">
        <v>482.429</v>
      </c>
      <c r="JW48">
        <v>896.3819999999999</v>
      </c>
      <c r="JX48">
        <v>27.3728</v>
      </c>
      <c r="JY48">
        <v>29.5543</v>
      </c>
      <c r="JZ48">
        <v>30.0006</v>
      </c>
      <c r="KA48">
        <v>29.6653</v>
      </c>
      <c r="KB48">
        <v>29.6013</v>
      </c>
      <c r="KC48">
        <v>32.9765</v>
      </c>
      <c r="KD48">
        <v>21.9476</v>
      </c>
      <c r="KE48">
        <v>70.6348</v>
      </c>
      <c r="KF48">
        <v>27.3651</v>
      </c>
      <c r="KG48">
        <v>506.89</v>
      </c>
      <c r="KH48">
        <v>20.7684</v>
      </c>
      <c r="KI48">
        <v>102.036</v>
      </c>
      <c r="KJ48">
        <v>91.57769999999999</v>
      </c>
    </row>
    <row r="49" spans="1:296">
      <c r="A49">
        <v>31</v>
      </c>
      <c r="B49">
        <v>1758382382.5</v>
      </c>
      <c r="C49">
        <v>242</v>
      </c>
      <c r="D49" t="s">
        <v>503</v>
      </c>
      <c r="E49" t="s">
        <v>504</v>
      </c>
      <c r="F49">
        <v>5</v>
      </c>
      <c r="G49" t="s">
        <v>436</v>
      </c>
      <c r="H49">
        <v>1758382374.714286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494.4591705277059</v>
      </c>
      <c r="AJ49">
        <v>471.566024242424</v>
      </c>
      <c r="AK49">
        <v>3.131065800865734</v>
      </c>
      <c r="AL49">
        <v>65.70999999999999</v>
      </c>
      <c r="AM49">
        <f>(AO49 - AN49 + DX49*1E3/(8.314*(DZ49+273.15)) * AQ49/DW49 * AP49) * DW49/(100*DK49) * 1000/(1000 - AO49)</f>
        <v>0</v>
      </c>
      <c r="AN49">
        <v>20.64001373724879</v>
      </c>
      <c r="AO49">
        <v>22.40823878787879</v>
      </c>
      <c r="AP49">
        <v>-0.000225790147835406</v>
      </c>
      <c r="AQ49">
        <v>86.31821179342171</v>
      </c>
      <c r="AR49">
        <v>0</v>
      </c>
      <c r="AS49">
        <v>0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437</v>
      </c>
      <c r="AX49" t="s">
        <v>437</v>
      </c>
      <c r="AY49">
        <v>0</v>
      </c>
      <c r="AZ49">
        <v>0</v>
      </c>
      <c r="BA49">
        <f>1-AY49/AZ49</f>
        <v>0</v>
      </c>
      <c r="BB49">
        <v>0</v>
      </c>
      <c r="BC49" t="s">
        <v>437</v>
      </c>
      <c r="BD49" t="s">
        <v>437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437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2.44</v>
      </c>
      <c r="DL49">
        <v>0.5</v>
      </c>
      <c r="DM49" t="s">
        <v>438</v>
      </c>
      <c r="DN49">
        <v>2</v>
      </c>
      <c r="DO49" t="b">
        <v>1</v>
      </c>
      <c r="DP49">
        <v>1758382374.714286</v>
      </c>
      <c r="DQ49">
        <v>440.1417857142857</v>
      </c>
      <c r="DR49">
        <v>469.9901071428571</v>
      </c>
      <c r="DS49">
        <v>22.43037857142857</v>
      </c>
      <c r="DT49">
        <v>20.58366428571428</v>
      </c>
      <c r="DU49">
        <v>441.1645714285714</v>
      </c>
      <c r="DV49">
        <v>22.15751785714286</v>
      </c>
      <c r="DW49">
        <v>499.8931785714285</v>
      </c>
      <c r="DX49">
        <v>90.59902500000001</v>
      </c>
      <c r="DY49">
        <v>0.07130352142857142</v>
      </c>
      <c r="DZ49">
        <v>29.33180714285714</v>
      </c>
      <c r="EA49">
        <v>30.05732142857142</v>
      </c>
      <c r="EB49">
        <v>999.9000000000002</v>
      </c>
      <c r="EC49">
        <v>0</v>
      </c>
      <c r="ED49">
        <v>0</v>
      </c>
      <c r="EE49">
        <v>9986.469642857144</v>
      </c>
      <c r="EF49">
        <v>0</v>
      </c>
      <c r="EG49">
        <v>11.53624285714286</v>
      </c>
      <c r="EH49">
        <v>-29.84830714285714</v>
      </c>
      <c r="EI49">
        <v>450.2406428571429</v>
      </c>
      <c r="EJ49">
        <v>479.8684642857143</v>
      </c>
      <c r="EK49">
        <v>1.846720714285714</v>
      </c>
      <c r="EL49">
        <v>469.9901071428571</v>
      </c>
      <c r="EM49">
        <v>20.58366428571428</v>
      </c>
      <c r="EN49">
        <v>2.032170714285714</v>
      </c>
      <c r="EO49">
        <v>1.864859642857143</v>
      </c>
      <c r="EP49">
        <v>17.69724642857143</v>
      </c>
      <c r="EQ49">
        <v>16.34124285714286</v>
      </c>
      <c r="ER49">
        <v>1999.996785714286</v>
      </c>
      <c r="ES49">
        <v>0.9800033214285714</v>
      </c>
      <c r="ET49">
        <v>0.01999657857142857</v>
      </c>
      <c r="EU49">
        <v>0</v>
      </c>
      <c r="EV49">
        <v>412.8653571428571</v>
      </c>
      <c r="EW49">
        <v>5.00078</v>
      </c>
      <c r="EX49">
        <v>8243.682142857142</v>
      </c>
      <c r="EY49">
        <v>16379.625</v>
      </c>
      <c r="EZ49">
        <v>39.93935714285713</v>
      </c>
      <c r="FA49">
        <v>40.92371428571428</v>
      </c>
      <c r="FB49">
        <v>40.35474999999999</v>
      </c>
      <c r="FC49">
        <v>40.53532142857142</v>
      </c>
      <c r="FD49">
        <v>41.10471428571428</v>
      </c>
      <c r="FE49">
        <v>1955.106785714286</v>
      </c>
      <c r="FF49">
        <v>39.89000000000001</v>
      </c>
      <c r="FG49">
        <v>0</v>
      </c>
      <c r="FH49">
        <v>1758382382.7</v>
      </c>
      <c r="FI49">
        <v>0</v>
      </c>
      <c r="FJ49">
        <v>412.8642692307692</v>
      </c>
      <c r="FK49">
        <v>-2.368649573778193</v>
      </c>
      <c r="FL49">
        <v>-38.64136757630873</v>
      </c>
      <c r="FM49">
        <v>8243.507692307692</v>
      </c>
      <c r="FN49">
        <v>15</v>
      </c>
      <c r="FO49">
        <v>0</v>
      </c>
      <c r="FP49" t="s">
        <v>439</v>
      </c>
      <c r="FQ49">
        <v>1746989605.5</v>
      </c>
      <c r="FR49">
        <v>1746989593.5</v>
      </c>
      <c r="FS49">
        <v>0</v>
      </c>
      <c r="FT49">
        <v>-0.274</v>
      </c>
      <c r="FU49">
        <v>-0.002</v>
      </c>
      <c r="FV49">
        <v>2.549</v>
      </c>
      <c r="FW49">
        <v>0.129</v>
      </c>
      <c r="FX49">
        <v>420</v>
      </c>
      <c r="FY49">
        <v>17</v>
      </c>
      <c r="FZ49">
        <v>0.02</v>
      </c>
      <c r="GA49">
        <v>0.04</v>
      </c>
      <c r="GB49">
        <v>-27.28055365853659</v>
      </c>
      <c r="GC49">
        <v>-44.58099303135889</v>
      </c>
      <c r="GD49">
        <v>4.523511959512484</v>
      </c>
      <c r="GE49">
        <v>0</v>
      </c>
      <c r="GF49">
        <v>412.9781764705882</v>
      </c>
      <c r="GG49">
        <v>-1.985148968215645</v>
      </c>
      <c r="GH49">
        <v>0.2954486588810357</v>
      </c>
      <c r="GI49">
        <v>0</v>
      </c>
      <c r="GJ49">
        <v>1.901624634146342</v>
      </c>
      <c r="GK49">
        <v>-1.009588432055751</v>
      </c>
      <c r="GL49">
        <v>0.1000457737700918</v>
      </c>
      <c r="GM49">
        <v>0</v>
      </c>
      <c r="GN49">
        <v>0</v>
      </c>
      <c r="GO49">
        <v>3</v>
      </c>
      <c r="GP49" t="s">
        <v>446</v>
      </c>
      <c r="GQ49">
        <v>3.1024</v>
      </c>
      <c r="GR49">
        <v>2.72956</v>
      </c>
      <c r="GS49">
        <v>0.09470140000000001</v>
      </c>
      <c r="GT49">
        <v>0.0995018</v>
      </c>
      <c r="GU49">
        <v>0.10277</v>
      </c>
      <c r="GV49">
        <v>0.0984896</v>
      </c>
      <c r="GW49">
        <v>23681.1</v>
      </c>
      <c r="GX49">
        <v>21406.7</v>
      </c>
      <c r="GY49">
        <v>26725.2</v>
      </c>
      <c r="GZ49">
        <v>23996.9</v>
      </c>
      <c r="HA49">
        <v>38370</v>
      </c>
      <c r="HB49">
        <v>31992.5</v>
      </c>
      <c r="HC49">
        <v>46667.4</v>
      </c>
      <c r="HD49">
        <v>37977.3</v>
      </c>
      <c r="HE49">
        <v>1.86215</v>
      </c>
      <c r="HF49">
        <v>2.33148</v>
      </c>
      <c r="HG49">
        <v>0.0697747</v>
      </c>
      <c r="HH49">
        <v>0</v>
      </c>
      <c r="HI49">
        <v>28.9135</v>
      </c>
      <c r="HJ49">
        <v>999.9</v>
      </c>
      <c r="HK49">
        <v>49.8</v>
      </c>
      <c r="HL49">
        <v>31.9</v>
      </c>
      <c r="HM49">
        <v>26.0982</v>
      </c>
      <c r="HN49">
        <v>62.2115</v>
      </c>
      <c r="HO49">
        <v>4.69151</v>
      </c>
      <c r="HP49">
        <v>2</v>
      </c>
      <c r="HQ49">
        <v>0.187459</v>
      </c>
      <c r="HR49">
        <v>1.0041</v>
      </c>
      <c r="HS49">
        <v>20.2787</v>
      </c>
      <c r="HT49">
        <v>5.2089</v>
      </c>
      <c r="HU49">
        <v>11.979</v>
      </c>
      <c r="HV49">
        <v>4.96275</v>
      </c>
      <c r="HW49">
        <v>3.27448</v>
      </c>
      <c r="HX49">
        <v>9999</v>
      </c>
      <c r="HY49">
        <v>9999</v>
      </c>
      <c r="HZ49">
        <v>9999</v>
      </c>
      <c r="IA49">
        <v>999.9</v>
      </c>
      <c r="IB49">
        <v>1.86388</v>
      </c>
      <c r="IC49">
        <v>1.86016</v>
      </c>
      <c r="ID49">
        <v>1.85848</v>
      </c>
      <c r="IE49">
        <v>1.85975</v>
      </c>
      <c r="IF49">
        <v>1.85989</v>
      </c>
      <c r="IG49">
        <v>1.85847</v>
      </c>
      <c r="IH49">
        <v>1.85749</v>
      </c>
      <c r="II49">
        <v>1.85242</v>
      </c>
      <c r="IJ49">
        <v>0</v>
      </c>
      <c r="IK49">
        <v>0</v>
      </c>
      <c r="IL49">
        <v>0</v>
      </c>
      <c r="IM49">
        <v>0</v>
      </c>
      <c r="IN49" t="s">
        <v>441</v>
      </c>
      <c r="IO49" t="s">
        <v>442</v>
      </c>
      <c r="IP49" t="s">
        <v>443</v>
      </c>
      <c r="IQ49" t="s">
        <v>443</v>
      </c>
      <c r="IR49" t="s">
        <v>443</v>
      </c>
      <c r="IS49" t="s">
        <v>443</v>
      </c>
      <c r="IT49">
        <v>0</v>
      </c>
      <c r="IU49">
        <v>100</v>
      </c>
      <c r="IV49">
        <v>100</v>
      </c>
      <c r="IW49">
        <v>-1.017</v>
      </c>
      <c r="IX49">
        <v>0.2724</v>
      </c>
      <c r="IY49">
        <v>-1.199888540531774</v>
      </c>
      <c r="IZ49">
        <v>0.0006062262584135303</v>
      </c>
      <c r="JA49">
        <v>-6.607284784785487E-07</v>
      </c>
      <c r="JB49">
        <v>4.456398226774383E-10</v>
      </c>
      <c r="JC49">
        <v>0.04242554667046498</v>
      </c>
      <c r="JD49">
        <v>-0.002659736867722172</v>
      </c>
      <c r="JE49">
        <v>0.000738507291522077</v>
      </c>
      <c r="JF49">
        <v>-6.730059124220876E-06</v>
      </c>
      <c r="JG49">
        <v>7</v>
      </c>
      <c r="JH49">
        <v>1949</v>
      </c>
      <c r="JI49">
        <v>1</v>
      </c>
      <c r="JJ49">
        <v>29</v>
      </c>
      <c r="JK49">
        <v>189879.6</v>
      </c>
      <c r="JL49">
        <v>189879.8</v>
      </c>
      <c r="JM49">
        <v>1.68579</v>
      </c>
      <c r="JN49">
        <v>2.60742</v>
      </c>
      <c r="JO49">
        <v>2.146</v>
      </c>
      <c r="JP49">
        <v>2.67456</v>
      </c>
      <c r="JQ49">
        <v>2.29858</v>
      </c>
      <c r="JR49">
        <v>2.39136</v>
      </c>
      <c r="JS49">
        <v>36.7892</v>
      </c>
      <c r="JT49">
        <v>24.07</v>
      </c>
      <c r="JU49">
        <v>18</v>
      </c>
      <c r="JV49">
        <v>482.398</v>
      </c>
      <c r="JW49">
        <v>896.431</v>
      </c>
      <c r="JX49">
        <v>27.3192</v>
      </c>
      <c r="JY49">
        <v>29.5605</v>
      </c>
      <c r="JZ49">
        <v>30.0007</v>
      </c>
      <c r="KA49">
        <v>29.6709</v>
      </c>
      <c r="KB49">
        <v>29.6063</v>
      </c>
      <c r="KC49">
        <v>33.8512</v>
      </c>
      <c r="KD49">
        <v>21.6328</v>
      </c>
      <c r="KE49">
        <v>70.6348</v>
      </c>
      <c r="KF49">
        <v>27.3109</v>
      </c>
      <c r="KG49">
        <v>526.926</v>
      </c>
      <c r="KH49">
        <v>20.8487</v>
      </c>
      <c r="KI49">
        <v>102.035</v>
      </c>
      <c r="KJ49">
        <v>91.5763</v>
      </c>
    </row>
    <row r="50" spans="1:296">
      <c r="A50">
        <v>32</v>
      </c>
      <c r="B50">
        <v>1758382387.5</v>
      </c>
      <c r="C50">
        <v>247</v>
      </c>
      <c r="D50" t="s">
        <v>505</v>
      </c>
      <c r="E50" t="s">
        <v>506</v>
      </c>
      <c r="F50">
        <v>5</v>
      </c>
      <c r="G50" t="s">
        <v>436</v>
      </c>
      <c r="H50">
        <v>1758382380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511.5362914922079</v>
      </c>
      <c r="AJ50">
        <v>487.9173454545453</v>
      </c>
      <c r="AK50">
        <v>3.285137662337626</v>
      </c>
      <c r="AL50">
        <v>65.70999999999999</v>
      </c>
      <c r="AM50">
        <f>(AO50 - AN50 + DX50*1E3/(8.314*(DZ50+273.15)) * AQ50/DW50 * AP50) * DW50/(100*DK50) * 1000/(1000 - AO50)</f>
        <v>0</v>
      </c>
      <c r="AN50">
        <v>20.72570912189401</v>
      </c>
      <c r="AO50">
        <v>22.39958909090909</v>
      </c>
      <c r="AP50">
        <v>-0.0001716586589838849</v>
      </c>
      <c r="AQ50">
        <v>86.31821179342171</v>
      </c>
      <c r="AR50">
        <v>0</v>
      </c>
      <c r="AS50">
        <v>0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437</v>
      </c>
      <c r="AX50" t="s">
        <v>437</v>
      </c>
      <c r="AY50">
        <v>0</v>
      </c>
      <c r="AZ50">
        <v>0</v>
      </c>
      <c r="BA50">
        <f>1-AY50/AZ50</f>
        <v>0</v>
      </c>
      <c r="BB50">
        <v>0</v>
      </c>
      <c r="BC50" t="s">
        <v>437</v>
      </c>
      <c r="BD50" t="s">
        <v>437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437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2.44</v>
      </c>
      <c r="DL50">
        <v>0.5</v>
      </c>
      <c r="DM50" t="s">
        <v>438</v>
      </c>
      <c r="DN50">
        <v>2</v>
      </c>
      <c r="DO50" t="b">
        <v>1</v>
      </c>
      <c r="DP50">
        <v>1758382380</v>
      </c>
      <c r="DQ50">
        <v>455.1965185185185</v>
      </c>
      <c r="DR50">
        <v>487.2653703703704</v>
      </c>
      <c r="DS50">
        <v>22.41506666666667</v>
      </c>
      <c r="DT50">
        <v>20.66330740740741</v>
      </c>
      <c r="DU50">
        <v>456.2149259259259</v>
      </c>
      <c r="DV50">
        <v>22.1425037037037</v>
      </c>
      <c r="DW50">
        <v>499.9708518518519</v>
      </c>
      <c r="DX50">
        <v>90.59847037037036</v>
      </c>
      <c r="DY50">
        <v>0.07134335185185185</v>
      </c>
      <c r="DZ50">
        <v>29.31398888888889</v>
      </c>
      <c r="EA50">
        <v>30.05337407407408</v>
      </c>
      <c r="EB50">
        <v>999.9000000000001</v>
      </c>
      <c r="EC50">
        <v>0</v>
      </c>
      <c r="ED50">
        <v>0</v>
      </c>
      <c r="EE50">
        <v>10008.0037037037</v>
      </c>
      <c r="EF50">
        <v>0</v>
      </c>
      <c r="EG50">
        <v>11.5357</v>
      </c>
      <c r="EH50">
        <v>-32.06887777777778</v>
      </c>
      <c r="EI50">
        <v>465.6334074074074</v>
      </c>
      <c r="EJ50">
        <v>497.5473703703704</v>
      </c>
      <c r="EK50">
        <v>1.751771111111111</v>
      </c>
      <c r="EL50">
        <v>487.2653703703704</v>
      </c>
      <c r="EM50">
        <v>20.66330740740741</v>
      </c>
      <c r="EN50">
        <v>2.030771111111111</v>
      </c>
      <c r="EO50">
        <v>1.872062592592593</v>
      </c>
      <c r="EP50">
        <v>17.68631851851852</v>
      </c>
      <c r="EQ50">
        <v>16.40175925925926</v>
      </c>
      <c r="ER50">
        <v>1999.999629629629</v>
      </c>
      <c r="ES50">
        <v>0.9800033333333332</v>
      </c>
      <c r="ET50">
        <v>0.01999655925925926</v>
      </c>
      <c r="EU50">
        <v>0</v>
      </c>
      <c r="EV50">
        <v>412.6535925925925</v>
      </c>
      <c r="EW50">
        <v>5.00078</v>
      </c>
      <c r="EX50">
        <v>8240.309629629632</v>
      </c>
      <c r="EY50">
        <v>16379.64814814815</v>
      </c>
      <c r="EZ50">
        <v>39.93018518518517</v>
      </c>
      <c r="FA50">
        <v>40.93699999999999</v>
      </c>
      <c r="FB50">
        <v>40.36562962962963</v>
      </c>
      <c r="FC50">
        <v>40.54825925925925</v>
      </c>
      <c r="FD50">
        <v>41.10170370370371</v>
      </c>
      <c r="FE50">
        <v>1955.10962962963</v>
      </c>
      <c r="FF50">
        <v>39.89000000000001</v>
      </c>
      <c r="FG50">
        <v>0</v>
      </c>
      <c r="FH50">
        <v>1758382387.5</v>
      </c>
      <c r="FI50">
        <v>0</v>
      </c>
      <c r="FJ50">
        <v>412.6519615384615</v>
      </c>
      <c r="FK50">
        <v>-2.792854692689315</v>
      </c>
      <c r="FL50">
        <v>-39.49709398369097</v>
      </c>
      <c r="FM50">
        <v>8240.340384615385</v>
      </c>
      <c r="FN50">
        <v>15</v>
      </c>
      <c r="FO50">
        <v>0</v>
      </c>
      <c r="FP50" t="s">
        <v>439</v>
      </c>
      <c r="FQ50">
        <v>1746989605.5</v>
      </c>
      <c r="FR50">
        <v>1746989593.5</v>
      </c>
      <c r="FS50">
        <v>0</v>
      </c>
      <c r="FT50">
        <v>-0.274</v>
      </c>
      <c r="FU50">
        <v>-0.002</v>
      </c>
      <c r="FV50">
        <v>2.549</v>
      </c>
      <c r="FW50">
        <v>0.129</v>
      </c>
      <c r="FX50">
        <v>420</v>
      </c>
      <c r="FY50">
        <v>17</v>
      </c>
      <c r="FZ50">
        <v>0.02</v>
      </c>
      <c r="GA50">
        <v>0.04</v>
      </c>
      <c r="GB50">
        <v>-30.37121463414634</v>
      </c>
      <c r="GC50">
        <v>-27.21779581881538</v>
      </c>
      <c r="GD50">
        <v>2.788180908813782</v>
      </c>
      <c r="GE50">
        <v>0</v>
      </c>
      <c r="GF50">
        <v>412.7770882352941</v>
      </c>
      <c r="GG50">
        <v>-2.487746367391553</v>
      </c>
      <c r="GH50">
        <v>0.3354329395280335</v>
      </c>
      <c r="GI50">
        <v>0</v>
      </c>
      <c r="GJ50">
        <v>1.811980731707317</v>
      </c>
      <c r="GK50">
        <v>-1.07529637630662</v>
      </c>
      <c r="GL50">
        <v>0.1067048881864333</v>
      </c>
      <c r="GM50">
        <v>0</v>
      </c>
      <c r="GN50">
        <v>0</v>
      </c>
      <c r="GO50">
        <v>3</v>
      </c>
      <c r="GP50" t="s">
        <v>446</v>
      </c>
      <c r="GQ50">
        <v>3.10302</v>
      </c>
      <c r="GR50">
        <v>2.72932</v>
      </c>
      <c r="GS50">
        <v>0.0971065</v>
      </c>
      <c r="GT50">
        <v>0.10195</v>
      </c>
      <c r="GU50">
        <v>0.102738</v>
      </c>
      <c r="GV50">
        <v>0.098757</v>
      </c>
      <c r="GW50">
        <v>23618</v>
      </c>
      <c r="GX50">
        <v>21348.7</v>
      </c>
      <c r="GY50">
        <v>26724.9</v>
      </c>
      <c r="GZ50">
        <v>23997.1</v>
      </c>
      <c r="HA50">
        <v>38371.3</v>
      </c>
      <c r="HB50">
        <v>31983.1</v>
      </c>
      <c r="HC50">
        <v>46667</v>
      </c>
      <c r="HD50">
        <v>37977.1</v>
      </c>
      <c r="HE50">
        <v>1.86297</v>
      </c>
      <c r="HF50">
        <v>2.33135</v>
      </c>
      <c r="HG50">
        <v>0.07012110000000001</v>
      </c>
      <c r="HH50">
        <v>0</v>
      </c>
      <c r="HI50">
        <v>28.9109</v>
      </c>
      <c r="HJ50">
        <v>999.9</v>
      </c>
      <c r="HK50">
        <v>49.8</v>
      </c>
      <c r="HL50">
        <v>31.9</v>
      </c>
      <c r="HM50">
        <v>26.1017</v>
      </c>
      <c r="HN50">
        <v>60.9915</v>
      </c>
      <c r="HO50">
        <v>4.4351</v>
      </c>
      <c r="HP50">
        <v>2</v>
      </c>
      <c r="HQ50">
        <v>0.187924</v>
      </c>
      <c r="HR50">
        <v>1.04801</v>
      </c>
      <c r="HS50">
        <v>20.2783</v>
      </c>
      <c r="HT50">
        <v>5.20875</v>
      </c>
      <c r="HU50">
        <v>11.9793</v>
      </c>
      <c r="HV50">
        <v>4.9626</v>
      </c>
      <c r="HW50">
        <v>3.27443</v>
      </c>
      <c r="HX50">
        <v>9999</v>
      </c>
      <c r="HY50">
        <v>9999</v>
      </c>
      <c r="HZ50">
        <v>9999</v>
      </c>
      <c r="IA50">
        <v>999.9</v>
      </c>
      <c r="IB50">
        <v>1.8639</v>
      </c>
      <c r="IC50">
        <v>1.86016</v>
      </c>
      <c r="ID50">
        <v>1.85847</v>
      </c>
      <c r="IE50">
        <v>1.85978</v>
      </c>
      <c r="IF50">
        <v>1.85989</v>
      </c>
      <c r="IG50">
        <v>1.85848</v>
      </c>
      <c r="IH50">
        <v>1.85751</v>
      </c>
      <c r="II50">
        <v>1.85242</v>
      </c>
      <c r="IJ50">
        <v>0</v>
      </c>
      <c r="IK50">
        <v>0</v>
      </c>
      <c r="IL50">
        <v>0</v>
      </c>
      <c r="IM50">
        <v>0</v>
      </c>
      <c r="IN50" t="s">
        <v>441</v>
      </c>
      <c r="IO50" t="s">
        <v>442</v>
      </c>
      <c r="IP50" t="s">
        <v>443</v>
      </c>
      <c r="IQ50" t="s">
        <v>443</v>
      </c>
      <c r="IR50" t="s">
        <v>443</v>
      </c>
      <c r="IS50" t="s">
        <v>443</v>
      </c>
      <c r="IT50">
        <v>0</v>
      </c>
      <c r="IU50">
        <v>100</v>
      </c>
      <c r="IV50">
        <v>100</v>
      </c>
      <c r="IW50">
        <v>-1.012</v>
      </c>
      <c r="IX50">
        <v>0.2723</v>
      </c>
      <c r="IY50">
        <v>-1.199888540531774</v>
      </c>
      <c r="IZ50">
        <v>0.0006062262584135303</v>
      </c>
      <c r="JA50">
        <v>-6.607284784785487E-07</v>
      </c>
      <c r="JB50">
        <v>4.456398226774383E-10</v>
      </c>
      <c r="JC50">
        <v>0.04242554667046498</v>
      </c>
      <c r="JD50">
        <v>-0.002659736867722172</v>
      </c>
      <c r="JE50">
        <v>0.000738507291522077</v>
      </c>
      <c r="JF50">
        <v>-6.730059124220876E-06</v>
      </c>
      <c r="JG50">
        <v>7</v>
      </c>
      <c r="JH50">
        <v>1949</v>
      </c>
      <c r="JI50">
        <v>1</v>
      </c>
      <c r="JJ50">
        <v>29</v>
      </c>
      <c r="JK50">
        <v>189879.7</v>
      </c>
      <c r="JL50">
        <v>189879.9</v>
      </c>
      <c r="JM50">
        <v>1.72852</v>
      </c>
      <c r="JN50">
        <v>2.6001</v>
      </c>
      <c r="JO50">
        <v>2.146</v>
      </c>
      <c r="JP50">
        <v>2.67456</v>
      </c>
      <c r="JQ50">
        <v>2.29858</v>
      </c>
      <c r="JR50">
        <v>2.44019</v>
      </c>
      <c r="JS50">
        <v>36.7892</v>
      </c>
      <c r="JT50">
        <v>24.0787</v>
      </c>
      <c r="JU50">
        <v>18</v>
      </c>
      <c r="JV50">
        <v>482.919</v>
      </c>
      <c r="JW50">
        <v>896.388</v>
      </c>
      <c r="JX50">
        <v>27.2612</v>
      </c>
      <c r="JY50">
        <v>29.567</v>
      </c>
      <c r="JZ50">
        <v>30.0006</v>
      </c>
      <c r="KA50">
        <v>29.6761</v>
      </c>
      <c r="KB50">
        <v>29.612</v>
      </c>
      <c r="KC50">
        <v>34.7947</v>
      </c>
      <c r="KD50">
        <v>21.3502</v>
      </c>
      <c r="KE50">
        <v>70.6348</v>
      </c>
      <c r="KF50">
        <v>27.2524</v>
      </c>
      <c r="KG50">
        <v>540.306</v>
      </c>
      <c r="KH50">
        <v>20.9294</v>
      </c>
      <c r="KI50">
        <v>102.034</v>
      </c>
      <c r="KJ50">
        <v>91.5763</v>
      </c>
    </row>
    <row r="51" spans="1:296">
      <c r="A51">
        <v>33</v>
      </c>
      <c r="B51">
        <v>1758382392.5</v>
      </c>
      <c r="C51">
        <v>252</v>
      </c>
      <c r="D51" t="s">
        <v>507</v>
      </c>
      <c r="E51" t="s">
        <v>508</v>
      </c>
      <c r="F51">
        <v>5</v>
      </c>
      <c r="G51" t="s">
        <v>436</v>
      </c>
      <c r="H51">
        <v>1758382384.714286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528.6377257428572</v>
      </c>
      <c r="AJ51">
        <v>504.7230848484846</v>
      </c>
      <c r="AK51">
        <v>3.365173160173111</v>
      </c>
      <c r="AL51">
        <v>65.70999999999999</v>
      </c>
      <c r="AM51">
        <f>(AO51 - AN51 + DX51*1E3/(8.314*(DZ51+273.15)) * AQ51/DW51 * AP51) * DW51/(100*DK51) * 1000/(1000 - AO51)</f>
        <v>0</v>
      </c>
      <c r="AN51">
        <v>20.7966216391592</v>
      </c>
      <c r="AO51">
        <v>22.38870181818182</v>
      </c>
      <c r="AP51">
        <v>-0.0001032780361603151</v>
      </c>
      <c r="AQ51">
        <v>86.31821179342171</v>
      </c>
      <c r="AR51">
        <v>0</v>
      </c>
      <c r="AS51">
        <v>0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437</v>
      </c>
      <c r="AX51" t="s">
        <v>437</v>
      </c>
      <c r="AY51">
        <v>0</v>
      </c>
      <c r="AZ51">
        <v>0</v>
      </c>
      <c r="BA51">
        <f>1-AY51/AZ51</f>
        <v>0</v>
      </c>
      <c r="BB51">
        <v>0</v>
      </c>
      <c r="BC51" t="s">
        <v>437</v>
      </c>
      <c r="BD51" t="s">
        <v>437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437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2.44</v>
      </c>
      <c r="DL51">
        <v>0.5</v>
      </c>
      <c r="DM51" t="s">
        <v>438</v>
      </c>
      <c r="DN51">
        <v>2</v>
      </c>
      <c r="DO51" t="b">
        <v>1</v>
      </c>
      <c r="DP51">
        <v>1758382384.714286</v>
      </c>
      <c r="DQ51">
        <v>469.8466428571429</v>
      </c>
      <c r="DR51">
        <v>502.9634642857142</v>
      </c>
      <c r="DS51">
        <v>22.40324642857143</v>
      </c>
      <c r="DT51">
        <v>20.73860714285714</v>
      </c>
      <c r="DU51">
        <v>470.8609642857142</v>
      </c>
      <c r="DV51">
        <v>22.13091785714286</v>
      </c>
      <c r="DW51">
        <v>500.1292857142857</v>
      </c>
      <c r="DX51">
        <v>90.597075</v>
      </c>
      <c r="DY51">
        <v>0.07100367857142856</v>
      </c>
      <c r="DZ51">
        <v>29.29698571428571</v>
      </c>
      <c r="EA51">
        <v>30.05534642857143</v>
      </c>
      <c r="EB51">
        <v>999.9000000000002</v>
      </c>
      <c r="EC51">
        <v>0</v>
      </c>
      <c r="ED51">
        <v>0</v>
      </c>
      <c r="EE51">
        <v>10024.3125</v>
      </c>
      <c r="EF51">
        <v>0</v>
      </c>
      <c r="EG51">
        <v>11.5357</v>
      </c>
      <c r="EH51">
        <v>-33.11686785714286</v>
      </c>
      <c r="EI51">
        <v>480.6137142857143</v>
      </c>
      <c r="EJ51">
        <v>513.6162142857144</v>
      </c>
      <c r="EK51">
        <v>1.6646475</v>
      </c>
      <c r="EL51">
        <v>502.9634642857142</v>
      </c>
      <c r="EM51">
        <v>20.73860714285714</v>
      </c>
      <c r="EN51">
        <v>2.029668571428572</v>
      </c>
      <c r="EO51">
        <v>1.878856071428572</v>
      </c>
      <c r="EP51">
        <v>17.67770714285714</v>
      </c>
      <c r="EQ51">
        <v>16.45867142857143</v>
      </c>
      <c r="ER51">
        <v>1999.995357142857</v>
      </c>
      <c r="ES51">
        <v>0.9800033214285714</v>
      </c>
      <c r="ET51">
        <v>0.019996575</v>
      </c>
      <c r="EU51">
        <v>0</v>
      </c>
      <c r="EV51">
        <v>412.5171428571428</v>
      </c>
      <c r="EW51">
        <v>5.00078</v>
      </c>
      <c r="EX51">
        <v>8237.139999999999</v>
      </c>
      <c r="EY51">
        <v>16379.62142857143</v>
      </c>
      <c r="EZ51">
        <v>39.93717857142857</v>
      </c>
      <c r="FA51">
        <v>40.93699999999999</v>
      </c>
      <c r="FB51">
        <v>40.36146428571428</v>
      </c>
      <c r="FC51">
        <v>40.55542857142857</v>
      </c>
      <c r="FD51">
        <v>41.11367857142856</v>
      </c>
      <c r="FE51">
        <v>1955.105357142857</v>
      </c>
      <c r="FF51">
        <v>39.89000000000001</v>
      </c>
      <c r="FG51">
        <v>0</v>
      </c>
      <c r="FH51">
        <v>1758382392.9</v>
      </c>
      <c r="FI51">
        <v>0</v>
      </c>
      <c r="FJ51">
        <v>412.4664</v>
      </c>
      <c r="FK51">
        <v>-1.804230774016485</v>
      </c>
      <c r="FL51">
        <v>-42.8376922198827</v>
      </c>
      <c r="FM51">
        <v>8236.508399999999</v>
      </c>
      <c r="FN51">
        <v>15</v>
      </c>
      <c r="FO51">
        <v>0</v>
      </c>
      <c r="FP51" t="s">
        <v>439</v>
      </c>
      <c r="FQ51">
        <v>1746989605.5</v>
      </c>
      <c r="FR51">
        <v>1746989593.5</v>
      </c>
      <c r="FS51">
        <v>0</v>
      </c>
      <c r="FT51">
        <v>-0.274</v>
      </c>
      <c r="FU51">
        <v>-0.002</v>
      </c>
      <c r="FV51">
        <v>2.549</v>
      </c>
      <c r="FW51">
        <v>0.129</v>
      </c>
      <c r="FX51">
        <v>420</v>
      </c>
      <c r="FY51">
        <v>17</v>
      </c>
      <c r="FZ51">
        <v>0.02</v>
      </c>
      <c r="GA51">
        <v>0.04</v>
      </c>
      <c r="GB51">
        <v>-32.434465</v>
      </c>
      <c r="GC51">
        <v>-13.80369906191367</v>
      </c>
      <c r="GD51">
        <v>1.404366222633897</v>
      </c>
      <c r="GE51">
        <v>0</v>
      </c>
      <c r="GF51">
        <v>412.5818235294117</v>
      </c>
      <c r="GG51">
        <v>-2.286906035030416</v>
      </c>
      <c r="GH51">
        <v>0.3379689744365048</v>
      </c>
      <c r="GI51">
        <v>0</v>
      </c>
      <c r="GJ51">
        <v>1.71274325</v>
      </c>
      <c r="GK51">
        <v>-1.118101125703571</v>
      </c>
      <c r="GL51">
        <v>0.107897934002174</v>
      </c>
      <c r="GM51">
        <v>0</v>
      </c>
      <c r="GN51">
        <v>0</v>
      </c>
      <c r="GO51">
        <v>3</v>
      </c>
      <c r="GP51" t="s">
        <v>446</v>
      </c>
      <c r="GQ51">
        <v>3.10266</v>
      </c>
      <c r="GR51">
        <v>2.72862</v>
      </c>
      <c r="GS51">
        <v>0.0995346</v>
      </c>
      <c r="GT51">
        <v>0.104345</v>
      </c>
      <c r="GU51">
        <v>0.102701</v>
      </c>
      <c r="GV51">
        <v>0.0990103</v>
      </c>
      <c r="GW51">
        <v>23554.2</v>
      </c>
      <c r="GX51">
        <v>21291.3</v>
      </c>
      <c r="GY51">
        <v>26724.7</v>
      </c>
      <c r="GZ51">
        <v>23996.6</v>
      </c>
      <c r="HA51">
        <v>38372.6</v>
      </c>
      <c r="HB51">
        <v>31974.4</v>
      </c>
      <c r="HC51">
        <v>46666.2</v>
      </c>
      <c r="HD51">
        <v>37977.2</v>
      </c>
      <c r="HE51">
        <v>1.86215</v>
      </c>
      <c r="HF51">
        <v>2.33145</v>
      </c>
      <c r="HG51">
        <v>0.0705123</v>
      </c>
      <c r="HH51">
        <v>0</v>
      </c>
      <c r="HI51">
        <v>28.9076</v>
      </c>
      <c r="HJ51">
        <v>999.9</v>
      </c>
      <c r="HK51">
        <v>49.8</v>
      </c>
      <c r="HL51">
        <v>31.9</v>
      </c>
      <c r="HM51">
        <v>26.1003</v>
      </c>
      <c r="HN51">
        <v>60.5815</v>
      </c>
      <c r="HO51">
        <v>4.28686</v>
      </c>
      <c r="HP51">
        <v>2</v>
      </c>
      <c r="HQ51">
        <v>0.18857</v>
      </c>
      <c r="HR51">
        <v>1.06123</v>
      </c>
      <c r="HS51">
        <v>20.2785</v>
      </c>
      <c r="HT51">
        <v>5.20875</v>
      </c>
      <c r="HU51">
        <v>11.9782</v>
      </c>
      <c r="HV51">
        <v>4.9626</v>
      </c>
      <c r="HW51">
        <v>3.27435</v>
      </c>
      <c r="HX51">
        <v>9999</v>
      </c>
      <c r="HY51">
        <v>9999</v>
      </c>
      <c r="HZ51">
        <v>9999</v>
      </c>
      <c r="IA51">
        <v>999.9</v>
      </c>
      <c r="IB51">
        <v>1.86389</v>
      </c>
      <c r="IC51">
        <v>1.86016</v>
      </c>
      <c r="ID51">
        <v>1.85846</v>
      </c>
      <c r="IE51">
        <v>1.85976</v>
      </c>
      <c r="IF51">
        <v>1.85989</v>
      </c>
      <c r="IG51">
        <v>1.85844</v>
      </c>
      <c r="IH51">
        <v>1.85752</v>
      </c>
      <c r="II51">
        <v>1.85242</v>
      </c>
      <c r="IJ51">
        <v>0</v>
      </c>
      <c r="IK51">
        <v>0</v>
      </c>
      <c r="IL51">
        <v>0</v>
      </c>
      <c r="IM51">
        <v>0</v>
      </c>
      <c r="IN51" t="s">
        <v>441</v>
      </c>
      <c r="IO51" t="s">
        <v>442</v>
      </c>
      <c r="IP51" t="s">
        <v>443</v>
      </c>
      <c r="IQ51" t="s">
        <v>443</v>
      </c>
      <c r="IR51" t="s">
        <v>443</v>
      </c>
      <c r="IS51" t="s">
        <v>443</v>
      </c>
      <c r="IT51">
        <v>0</v>
      </c>
      <c r="IU51">
        <v>100</v>
      </c>
      <c r="IV51">
        <v>100</v>
      </c>
      <c r="IW51">
        <v>-1.007</v>
      </c>
      <c r="IX51">
        <v>0.272</v>
      </c>
      <c r="IY51">
        <v>-1.199888540531774</v>
      </c>
      <c r="IZ51">
        <v>0.0006062262584135303</v>
      </c>
      <c r="JA51">
        <v>-6.607284784785487E-07</v>
      </c>
      <c r="JB51">
        <v>4.456398226774383E-10</v>
      </c>
      <c r="JC51">
        <v>0.04242554667046498</v>
      </c>
      <c r="JD51">
        <v>-0.002659736867722172</v>
      </c>
      <c r="JE51">
        <v>0.000738507291522077</v>
      </c>
      <c r="JF51">
        <v>-6.730059124220876E-06</v>
      </c>
      <c r="JG51">
        <v>7</v>
      </c>
      <c r="JH51">
        <v>1949</v>
      </c>
      <c r="JI51">
        <v>1</v>
      </c>
      <c r="JJ51">
        <v>29</v>
      </c>
      <c r="JK51">
        <v>189879.8</v>
      </c>
      <c r="JL51">
        <v>189880</v>
      </c>
      <c r="JM51">
        <v>1.77612</v>
      </c>
      <c r="JN51">
        <v>2.6062</v>
      </c>
      <c r="JO51">
        <v>2.146</v>
      </c>
      <c r="JP51">
        <v>2.67578</v>
      </c>
      <c r="JQ51">
        <v>2.29858</v>
      </c>
      <c r="JR51">
        <v>2.43042</v>
      </c>
      <c r="JS51">
        <v>36.8129</v>
      </c>
      <c r="JT51">
        <v>24.07</v>
      </c>
      <c r="JU51">
        <v>18</v>
      </c>
      <c r="JV51">
        <v>482.48</v>
      </c>
      <c r="JW51">
        <v>896.571</v>
      </c>
      <c r="JX51">
        <v>27.2099</v>
      </c>
      <c r="JY51">
        <v>29.5732</v>
      </c>
      <c r="JZ51">
        <v>30.0007</v>
      </c>
      <c r="KA51">
        <v>29.682</v>
      </c>
      <c r="KB51">
        <v>29.617</v>
      </c>
      <c r="KC51">
        <v>35.6641</v>
      </c>
      <c r="KD51">
        <v>21.0414</v>
      </c>
      <c r="KE51">
        <v>70.2647</v>
      </c>
      <c r="KF51">
        <v>27.2044</v>
      </c>
      <c r="KG51">
        <v>560.342</v>
      </c>
      <c r="KH51">
        <v>21.0187</v>
      </c>
      <c r="KI51">
        <v>102.033</v>
      </c>
      <c r="KJ51">
        <v>91.57559999999999</v>
      </c>
    </row>
    <row r="52" spans="1:296">
      <c r="A52">
        <v>34</v>
      </c>
      <c r="B52">
        <v>1758382397.5</v>
      </c>
      <c r="C52">
        <v>257</v>
      </c>
      <c r="D52" t="s">
        <v>509</v>
      </c>
      <c r="E52" t="s">
        <v>510</v>
      </c>
      <c r="F52">
        <v>5</v>
      </c>
      <c r="G52" t="s">
        <v>436</v>
      </c>
      <c r="H52">
        <v>1758382390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545.86188835671</v>
      </c>
      <c r="AJ52">
        <v>521.7097515151513</v>
      </c>
      <c r="AK52">
        <v>3.392230303030296</v>
      </c>
      <c r="AL52">
        <v>65.70999999999999</v>
      </c>
      <c r="AM52">
        <f>(AO52 - AN52 + DX52*1E3/(8.314*(DZ52+273.15)) * AQ52/DW52 * AP52) * DW52/(100*DK52) * 1000/(1000 - AO52)</f>
        <v>0</v>
      </c>
      <c r="AN52">
        <v>20.88104648270536</v>
      </c>
      <c r="AO52">
        <v>22.38486</v>
      </c>
      <c r="AP52">
        <v>-7.422940671586667E-05</v>
      </c>
      <c r="AQ52">
        <v>86.31821179342171</v>
      </c>
      <c r="AR52">
        <v>0</v>
      </c>
      <c r="AS52">
        <v>0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437</v>
      </c>
      <c r="AX52" t="s">
        <v>437</v>
      </c>
      <c r="AY52">
        <v>0</v>
      </c>
      <c r="AZ52">
        <v>0</v>
      </c>
      <c r="BA52">
        <f>1-AY52/AZ52</f>
        <v>0</v>
      </c>
      <c r="BB52">
        <v>0</v>
      </c>
      <c r="BC52" t="s">
        <v>437</v>
      </c>
      <c r="BD52" t="s">
        <v>437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437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2.44</v>
      </c>
      <c r="DL52">
        <v>0.5</v>
      </c>
      <c r="DM52" t="s">
        <v>438</v>
      </c>
      <c r="DN52">
        <v>2</v>
      </c>
      <c r="DO52" t="b">
        <v>1</v>
      </c>
      <c r="DP52">
        <v>1758382390</v>
      </c>
      <c r="DQ52">
        <v>486.9250740740741</v>
      </c>
      <c r="DR52">
        <v>520.6658148148148</v>
      </c>
      <c r="DS52">
        <v>22.39348518518519</v>
      </c>
      <c r="DT52">
        <v>20.82035555555556</v>
      </c>
      <c r="DU52">
        <v>487.9346296296296</v>
      </c>
      <c r="DV52">
        <v>22.12135185185185</v>
      </c>
      <c r="DW52">
        <v>500.2336666666667</v>
      </c>
      <c r="DX52">
        <v>90.59596296296296</v>
      </c>
      <c r="DY52">
        <v>0.07047978888888889</v>
      </c>
      <c r="DZ52">
        <v>29.27772962962963</v>
      </c>
      <c r="EA52">
        <v>30.05128888888889</v>
      </c>
      <c r="EB52">
        <v>999.9000000000001</v>
      </c>
      <c r="EC52">
        <v>0</v>
      </c>
      <c r="ED52">
        <v>0</v>
      </c>
      <c r="EE52">
        <v>10033.92037037037</v>
      </c>
      <c r="EF52">
        <v>0</v>
      </c>
      <c r="EG52">
        <v>11.5357</v>
      </c>
      <c r="EH52">
        <v>-33.74077037037036</v>
      </c>
      <c r="EI52">
        <v>498.0785925925927</v>
      </c>
      <c r="EJ52">
        <v>531.7377037037037</v>
      </c>
      <c r="EK52">
        <v>1.57313962962963</v>
      </c>
      <c r="EL52">
        <v>520.6658148148148</v>
      </c>
      <c r="EM52">
        <v>20.82035555555556</v>
      </c>
      <c r="EN52">
        <v>2.028759259259259</v>
      </c>
      <c r="EO52">
        <v>1.886239259259259</v>
      </c>
      <c r="EP52">
        <v>17.6706037037037</v>
      </c>
      <c r="EQ52">
        <v>16.52034074074074</v>
      </c>
      <c r="ER52">
        <v>1999.997777777778</v>
      </c>
      <c r="ES52">
        <v>0.9800034444444443</v>
      </c>
      <c r="ET52">
        <v>0.01999645185185185</v>
      </c>
      <c r="EU52">
        <v>0</v>
      </c>
      <c r="EV52">
        <v>412.3044444444444</v>
      </c>
      <c r="EW52">
        <v>5.00078</v>
      </c>
      <c r="EX52">
        <v>8233.62925925926</v>
      </c>
      <c r="EY52">
        <v>16379.64444444444</v>
      </c>
      <c r="EZ52">
        <v>39.96033333333333</v>
      </c>
      <c r="FA52">
        <v>40.93699999999999</v>
      </c>
      <c r="FB52">
        <v>40.36788888888889</v>
      </c>
      <c r="FC52">
        <v>40.56448148148147</v>
      </c>
      <c r="FD52">
        <v>41.11785185185185</v>
      </c>
      <c r="FE52">
        <v>1955.107777777778</v>
      </c>
      <c r="FF52">
        <v>39.89000000000001</v>
      </c>
      <c r="FG52">
        <v>0</v>
      </c>
      <c r="FH52">
        <v>1758382397.7</v>
      </c>
      <c r="FI52">
        <v>0</v>
      </c>
      <c r="FJ52">
        <v>412.27664</v>
      </c>
      <c r="FK52">
        <v>-1.819230759418831</v>
      </c>
      <c r="FL52">
        <v>-40.80307691124677</v>
      </c>
      <c r="FM52">
        <v>8233.277999999998</v>
      </c>
      <c r="FN52">
        <v>15</v>
      </c>
      <c r="FO52">
        <v>0</v>
      </c>
      <c r="FP52" t="s">
        <v>439</v>
      </c>
      <c r="FQ52">
        <v>1746989605.5</v>
      </c>
      <c r="FR52">
        <v>1746989593.5</v>
      </c>
      <c r="FS52">
        <v>0</v>
      </c>
      <c r="FT52">
        <v>-0.274</v>
      </c>
      <c r="FU52">
        <v>-0.002</v>
      </c>
      <c r="FV52">
        <v>2.549</v>
      </c>
      <c r="FW52">
        <v>0.129</v>
      </c>
      <c r="FX52">
        <v>420</v>
      </c>
      <c r="FY52">
        <v>17</v>
      </c>
      <c r="FZ52">
        <v>0.02</v>
      </c>
      <c r="GA52">
        <v>0.04</v>
      </c>
      <c r="GB52">
        <v>-33.2225375</v>
      </c>
      <c r="GC52">
        <v>-7.893988367729756</v>
      </c>
      <c r="GD52">
        <v>0.8089778837173175</v>
      </c>
      <c r="GE52">
        <v>0</v>
      </c>
      <c r="GF52">
        <v>412.4617647058824</v>
      </c>
      <c r="GG52">
        <v>-2.184812828685857</v>
      </c>
      <c r="GH52">
        <v>0.3328858715238734</v>
      </c>
      <c r="GI52">
        <v>0</v>
      </c>
      <c r="GJ52">
        <v>1.63896975</v>
      </c>
      <c r="GK52">
        <v>-1.067056097560982</v>
      </c>
      <c r="GL52">
        <v>0.1029598854770026</v>
      </c>
      <c r="GM52">
        <v>0</v>
      </c>
      <c r="GN52">
        <v>0</v>
      </c>
      <c r="GO52">
        <v>3</v>
      </c>
      <c r="GP52" t="s">
        <v>446</v>
      </c>
      <c r="GQ52">
        <v>3.10238</v>
      </c>
      <c r="GR52">
        <v>2.72841</v>
      </c>
      <c r="GS52">
        <v>0.101947</v>
      </c>
      <c r="GT52">
        <v>0.106719</v>
      </c>
      <c r="GU52">
        <v>0.102685</v>
      </c>
      <c r="GV52">
        <v>0.0991365</v>
      </c>
      <c r="GW52">
        <v>23490.9</v>
      </c>
      <c r="GX52">
        <v>21234.9</v>
      </c>
      <c r="GY52">
        <v>26724.4</v>
      </c>
      <c r="GZ52">
        <v>23996.7</v>
      </c>
      <c r="HA52">
        <v>38373.3</v>
      </c>
      <c r="HB52">
        <v>31970</v>
      </c>
      <c r="HC52">
        <v>46665.9</v>
      </c>
      <c r="HD52">
        <v>37977.1</v>
      </c>
      <c r="HE52">
        <v>1.8616</v>
      </c>
      <c r="HF52">
        <v>2.33188</v>
      </c>
      <c r="HG52">
        <v>0.0706017</v>
      </c>
      <c r="HH52">
        <v>0</v>
      </c>
      <c r="HI52">
        <v>28.9047</v>
      </c>
      <c r="HJ52">
        <v>999.9</v>
      </c>
      <c r="HK52">
        <v>49.8</v>
      </c>
      <c r="HL52">
        <v>31.9</v>
      </c>
      <c r="HM52">
        <v>26.1028</v>
      </c>
      <c r="HN52">
        <v>61.6115</v>
      </c>
      <c r="HO52">
        <v>4.17067</v>
      </c>
      <c r="HP52">
        <v>2</v>
      </c>
      <c r="HQ52">
        <v>0.189233</v>
      </c>
      <c r="HR52">
        <v>1.11557</v>
      </c>
      <c r="HS52">
        <v>20.2777</v>
      </c>
      <c r="HT52">
        <v>5.20606</v>
      </c>
      <c r="HU52">
        <v>11.9782</v>
      </c>
      <c r="HV52">
        <v>4.9623</v>
      </c>
      <c r="HW52">
        <v>3.274</v>
      </c>
      <c r="HX52">
        <v>9999</v>
      </c>
      <c r="HY52">
        <v>9999</v>
      </c>
      <c r="HZ52">
        <v>9999</v>
      </c>
      <c r="IA52">
        <v>999.9</v>
      </c>
      <c r="IB52">
        <v>1.86389</v>
      </c>
      <c r="IC52">
        <v>1.86012</v>
      </c>
      <c r="ID52">
        <v>1.85847</v>
      </c>
      <c r="IE52">
        <v>1.85975</v>
      </c>
      <c r="IF52">
        <v>1.85989</v>
      </c>
      <c r="IG52">
        <v>1.85845</v>
      </c>
      <c r="IH52">
        <v>1.85754</v>
      </c>
      <c r="II52">
        <v>1.85243</v>
      </c>
      <c r="IJ52">
        <v>0</v>
      </c>
      <c r="IK52">
        <v>0</v>
      </c>
      <c r="IL52">
        <v>0</v>
      </c>
      <c r="IM52">
        <v>0</v>
      </c>
      <c r="IN52" t="s">
        <v>441</v>
      </c>
      <c r="IO52" t="s">
        <v>442</v>
      </c>
      <c r="IP52" t="s">
        <v>443</v>
      </c>
      <c r="IQ52" t="s">
        <v>443</v>
      </c>
      <c r="IR52" t="s">
        <v>443</v>
      </c>
      <c r="IS52" t="s">
        <v>443</v>
      </c>
      <c r="IT52">
        <v>0</v>
      </c>
      <c r="IU52">
        <v>100</v>
      </c>
      <c r="IV52">
        <v>100</v>
      </c>
      <c r="IW52">
        <v>-1.003</v>
      </c>
      <c r="IX52">
        <v>0.2719</v>
      </c>
      <c r="IY52">
        <v>-1.199888540531774</v>
      </c>
      <c r="IZ52">
        <v>0.0006062262584135303</v>
      </c>
      <c r="JA52">
        <v>-6.607284784785487E-07</v>
      </c>
      <c r="JB52">
        <v>4.456398226774383E-10</v>
      </c>
      <c r="JC52">
        <v>0.04242554667046498</v>
      </c>
      <c r="JD52">
        <v>-0.002659736867722172</v>
      </c>
      <c r="JE52">
        <v>0.000738507291522077</v>
      </c>
      <c r="JF52">
        <v>-6.730059124220876E-06</v>
      </c>
      <c r="JG52">
        <v>7</v>
      </c>
      <c r="JH52">
        <v>1949</v>
      </c>
      <c r="JI52">
        <v>1</v>
      </c>
      <c r="JJ52">
        <v>29</v>
      </c>
      <c r="JK52">
        <v>189879.9</v>
      </c>
      <c r="JL52">
        <v>189880.1</v>
      </c>
      <c r="JM52">
        <v>1.81885</v>
      </c>
      <c r="JN52">
        <v>2.59888</v>
      </c>
      <c r="JO52">
        <v>2.146</v>
      </c>
      <c r="JP52">
        <v>2.67578</v>
      </c>
      <c r="JQ52">
        <v>2.29858</v>
      </c>
      <c r="JR52">
        <v>2.44751</v>
      </c>
      <c r="JS52">
        <v>36.8129</v>
      </c>
      <c r="JT52">
        <v>24.07</v>
      </c>
      <c r="JU52">
        <v>18</v>
      </c>
      <c r="JV52">
        <v>482.2</v>
      </c>
      <c r="JW52">
        <v>897.112</v>
      </c>
      <c r="JX52">
        <v>27.1551</v>
      </c>
      <c r="JY52">
        <v>29.5797</v>
      </c>
      <c r="JZ52">
        <v>30.0008</v>
      </c>
      <c r="KA52">
        <v>29.6876</v>
      </c>
      <c r="KB52">
        <v>29.6228</v>
      </c>
      <c r="KC52">
        <v>36.5952</v>
      </c>
      <c r="KD52">
        <v>21.0414</v>
      </c>
      <c r="KE52">
        <v>70.2647</v>
      </c>
      <c r="KF52">
        <v>27.1464</v>
      </c>
      <c r="KG52">
        <v>573.717</v>
      </c>
      <c r="KH52">
        <v>20.9666</v>
      </c>
      <c r="KI52">
        <v>102.032</v>
      </c>
      <c r="KJ52">
        <v>91.57550000000001</v>
      </c>
    </row>
    <row r="53" spans="1:296">
      <c r="A53">
        <v>35</v>
      </c>
      <c r="B53">
        <v>1758382402.5</v>
      </c>
      <c r="C53">
        <v>262</v>
      </c>
      <c r="D53" t="s">
        <v>511</v>
      </c>
      <c r="E53" t="s">
        <v>512</v>
      </c>
      <c r="F53">
        <v>5</v>
      </c>
      <c r="G53" t="s">
        <v>436</v>
      </c>
      <c r="H53">
        <v>1758382394.714286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563.2205191597405</v>
      </c>
      <c r="AJ53">
        <v>538.814</v>
      </c>
      <c r="AK53">
        <v>3.428609523809442</v>
      </c>
      <c r="AL53">
        <v>65.70999999999999</v>
      </c>
      <c r="AM53">
        <f>(AO53 - AN53 + DX53*1E3/(8.314*(DZ53+273.15)) * AQ53/DW53 * AP53) * DW53/(100*DK53) * 1000/(1000 - AO53)</f>
        <v>0</v>
      </c>
      <c r="AN53">
        <v>20.8938350368572</v>
      </c>
      <c r="AO53">
        <v>22.36271575757575</v>
      </c>
      <c r="AP53">
        <v>-0.0001343902206149268</v>
      </c>
      <c r="AQ53">
        <v>86.31821179342171</v>
      </c>
      <c r="AR53">
        <v>0</v>
      </c>
      <c r="AS53">
        <v>0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437</v>
      </c>
      <c r="AX53" t="s">
        <v>437</v>
      </c>
      <c r="AY53">
        <v>0</v>
      </c>
      <c r="AZ53">
        <v>0</v>
      </c>
      <c r="BA53">
        <f>1-AY53/AZ53</f>
        <v>0</v>
      </c>
      <c r="BB53">
        <v>0</v>
      </c>
      <c r="BC53" t="s">
        <v>437</v>
      </c>
      <c r="BD53" t="s">
        <v>437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437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2.44</v>
      </c>
      <c r="DL53">
        <v>0.5</v>
      </c>
      <c r="DM53" t="s">
        <v>438</v>
      </c>
      <c r="DN53">
        <v>2</v>
      </c>
      <c r="DO53" t="b">
        <v>1</v>
      </c>
      <c r="DP53">
        <v>1758382394.714286</v>
      </c>
      <c r="DQ53">
        <v>502.4764642857143</v>
      </c>
      <c r="DR53">
        <v>536.5498571428571</v>
      </c>
      <c r="DS53">
        <v>22.38479285714285</v>
      </c>
      <c r="DT53">
        <v>20.86521428571428</v>
      </c>
      <c r="DU53">
        <v>503.4817142857142</v>
      </c>
      <c r="DV53">
        <v>22.11283928571428</v>
      </c>
      <c r="DW53">
        <v>500.1902499999999</v>
      </c>
      <c r="DX53">
        <v>90.59540714285716</v>
      </c>
      <c r="DY53">
        <v>0.07028824285714286</v>
      </c>
      <c r="DZ53">
        <v>29.26092142857143</v>
      </c>
      <c r="EA53">
        <v>30.05204642857142</v>
      </c>
      <c r="EB53">
        <v>999.9000000000002</v>
      </c>
      <c r="EC53">
        <v>0</v>
      </c>
      <c r="ED53">
        <v>0</v>
      </c>
      <c r="EE53">
        <v>10021.73214285714</v>
      </c>
      <c r="EF53">
        <v>0</v>
      </c>
      <c r="EG53">
        <v>11.5357</v>
      </c>
      <c r="EH53">
        <v>-34.07337857142857</v>
      </c>
      <c r="EI53">
        <v>513.9817499999999</v>
      </c>
      <c r="EJ53">
        <v>547.98425</v>
      </c>
      <c r="EK53">
        <v>1.519589642857143</v>
      </c>
      <c r="EL53">
        <v>536.5498571428571</v>
      </c>
      <c r="EM53">
        <v>20.86521428571428</v>
      </c>
      <c r="EN53">
        <v>2.027959642857143</v>
      </c>
      <c r="EO53">
        <v>1.890292142857143</v>
      </c>
      <c r="EP53">
        <v>17.66435</v>
      </c>
      <c r="EQ53">
        <v>16.55411785714286</v>
      </c>
      <c r="ER53">
        <v>2000.006071428571</v>
      </c>
      <c r="ES53">
        <v>0.9800036428571427</v>
      </c>
      <c r="ET53">
        <v>0.01999626071428571</v>
      </c>
      <c r="EU53">
        <v>0</v>
      </c>
      <c r="EV53">
        <v>412.1888214285714</v>
      </c>
      <c r="EW53">
        <v>5.00078</v>
      </c>
      <c r="EX53">
        <v>8230.534642857141</v>
      </c>
      <c r="EY53">
        <v>16379.71785714286</v>
      </c>
      <c r="EZ53">
        <v>39.97296428571428</v>
      </c>
      <c r="FA53">
        <v>40.93699999999999</v>
      </c>
      <c r="FB53">
        <v>40.36807142857143</v>
      </c>
      <c r="FC53">
        <v>40.55089285714285</v>
      </c>
      <c r="FD53">
        <v>41.12035714285714</v>
      </c>
      <c r="FE53">
        <v>1955.116071428571</v>
      </c>
      <c r="FF53">
        <v>39.89000000000001</v>
      </c>
      <c r="FG53">
        <v>0</v>
      </c>
      <c r="FH53">
        <v>1758382402.5</v>
      </c>
      <c r="FI53">
        <v>0</v>
      </c>
      <c r="FJ53">
        <v>412.15512</v>
      </c>
      <c r="FK53">
        <v>-2.335692299331642</v>
      </c>
      <c r="FL53">
        <v>-37.46692297393778</v>
      </c>
      <c r="FM53">
        <v>8230.176799999999</v>
      </c>
      <c r="FN53">
        <v>15</v>
      </c>
      <c r="FO53">
        <v>0</v>
      </c>
      <c r="FP53" t="s">
        <v>439</v>
      </c>
      <c r="FQ53">
        <v>1746989605.5</v>
      </c>
      <c r="FR53">
        <v>1746989593.5</v>
      </c>
      <c r="FS53">
        <v>0</v>
      </c>
      <c r="FT53">
        <v>-0.274</v>
      </c>
      <c r="FU53">
        <v>-0.002</v>
      </c>
      <c r="FV53">
        <v>2.549</v>
      </c>
      <c r="FW53">
        <v>0.129</v>
      </c>
      <c r="FX53">
        <v>420</v>
      </c>
      <c r="FY53">
        <v>17</v>
      </c>
      <c r="FZ53">
        <v>0.02</v>
      </c>
      <c r="GA53">
        <v>0.04</v>
      </c>
      <c r="GB53">
        <v>-33.807635</v>
      </c>
      <c r="GC53">
        <v>-4.622294183864859</v>
      </c>
      <c r="GD53">
        <v>0.4605284880167561</v>
      </c>
      <c r="GE53">
        <v>0</v>
      </c>
      <c r="GF53">
        <v>412.2523529411765</v>
      </c>
      <c r="GG53">
        <v>-1.792482811348798</v>
      </c>
      <c r="GH53">
        <v>0.3022807306766508</v>
      </c>
      <c r="GI53">
        <v>0</v>
      </c>
      <c r="GJ53">
        <v>1.56579875</v>
      </c>
      <c r="GK53">
        <v>-0.803325816135086</v>
      </c>
      <c r="GL53">
        <v>0.07968251355182955</v>
      </c>
      <c r="GM53">
        <v>0</v>
      </c>
      <c r="GN53">
        <v>0</v>
      </c>
      <c r="GO53">
        <v>3</v>
      </c>
      <c r="GP53" t="s">
        <v>446</v>
      </c>
      <c r="GQ53">
        <v>3.10251</v>
      </c>
      <c r="GR53">
        <v>2.7285</v>
      </c>
      <c r="GS53">
        <v>0.104339</v>
      </c>
      <c r="GT53">
        <v>0.109075</v>
      </c>
      <c r="GU53">
        <v>0.102608</v>
      </c>
      <c r="GV53">
        <v>0.09914829999999999</v>
      </c>
      <c r="GW53">
        <v>23428</v>
      </c>
      <c r="GX53">
        <v>21178.8</v>
      </c>
      <c r="GY53">
        <v>26724</v>
      </c>
      <c r="GZ53">
        <v>23996.5</v>
      </c>
      <c r="HA53">
        <v>38376.6</v>
      </c>
      <c r="HB53">
        <v>31969.7</v>
      </c>
      <c r="HC53">
        <v>46665.5</v>
      </c>
      <c r="HD53">
        <v>37976.9</v>
      </c>
      <c r="HE53">
        <v>1.8616</v>
      </c>
      <c r="HF53">
        <v>2.33175</v>
      </c>
      <c r="HG53">
        <v>0.06997589999999999</v>
      </c>
      <c r="HH53">
        <v>0</v>
      </c>
      <c r="HI53">
        <v>28.9011</v>
      </c>
      <c r="HJ53">
        <v>999.9</v>
      </c>
      <c r="HK53">
        <v>49.8</v>
      </c>
      <c r="HL53">
        <v>31.9</v>
      </c>
      <c r="HM53">
        <v>26.1004</v>
      </c>
      <c r="HN53">
        <v>61.5015</v>
      </c>
      <c r="HO53">
        <v>4.21474</v>
      </c>
      <c r="HP53">
        <v>2</v>
      </c>
      <c r="HQ53">
        <v>0.189789</v>
      </c>
      <c r="HR53">
        <v>1.13753</v>
      </c>
      <c r="HS53">
        <v>20.2779</v>
      </c>
      <c r="HT53">
        <v>5.20905</v>
      </c>
      <c r="HU53">
        <v>11.9785</v>
      </c>
      <c r="HV53">
        <v>4.96265</v>
      </c>
      <c r="HW53">
        <v>3.27445</v>
      </c>
      <c r="HX53">
        <v>9999</v>
      </c>
      <c r="HY53">
        <v>9999</v>
      </c>
      <c r="HZ53">
        <v>9999</v>
      </c>
      <c r="IA53">
        <v>999.9</v>
      </c>
      <c r="IB53">
        <v>1.86389</v>
      </c>
      <c r="IC53">
        <v>1.86014</v>
      </c>
      <c r="ID53">
        <v>1.85844</v>
      </c>
      <c r="IE53">
        <v>1.85975</v>
      </c>
      <c r="IF53">
        <v>1.85989</v>
      </c>
      <c r="IG53">
        <v>1.85847</v>
      </c>
      <c r="IH53">
        <v>1.85753</v>
      </c>
      <c r="II53">
        <v>1.85242</v>
      </c>
      <c r="IJ53">
        <v>0</v>
      </c>
      <c r="IK53">
        <v>0</v>
      </c>
      <c r="IL53">
        <v>0</v>
      </c>
      <c r="IM53">
        <v>0</v>
      </c>
      <c r="IN53" t="s">
        <v>441</v>
      </c>
      <c r="IO53" t="s">
        <v>442</v>
      </c>
      <c r="IP53" t="s">
        <v>443</v>
      </c>
      <c r="IQ53" t="s">
        <v>443</v>
      </c>
      <c r="IR53" t="s">
        <v>443</v>
      </c>
      <c r="IS53" t="s">
        <v>443</v>
      </c>
      <c r="IT53">
        <v>0</v>
      </c>
      <c r="IU53">
        <v>100</v>
      </c>
      <c r="IV53">
        <v>100</v>
      </c>
      <c r="IW53">
        <v>-0.998</v>
      </c>
      <c r="IX53">
        <v>0.2714</v>
      </c>
      <c r="IY53">
        <v>-1.199888540531774</v>
      </c>
      <c r="IZ53">
        <v>0.0006062262584135303</v>
      </c>
      <c r="JA53">
        <v>-6.607284784785487E-07</v>
      </c>
      <c r="JB53">
        <v>4.456398226774383E-10</v>
      </c>
      <c r="JC53">
        <v>0.04242554667046498</v>
      </c>
      <c r="JD53">
        <v>-0.002659736867722172</v>
      </c>
      <c r="JE53">
        <v>0.000738507291522077</v>
      </c>
      <c r="JF53">
        <v>-6.730059124220876E-06</v>
      </c>
      <c r="JG53">
        <v>7</v>
      </c>
      <c r="JH53">
        <v>1949</v>
      </c>
      <c r="JI53">
        <v>1</v>
      </c>
      <c r="JJ53">
        <v>29</v>
      </c>
      <c r="JK53">
        <v>189880</v>
      </c>
      <c r="JL53">
        <v>189880.1</v>
      </c>
      <c r="JM53">
        <v>1.86523</v>
      </c>
      <c r="JN53">
        <v>2.59521</v>
      </c>
      <c r="JO53">
        <v>2.146</v>
      </c>
      <c r="JP53">
        <v>2.677</v>
      </c>
      <c r="JQ53">
        <v>2.29858</v>
      </c>
      <c r="JR53">
        <v>2.43042</v>
      </c>
      <c r="JS53">
        <v>36.8129</v>
      </c>
      <c r="JT53">
        <v>24.0787</v>
      </c>
      <c r="JU53">
        <v>18</v>
      </c>
      <c r="JV53">
        <v>482.236</v>
      </c>
      <c r="JW53">
        <v>897.0549999999999</v>
      </c>
      <c r="JX53">
        <v>27.1034</v>
      </c>
      <c r="JY53">
        <v>29.5859</v>
      </c>
      <c r="JZ53">
        <v>30.0007</v>
      </c>
      <c r="KA53">
        <v>29.6925</v>
      </c>
      <c r="KB53">
        <v>29.6277</v>
      </c>
      <c r="KC53">
        <v>37.4476</v>
      </c>
      <c r="KD53">
        <v>20.7643</v>
      </c>
      <c r="KE53">
        <v>70.2647</v>
      </c>
      <c r="KF53">
        <v>27.0967</v>
      </c>
      <c r="KG53">
        <v>593.752</v>
      </c>
      <c r="KH53">
        <v>21.0285</v>
      </c>
      <c r="KI53">
        <v>102.031</v>
      </c>
      <c r="KJ53">
        <v>91.575</v>
      </c>
    </row>
    <row r="54" spans="1:296">
      <c r="A54">
        <v>36</v>
      </c>
      <c r="B54">
        <v>1758382407.5</v>
      </c>
      <c r="C54">
        <v>267</v>
      </c>
      <c r="D54" t="s">
        <v>513</v>
      </c>
      <c r="E54" t="s">
        <v>514</v>
      </c>
      <c r="F54">
        <v>5</v>
      </c>
      <c r="G54" t="s">
        <v>436</v>
      </c>
      <c r="H54">
        <v>1758382400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580.4869217329007</v>
      </c>
      <c r="AJ54">
        <v>555.974212121212</v>
      </c>
      <c r="AK54">
        <v>3.433661471861495</v>
      </c>
      <c r="AL54">
        <v>65.70999999999999</v>
      </c>
      <c r="AM54">
        <f>(AO54 - AN54 + DX54*1E3/(8.314*(DZ54+273.15)) * AQ54/DW54 * AP54) * DW54/(100*DK54) * 1000/(1000 - AO54)</f>
        <v>0</v>
      </c>
      <c r="AN54">
        <v>20.91172141460896</v>
      </c>
      <c r="AO54">
        <v>22.33478969696969</v>
      </c>
      <c r="AP54">
        <v>-0.00698449495874334</v>
      </c>
      <c r="AQ54">
        <v>86.31821179342171</v>
      </c>
      <c r="AR54">
        <v>0</v>
      </c>
      <c r="AS54">
        <v>0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437</v>
      </c>
      <c r="AX54" t="s">
        <v>437</v>
      </c>
      <c r="AY54">
        <v>0</v>
      </c>
      <c r="AZ54">
        <v>0</v>
      </c>
      <c r="BA54">
        <f>1-AY54/AZ54</f>
        <v>0</v>
      </c>
      <c r="BB54">
        <v>0</v>
      </c>
      <c r="BC54" t="s">
        <v>437</v>
      </c>
      <c r="BD54" t="s">
        <v>437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437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2.44</v>
      </c>
      <c r="DL54">
        <v>0.5</v>
      </c>
      <c r="DM54" t="s">
        <v>438</v>
      </c>
      <c r="DN54">
        <v>2</v>
      </c>
      <c r="DO54" t="b">
        <v>1</v>
      </c>
      <c r="DP54">
        <v>1758382400</v>
      </c>
      <c r="DQ54">
        <v>520.0931481481483</v>
      </c>
      <c r="DR54">
        <v>554.4139259259259</v>
      </c>
      <c r="DS54">
        <v>22.36801111111111</v>
      </c>
      <c r="DT54">
        <v>20.90524444444445</v>
      </c>
      <c r="DU54">
        <v>521.0934814814815</v>
      </c>
      <c r="DV54">
        <v>22.09639259259259</v>
      </c>
      <c r="DW54">
        <v>500.0235925925927</v>
      </c>
      <c r="DX54">
        <v>90.59479629629628</v>
      </c>
      <c r="DY54">
        <v>0.07031912962962962</v>
      </c>
      <c r="DZ54">
        <v>29.2418925925926</v>
      </c>
      <c r="EA54">
        <v>30.04446666666667</v>
      </c>
      <c r="EB54">
        <v>999.9000000000001</v>
      </c>
      <c r="EC54">
        <v>0</v>
      </c>
      <c r="ED54">
        <v>0</v>
      </c>
      <c r="EE54">
        <v>10000.48703703704</v>
      </c>
      <c r="EF54">
        <v>0</v>
      </c>
      <c r="EG54">
        <v>11.5357</v>
      </c>
      <c r="EH54">
        <v>-34.32072962962963</v>
      </c>
      <c r="EI54">
        <v>531.9925185185185</v>
      </c>
      <c r="EJ54">
        <v>566.2518148148148</v>
      </c>
      <c r="EK54">
        <v>1.462774814814815</v>
      </c>
      <c r="EL54">
        <v>554.4139259259259</v>
      </c>
      <c r="EM54">
        <v>20.90524444444445</v>
      </c>
      <c r="EN54">
        <v>2.026425925925926</v>
      </c>
      <c r="EO54">
        <v>1.893906666666667</v>
      </c>
      <c r="EP54">
        <v>17.65234074074074</v>
      </c>
      <c r="EQ54">
        <v>16.58417777777778</v>
      </c>
      <c r="ER54">
        <v>2000.008888888889</v>
      </c>
      <c r="ES54">
        <v>0.9800037777777777</v>
      </c>
      <c r="ET54">
        <v>0.01999611851851852</v>
      </c>
      <c r="EU54">
        <v>0</v>
      </c>
      <c r="EV54">
        <v>411.9735925925927</v>
      </c>
      <c r="EW54">
        <v>5.00078</v>
      </c>
      <c r="EX54">
        <v>8227.12888888889</v>
      </c>
      <c r="EY54">
        <v>16379.74074074074</v>
      </c>
      <c r="EZ54">
        <v>40.00666666666666</v>
      </c>
      <c r="FA54">
        <v>40.94633333333333</v>
      </c>
      <c r="FB54">
        <v>40.39559259259259</v>
      </c>
      <c r="FC54">
        <v>40.56207407407407</v>
      </c>
      <c r="FD54">
        <v>41.1502962962963</v>
      </c>
      <c r="FE54">
        <v>1955.118888888889</v>
      </c>
      <c r="FF54">
        <v>39.89000000000001</v>
      </c>
      <c r="FG54">
        <v>0</v>
      </c>
      <c r="FH54">
        <v>1758382407.3</v>
      </c>
      <c r="FI54">
        <v>0</v>
      </c>
      <c r="FJ54">
        <v>411.9571200000001</v>
      </c>
      <c r="FK54">
        <v>-2.385692294432236</v>
      </c>
      <c r="FL54">
        <v>-39.73769233226538</v>
      </c>
      <c r="FM54">
        <v>8227.0576</v>
      </c>
      <c r="FN54">
        <v>15</v>
      </c>
      <c r="FO54">
        <v>0</v>
      </c>
      <c r="FP54" t="s">
        <v>439</v>
      </c>
      <c r="FQ54">
        <v>1746989605.5</v>
      </c>
      <c r="FR54">
        <v>1746989593.5</v>
      </c>
      <c r="FS54">
        <v>0</v>
      </c>
      <c r="FT54">
        <v>-0.274</v>
      </c>
      <c r="FU54">
        <v>-0.002</v>
      </c>
      <c r="FV54">
        <v>2.549</v>
      </c>
      <c r="FW54">
        <v>0.129</v>
      </c>
      <c r="FX54">
        <v>420</v>
      </c>
      <c r="FY54">
        <v>17</v>
      </c>
      <c r="FZ54">
        <v>0.02</v>
      </c>
      <c r="GA54">
        <v>0.04</v>
      </c>
      <c r="GB54">
        <v>-34.14438292682927</v>
      </c>
      <c r="GC54">
        <v>-3.019317073170747</v>
      </c>
      <c r="GD54">
        <v>0.3063150210935328</v>
      </c>
      <c r="GE54">
        <v>0</v>
      </c>
      <c r="GF54">
        <v>412.0875294117647</v>
      </c>
      <c r="GG54">
        <v>-2.485225357154747</v>
      </c>
      <c r="GH54">
        <v>0.3333157163741389</v>
      </c>
      <c r="GI54">
        <v>0</v>
      </c>
      <c r="GJ54">
        <v>1.503352926829268</v>
      </c>
      <c r="GK54">
        <v>-0.6154919163763055</v>
      </c>
      <c r="GL54">
        <v>0.06305352125498766</v>
      </c>
      <c r="GM54">
        <v>0</v>
      </c>
      <c r="GN54">
        <v>0</v>
      </c>
      <c r="GO54">
        <v>3</v>
      </c>
      <c r="GP54" t="s">
        <v>446</v>
      </c>
      <c r="GQ54">
        <v>3.1026</v>
      </c>
      <c r="GR54">
        <v>2.72835</v>
      </c>
      <c r="GS54">
        <v>0.106707</v>
      </c>
      <c r="GT54">
        <v>0.111382</v>
      </c>
      <c r="GU54">
        <v>0.102518</v>
      </c>
      <c r="GV54">
        <v>0.09932630000000001</v>
      </c>
      <c r="GW54">
        <v>23365.7</v>
      </c>
      <c r="GX54">
        <v>21123.6</v>
      </c>
      <c r="GY54">
        <v>26723.7</v>
      </c>
      <c r="GZ54">
        <v>23996.1</v>
      </c>
      <c r="HA54">
        <v>38380.3</v>
      </c>
      <c r="HB54">
        <v>31962.9</v>
      </c>
      <c r="HC54">
        <v>46664.9</v>
      </c>
      <c r="HD54">
        <v>37976.1</v>
      </c>
      <c r="HE54">
        <v>1.86187</v>
      </c>
      <c r="HF54">
        <v>2.3316</v>
      </c>
      <c r="HG54">
        <v>0.0692159</v>
      </c>
      <c r="HH54">
        <v>0</v>
      </c>
      <c r="HI54">
        <v>28.8967</v>
      </c>
      <c r="HJ54">
        <v>999.9</v>
      </c>
      <c r="HK54">
        <v>49.7</v>
      </c>
      <c r="HL54">
        <v>31.9</v>
      </c>
      <c r="HM54">
        <v>26.0478</v>
      </c>
      <c r="HN54">
        <v>60.4915</v>
      </c>
      <c r="HO54">
        <v>4.23878</v>
      </c>
      <c r="HP54">
        <v>2</v>
      </c>
      <c r="HQ54">
        <v>0.190307</v>
      </c>
      <c r="HR54">
        <v>1.15243</v>
      </c>
      <c r="HS54">
        <v>20.2779</v>
      </c>
      <c r="HT54">
        <v>5.20965</v>
      </c>
      <c r="HU54">
        <v>11.9791</v>
      </c>
      <c r="HV54">
        <v>4.9627</v>
      </c>
      <c r="HW54">
        <v>3.27458</v>
      </c>
      <c r="HX54">
        <v>9999</v>
      </c>
      <c r="HY54">
        <v>9999</v>
      </c>
      <c r="HZ54">
        <v>9999</v>
      </c>
      <c r="IA54">
        <v>999.9</v>
      </c>
      <c r="IB54">
        <v>1.86389</v>
      </c>
      <c r="IC54">
        <v>1.86016</v>
      </c>
      <c r="ID54">
        <v>1.85847</v>
      </c>
      <c r="IE54">
        <v>1.85977</v>
      </c>
      <c r="IF54">
        <v>1.85989</v>
      </c>
      <c r="IG54">
        <v>1.85849</v>
      </c>
      <c r="IH54">
        <v>1.85753</v>
      </c>
      <c r="II54">
        <v>1.85242</v>
      </c>
      <c r="IJ54">
        <v>0</v>
      </c>
      <c r="IK54">
        <v>0</v>
      </c>
      <c r="IL54">
        <v>0</v>
      </c>
      <c r="IM54">
        <v>0</v>
      </c>
      <c r="IN54" t="s">
        <v>441</v>
      </c>
      <c r="IO54" t="s">
        <v>442</v>
      </c>
      <c r="IP54" t="s">
        <v>443</v>
      </c>
      <c r="IQ54" t="s">
        <v>443</v>
      </c>
      <c r="IR54" t="s">
        <v>443</v>
      </c>
      <c r="IS54" t="s">
        <v>443</v>
      </c>
      <c r="IT54">
        <v>0</v>
      </c>
      <c r="IU54">
        <v>100</v>
      </c>
      <c r="IV54">
        <v>100</v>
      </c>
      <c r="IW54">
        <v>-0.993</v>
      </c>
      <c r="IX54">
        <v>0.271</v>
      </c>
      <c r="IY54">
        <v>-1.199888540531774</v>
      </c>
      <c r="IZ54">
        <v>0.0006062262584135303</v>
      </c>
      <c r="JA54">
        <v>-6.607284784785487E-07</v>
      </c>
      <c r="JB54">
        <v>4.456398226774383E-10</v>
      </c>
      <c r="JC54">
        <v>0.04242554667046498</v>
      </c>
      <c r="JD54">
        <v>-0.002659736867722172</v>
      </c>
      <c r="JE54">
        <v>0.000738507291522077</v>
      </c>
      <c r="JF54">
        <v>-6.730059124220876E-06</v>
      </c>
      <c r="JG54">
        <v>7</v>
      </c>
      <c r="JH54">
        <v>1949</v>
      </c>
      <c r="JI54">
        <v>1</v>
      </c>
      <c r="JJ54">
        <v>29</v>
      </c>
      <c r="JK54">
        <v>189880</v>
      </c>
      <c r="JL54">
        <v>189880.2</v>
      </c>
      <c r="JM54">
        <v>1.90674</v>
      </c>
      <c r="JN54">
        <v>2.60498</v>
      </c>
      <c r="JO54">
        <v>2.146</v>
      </c>
      <c r="JP54">
        <v>2.67456</v>
      </c>
      <c r="JQ54">
        <v>2.29858</v>
      </c>
      <c r="JR54">
        <v>2.41089</v>
      </c>
      <c r="JS54">
        <v>36.8129</v>
      </c>
      <c r="JT54">
        <v>24.0612</v>
      </c>
      <c r="JU54">
        <v>18</v>
      </c>
      <c r="JV54">
        <v>482.446</v>
      </c>
      <c r="JW54">
        <v>896.982</v>
      </c>
      <c r="JX54">
        <v>27.0544</v>
      </c>
      <c r="JY54">
        <v>29.5924</v>
      </c>
      <c r="JZ54">
        <v>30.0007</v>
      </c>
      <c r="KA54">
        <v>29.699</v>
      </c>
      <c r="KB54">
        <v>29.6332</v>
      </c>
      <c r="KC54">
        <v>38.3656</v>
      </c>
      <c r="KD54">
        <v>20.4819</v>
      </c>
      <c r="KE54">
        <v>70.2647</v>
      </c>
      <c r="KF54">
        <v>27.0501</v>
      </c>
      <c r="KG54">
        <v>607.126</v>
      </c>
      <c r="KH54">
        <v>21.097</v>
      </c>
      <c r="KI54">
        <v>102.029</v>
      </c>
      <c r="KJ54">
        <v>91.5733</v>
      </c>
    </row>
    <row r="55" spans="1:296">
      <c r="A55">
        <v>37</v>
      </c>
      <c r="B55">
        <v>1758382412.5</v>
      </c>
      <c r="C55">
        <v>272</v>
      </c>
      <c r="D55" t="s">
        <v>515</v>
      </c>
      <c r="E55" t="s">
        <v>516</v>
      </c>
      <c r="F55">
        <v>5</v>
      </c>
      <c r="G55" t="s">
        <v>436</v>
      </c>
      <c r="H55">
        <v>1758382404.714286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597.6114617900434</v>
      </c>
      <c r="AJ55">
        <v>573.1901818181817</v>
      </c>
      <c r="AK55">
        <v>3.446160173160179</v>
      </c>
      <c r="AL55">
        <v>65.70999999999999</v>
      </c>
      <c r="AM55">
        <f>(AO55 - AN55 + DX55*1E3/(8.314*(DZ55+273.15)) * AQ55/DW55 * AP55) * DW55/(100*DK55) * 1000/(1000 - AO55)</f>
        <v>0</v>
      </c>
      <c r="AN55">
        <v>20.97474789377413</v>
      </c>
      <c r="AO55">
        <v>22.32731272727273</v>
      </c>
      <c r="AP55">
        <v>-0.001453640460104601</v>
      </c>
      <c r="AQ55">
        <v>86.31821179342171</v>
      </c>
      <c r="AR55">
        <v>0</v>
      </c>
      <c r="AS55">
        <v>0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437</v>
      </c>
      <c r="AX55" t="s">
        <v>437</v>
      </c>
      <c r="AY55">
        <v>0</v>
      </c>
      <c r="AZ55">
        <v>0</v>
      </c>
      <c r="BA55">
        <f>1-AY55/AZ55</f>
        <v>0</v>
      </c>
      <c r="BB55">
        <v>0</v>
      </c>
      <c r="BC55" t="s">
        <v>437</v>
      </c>
      <c r="BD55" t="s">
        <v>437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437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2.44</v>
      </c>
      <c r="DL55">
        <v>0.5</v>
      </c>
      <c r="DM55" t="s">
        <v>438</v>
      </c>
      <c r="DN55">
        <v>2</v>
      </c>
      <c r="DO55" t="b">
        <v>1</v>
      </c>
      <c r="DP55">
        <v>1758382404.714286</v>
      </c>
      <c r="DQ55">
        <v>535.8821785714287</v>
      </c>
      <c r="DR55">
        <v>570.3315714285715</v>
      </c>
      <c r="DS55">
        <v>22.35015357142857</v>
      </c>
      <c r="DT55">
        <v>20.93908928571429</v>
      </c>
      <c r="DU55">
        <v>536.8780714285714</v>
      </c>
      <c r="DV55">
        <v>22.07888928571429</v>
      </c>
      <c r="DW55">
        <v>500.0193571428572</v>
      </c>
      <c r="DX55">
        <v>90.5938357142857</v>
      </c>
      <c r="DY55">
        <v>0.07049047142857143</v>
      </c>
      <c r="DZ55">
        <v>29.22466785714285</v>
      </c>
      <c r="EA55">
        <v>30.03472142857143</v>
      </c>
      <c r="EB55">
        <v>999.9000000000002</v>
      </c>
      <c r="EC55">
        <v>0</v>
      </c>
      <c r="ED55">
        <v>0</v>
      </c>
      <c r="EE55">
        <v>9989.618571428571</v>
      </c>
      <c r="EF55">
        <v>0</v>
      </c>
      <c r="EG55">
        <v>11.5357</v>
      </c>
      <c r="EH55">
        <v>-34.44937857142857</v>
      </c>
      <c r="EI55">
        <v>548.13275</v>
      </c>
      <c r="EJ55">
        <v>582.5299285714285</v>
      </c>
      <c r="EK55">
        <v>1.411075714285714</v>
      </c>
      <c r="EL55">
        <v>570.3315714285715</v>
      </c>
      <c r="EM55">
        <v>20.93908928571429</v>
      </c>
      <c r="EN55">
        <v>2.024786785714286</v>
      </c>
      <c r="EO55">
        <v>1.896952142857143</v>
      </c>
      <c r="EP55">
        <v>17.63950714285714</v>
      </c>
      <c r="EQ55">
        <v>16.60942142857143</v>
      </c>
      <c r="ER55">
        <v>2000.016071428572</v>
      </c>
      <c r="ES55">
        <v>0.980003857142857</v>
      </c>
      <c r="ET55">
        <v>0.01999603928571429</v>
      </c>
      <c r="EU55">
        <v>0</v>
      </c>
      <c r="EV55">
        <v>411.8334642857143</v>
      </c>
      <c r="EW55">
        <v>5.00078</v>
      </c>
      <c r="EX55">
        <v>8224.192499999999</v>
      </c>
      <c r="EY55">
        <v>16379.8</v>
      </c>
      <c r="EZ55">
        <v>40.002</v>
      </c>
      <c r="FA55">
        <v>40.96174999999999</v>
      </c>
      <c r="FB55">
        <v>40.40367857142856</v>
      </c>
      <c r="FC55">
        <v>40.56214285714285</v>
      </c>
      <c r="FD55">
        <v>41.15160714285713</v>
      </c>
      <c r="FE55">
        <v>1955.126071428571</v>
      </c>
      <c r="FF55">
        <v>39.89000000000001</v>
      </c>
      <c r="FG55">
        <v>0</v>
      </c>
      <c r="FH55">
        <v>1758382412.7</v>
      </c>
      <c r="FI55">
        <v>0</v>
      </c>
      <c r="FJ55">
        <v>411.8053076923078</v>
      </c>
      <c r="FK55">
        <v>-1.726290600355753</v>
      </c>
      <c r="FL55">
        <v>-37.94393164034607</v>
      </c>
      <c r="FM55">
        <v>8223.866153846153</v>
      </c>
      <c r="FN55">
        <v>15</v>
      </c>
      <c r="FO55">
        <v>0</v>
      </c>
      <c r="FP55" t="s">
        <v>439</v>
      </c>
      <c r="FQ55">
        <v>1746989605.5</v>
      </c>
      <c r="FR55">
        <v>1746989593.5</v>
      </c>
      <c r="FS55">
        <v>0</v>
      </c>
      <c r="FT55">
        <v>-0.274</v>
      </c>
      <c r="FU55">
        <v>-0.002</v>
      </c>
      <c r="FV55">
        <v>2.549</v>
      </c>
      <c r="FW55">
        <v>0.129</v>
      </c>
      <c r="FX55">
        <v>420</v>
      </c>
      <c r="FY55">
        <v>17</v>
      </c>
      <c r="FZ55">
        <v>0.02</v>
      </c>
      <c r="GA55">
        <v>0.04</v>
      </c>
      <c r="GB55">
        <v>-34.347705</v>
      </c>
      <c r="GC55">
        <v>-1.652866041275653</v>
      </c>
      <c r="GD55">
        <v>0.1931673367187118</v>
      </c>
      <c r="GE55">
        <v>0</v>
      </c>
      <c r="GF55">
        <v>411.8985882352941</v>
      </c>
      <c r="GG55">
        <v>-1.809411760617685</v>
      </c>
      <c r="GH55">
        <v>0.2714265275568869</v>
      </c>
      <c r="GI55">
        <v>0</v>
      </c>
      <c r="GJ55">
        <v>1.43265725</v>
      </c>
      <c r="GK55">
        <v>-0.6603148592870579</v>
      </c>
      <c r="GL55">
        <v>0.06670050899309166</v>
      </c>
      <c r="GM55">
        <v>0</v>
      </c>
      <c r="GN55">
        <v>0</v>
      </c>
      <c r="GO55">
        <v>3</v>
      </c>
      <c r="GP55" t="s">
        <v>446</v>
      </c>
      <c r="GQ55">
        <v>3.10204</v>
      </c>
      <c r="GR55">
        <v>2.72887</v>
      </c>
      <c r="GS55">
        <v>0.109046</v>
      </c>
      <c r="GT55">
        <v>0.113671</v>
      </c>
      <c r="GU55">
        <v>0.102503</v>
      </c>
      <c r="GV55">
        <v>0.0995818</v>
      </c>
      <c r="GW55">
        <v>23304.6</v>
      </c>
      <c r="GX55">
        <v>21069.3</v>
      </c>
      <c r="GY55">
        <v>26723.7</v>
      </c>
      <c r="GZ55">
        <v>23996.2</v>
      </c>
      <c r="HA55">
        <v>38381.2</v>
      </c>
      <c r="HB55">
        <v>31954.1</v>
      </c>
      <c r="HC55">
        <v>46664.9</v>
      </c>
      <c r="HD55">
        <v>37976.1</v>
      </c>
      <c r="HE55">
        <v>1.86087</v>
      </c>
      <c r="HF55">
        <v>2.33178</v>
      </c>
      <c r="HG55">
        <v>0.0686869</v>
      </c>
      <c r="HH55">
        <v>0</v>
      </c>
      <c r="HI55">
        <v>28.8922</v>
      </c>
      <c r="HJ55">
        <v>999.9</v>
      </c>
      <c r="HK55">
        <v>49.7</v>
      </c>
      <c r="HL55">
        <v>31.9</v>
      </c>
      <c r="HM55">
        <v>26.0501</v>
      </c>
      <c r="HN55">
        <v>61.1315</v>
      </c>
      <c r="HO55">
        <v>4.27885</v>
      </c>
      <c r="HP55">
        <v>2</v>
      </c>
      <c r="HQ55">
        <v>0.19077</v>
      </c>
      <c r="HR55">
        <v>1.12806</v>
      </c>
      <c r="HS55">
        <v>20.2782</v>
      </c>
      <c r="HT55">
        <v>5.2095</v>
      </c>
      <c r="HU55">
        <v>11.9796</v>
      </c>
      <c r="HV55">
        <v>4.96275</v>
      </c>
      <c r="HW55">
        <v>3.2746</v>
      </c>
      <c r="HX55">
        <v>9999</v>
      </c>
      <c r="HY55">
        <v>9999</v>
      </c>
      <c r="HZ55">
        <v>9999</v>
      </c>
      <c r="IA55">
        <v>999.9</v>
      </c>
      <c r="IB55">
        <v>1.86389</v>
      </c>
      <c r="IC55">
        <v>1.86018</v>
      </c>
      <c r="ID55">
        <v>1.85848</v>
      </c>
      <c r="IE55">
        <v>1.85977</v>
      </c>
      <c r="IF55">
        <v>1.85989</v>
      </c>
      <c r="IG55">
        <v>1.85849</v>
      </c>
      <c r="IH55">
        <v>1.85753</v>
      </c>
      <c r="II55">
        <v>1.85242</v>
      </c>
      <c r="IJ55">
        <v>0</v>
      </c>
      <c r="IK55">
        <v>0</v>
      </c>
      <c r="IL55">
        <v>0</v>
      </c>
      <c r="IM55">
        <v>0</v>
      </c>
      <c r="IN55" t="s">
        <v>441</v>
      </c>
      <c r="IO55" t="s">
        <v>442</v>
      </c>
      <c r="IP55" t="s">
        <v>443</v>
      </c>
      <c r="IQ55" t="s">
        <v>443</v>
      </c>
      <c r="IR55" t="s">
        <v>443</v>
      </c>
      <c r="IS55" t="s">
        <v>443</v>
      </c>
      <c r="IT55">
        <v>0</v>
      </c>
      <c r="IU55">
        <v>100</v>
      </c>
      <c r="IV55">
        <v>100</v>
      </c>
      <c r="IW55">
        <v>-0.988</v>
      </c>
      <c r="IX55">
        <v>0.2708</v>
      </c>
      <c r="IY55">
        <v>-1.199888540531774</v>
      </c>
      <c r="IZ55">
        <v>0.0006062262584135303</v>
      </c>
      <c r="JA55">
        <v>-6.607284784785487E-07</v>
      </c>
      <c r="JB55">
        <v>4.456398226774383E-10</v>
      </c>
      <c r="JC55">
        <v>0.04242554667046498</v>
      </c>
      <c r="JD55">
        <v>-0.002659736867722172</v>
      </c>
      <c r="JE55">
        <v>0.000738507291522077</v>
      </c>
      <c r="JF55">
        <v>-6.730059124220876E-06</v>
      </c>
      <c r="JG55">
        <v>7</v>
      </c>
      <c r="JH55">
        <v>1949</v>
      </c>
      <c r="JI55">
        <v>1</v>
      </c>
      <c r="JJ55">
        <v>29</v>
      </c>
      <c r="JK55">
        <v>189880.1</v>
      </c>
      <c r="JL55">
        <v>189880.3</v>
      </c>
      <c r="JM55">
        <v>1.95312</v>
      </c>
      <c r="JN55">
        <v>2.60254</v>
      </c>
      <c r="JO55">
        <v>2.146</v>
      </c>
      <c r="JP55">
        <v>2.67578</v>
      </c>
      <c r="JQ55">
        <v>2.29858</v>
      </c>
      <c r="JR55">
        <v>2.40112</v>
      </c>
      <c r="JS55">
        <v>36.8129</v>
      </c>
      <c r="JT55">
        <v>24.0612</v>
      </c>
      <c r="JU55">
        <v>18</v>
      </c>
      <c r="JV55">
        <v>481.898</v>
      </c>
      <c r="JW55">
        <v>897.255</v>
      </c>
      <c r="JX55">
        <v>27.0164</v>
      </c>
      <c r="JY55">
        <v>29.5987</v>
      </c>
      <c r="JZ55">
        <v>30.0006</v>
      </c>
      <c r="KA55">
        <v>29.704</v>
      </c>
      <c r="KB55">
        <v>29.6389</v>
      </c>
      <c r="KC55">
        <v>39.2027</v>
      </c>
      <c r="KD55">
        <v>20.1774</v>
      </c>
      <c r="KE55">
        <v>70.2647</v>
      </c>
      <c r="KF55">
        <v>27.0176</v>
      </c>
      <c r="KG55">
        <v>627.162</v>
      </c>
      <c r="KH55">
        <v>21.1496</v>
      </c>
      <c r="KI55">
        <v>102.029</v>
      </c>
      <c r="KJ55">
        <v>91.57340000000001</v>
      </c>
    </row>
    <row r="56" spans="1:296">
      <c r="A56">
        <v>38</v>
      </c>
      <c r="B56">
        <v>1758382417.5</v>
      </c>
      <c r="C56">
        <v>277</v>
      </c>
      <c r="D56" t="s">
        <v>517</v>
      </c>
      <c r="E56" t="s">
        <v>518</v>
      </c>
      <c r="F56">
        <v>5</v>
      </c>
      <c r="G56" t="s">
        <v>436</v>
      </c>
      <c r="H56">
        <v>1758382410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615.0533989571429</v>
      </c>
      <c r="AJ56">
        <v>590.4118363636361</v>
      </c>
      <c r="AK56">
        <v>3.439298701298644</v>
      </c>
      <c r="AL56">
        <v>65.70999999999999</v>
      </c>
      <c r="AM56">
        <f>(AO56 - AN56 + DX56*1E3/(8.314*(DZ56+273.15)) * AQ56/DW56 * AP56) * DW56/(100*DK56) * 1000/(1000 - AO56)</f>
        <v>0</v>
      </c>
      <c r="AN56">
        <v>21.03790721683632</v>
      </c>
      <c r="AO56">
        <v>22.33748303030302</v>
      </c>
      <c r="AP56">
        <v>0.0003276110770044199</v>
      </c>
      <c r="AQ56">
        <v>86.31821179342171</v>
      </c>
      <c r="AR56">
        <v>0</v>
      </c>
      <c r="AS56">
        <v>0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437</v>
      </c>
      <c r="AX56" t="s">
        <v>437</v>
      </c>
      <c r="AY56">
        <v>0</v>
      </c>
      <c r="AZ56">
        <v>0</v>
      </c>
      <c r="BA56">
        <f>1-AY56/AZ56</f>
        <v>0</v>
      </c>
      <c r="BB56">
        <v>0</v>
      </c>
      <c r="BC56" t="s">
        <v>437</v>
      </c>
      <c r="BD56" t="s">
        <v>437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437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2.44</v>
      </c>
      <c r="DL56">
        <v>0.5</v>
      </c>
      <c r="DM56" t="s">
        <v>438</v>
      </c>
      <c r="DN56">
        <v>2</v>
      </c>
      <c r="DO56" t="b">
        <v>1</v>
      </c>
      <c r="DP56">
        <v>1758382410</v>
      </c>
      <c r="DQ56">
        <v>553.6729629629629</v>
      </c>
      <c r="DR56">
        <v>588.1802592592593</v>
      </c>
      <c r="DS56">
        <v>22.33554074074074</v>
      </c>
      <c r="DT56">
        <v>20.99348148148148</v>
      </c>
      <c r="DU56">
        <v>554.6638518518519</v>
      </c>
      <c r="DV56">
        <v>22.06456666666667</v>
      </c>
      <c r="DW56">
        <v>499.9375185185185</v>
      </c>
      <c r="DX56">
        <v>90.59217037037035</v>
      </c>
      <c r="DY56">
        <v>0.07070602592592591</v>
      </c>
      <c r="DZ56">
        <v>29.20433333333333</v>
      </c>
      <c r="EA56">
        <v>30.02062592592593</v>
      </c>
      <c r="EB56">
        <v>999.9000000000001</v>
      </c>
      <c r="EC56">
        <v>0</v>
      </c>
      <c r="ED56">
        <v>0</v>
      </c>
      <c r="EE56">
        <v>9978.767407407409</v>
      </c>
      <c r="EF56">
        <v>0</v>
      </c>
      <c r="EG56">
        <v>11.5357</v>
      </c>
      <c r="EH56">
        <v>-34.5073</v>
      </c>
      <c r="EI56">
        <v>566.322</v>
      </c>
      <c r="EJ56">
        <v>600.7938888888889</v>
      </c>
      <c r="EK56">
        <v>1.342064074074074</v>
      </c>
      <c r="EL56">
        <v>588.1802592592593</v>
      </c>
      <c r="EM56">
        <v>20.99348148148148</v>
      </c>
      <c r="EN56">
        <v>2.023425185185185</v>
      </c>
      <c r="EO56">
        <v>1.901844444444444</v>
      </c>
      <c r="EP56">
        <v>17.62884074074074</v>
      </c>
      <c r="EQ56">
        <v>16.64993703703704</v>
      </c>
      <c r="ER56">
        <v>1999.997037037037</v>
      </c>
      <c r="ES56">
        <v>0.9800036666666665</v>
      </c>
      <c r="ET56">
        <v>0.01999622962962963</v>
      </c>
      <c r="EU56">
        <v>0</v>
      </c>
      <c r="EV56">
        <v>411.6218148148148</v>
      </c>
      <c r="EW56">
        <v>5.00078</v>
      </c>
      <c r="EX56">
        <v>8220.618888888888</v>
      </c>
      <c r="EY56">
        <v>16379.63333333333</v>
      </c>
      <c r="EZ56">
        <v>40.02518518518518</v>
      </c>
      <c r="FA56">
        <v>40.96966666666666</v>
      </c>
      <c r="FB56">
        <v>40.42103703703703</v>
      </c>
      <c r="FC56">
        <v>40.58307407407407</v>
      </c>
      <c r="FD56">
        <v>41.17333333333332</v>
      </c>
      <c r="FE56">
        <v>1955.107037037037</v>
      </c>
      <c r="FF56">
        <v>39.89000000000001</v>
      </c>
      <c r="FG56">
        <v>0</v>
      </c>
      <c r="FH56">
        <v>1758382417.5</v>
      </c>
      <c r="FI56">
        <v>0</v>
      </c>
      <c r="FJ56">
        <v>411.6285769230769</v>
      </c>
      <c r="FK56">
        <v>-2.074017087700785</v>
      </c>
      <c r="FL56">
        <v>-37.97948714610389</v>
      </c>
      <c r="FM56">
        <v>8220.664615384616</v>
      </c>
      <c r="FN56">
        <v>15</v>
      </c>
      <c r="FO56">
        <v>0</v>
      </c>
      <c r="FP56" t="s">
        <v>439</v>
      </c>
      <c r="FQ56">
        <v>1746989605.5</v>
      </c>
      <c r="FR56">
        <v>1746989593.5</v>
      </c>
      <c r="FS56">
        <v>0</v>
      </c>
      <c r="FT56">
        <v>-0.274</v>
      </c>
      <c r="FU56">
        <v>-0.002</v>
      </c>
      <c r="FV56">
        <v>2.549</v>
      </c>
      <c r="FW56">
        <v>0.129</v>
      </c>
      <c r="FX56">
        <v>420</v>
      </c>
      <c r="FY56">
        <v>17</v>
      </c>
      <c r="FZ56">
        <v>0.02</v>
      </c>
      <c r="GA56">
        <v>0.04</v>
      </c>
      <c r="GB56">
        <v>-34.45892</v>
      </c>
      <c r="GC56">
        <v>-0.8390881801125569</v>
      </c>
      <c r="GD56">
        <v>0.1116267960661779</v>
      </c>
      <c r="GE56">
        <v>0</v>
      </c>
      <c r="GF56">
        <v>411.7435882352942</v>
      </c>
      <c r="GG56">
        <v>-2.110129871455731</v>
      </c>
      <c r="GH56">
        <v>0.2782825603429052</v>
      </c>
      <c r="GI56">
        <v>0</v>
      </c>
      <c r="GJ56">
        <v>1.39028075</v>
      </c>
      <c r="GK56">
        <v>-0.7934995497185791</v>
      </c>
      <c r="GL56">
        <v>0.07752057653899061</v>
      </c>
      <c r="GM56">
        <v>0</v>
      </c>
      <c r="GN56">
        <v>0</v>
      </c>
      <c r="GO56">
        <v>3</v>
      </c>
      <c r="GP56" t="s">
        <v>446</v>
      </c>
      <c r="GQ56">
        <v>3.10237</v>
      </c>
      <c r="GR56">
        <v>2.72915</v>
      </c>
      <c r="GS56">
        <v>0.111342</v>
      </c>
      <c r="GT56">
        <v>0.1159</v>
      </c>
      <c r="GU56">
        <v>0.10253</v>
      </c>
      <c r="GV56">
        <v>0.0997398</v>
      </c>
      <c r="GW56">
        <v>23244.2</v>
      </c>
      <c r="GX56">
        <v>21016</v>
      </c>
      <c r="GY56">
        <v>26723.4</v>
      </c>
      <c r="GZ56">
        <v>23996</v>
      </c>
      <c r="HA56">
        <v>38379.8</v>
      </c>
      <c r="HB56">
        <v>31948.4</v>
      </c>
      <c r="HC56">
        <v>46664.1</v>
      </c>
      <c r="HD56">
        <v>37975.8</v>
      </c>
      <c r="HE56">
        <v>1.8611</v>
      </c>
      <c r="HF56">
        <v>2.33173</v>
      </c>
      <c r="HG56">
        <v>0.0685789</v>
      </c>
      <c r="HH56">
        <v>0</v>
      </c>
      <c r="HI56">
        <v>28.8862</v>
      </c>
      <c r="HJ56">
        <v>999.9</v>
      </c>
      <c r="HK56">
        <v>49.7</v>
      </c>
      <c r="HL56">
        <v>31.9</v>
      </c>
      <c r="HM56">
        <v>26.0489</v>
      </c>
      <c r="HN56">
        <v>61.3815</v>
      </c>
      <c r="HO56">
        <v>4.39904</v>
      </c>
      <c r="HP56">
        <v>2</v>
      </c>
      <c r="HQ56">
        <v>0.191146</v>
      </c>
      <c r="HR56">
        <v>1.06699</v>
      </c>
      <c r="HS56">
        <v>20.2788</v>
      </c>
      <c r="HT56">
        <v>5.2089</v>
      </c>
      <c r="HU56">
        <v>11.9779</v>
      </c>
      <c r="HV56">
        <v>4.9627</v>
      </c>
      <c r="HW56">
        <v>3.2744</v>
      </c>
      <c r="HX56">
        <v>9999</v>
      </c>
      <c r="HY56">
        <v>9999</v>
      </c>
      <c r="HZ56">
        <v>9999</v>
      </c>
      <c r="IA56">
        <v>999.9</v>
      </c>
      <c r="IB56">
        <v>1.86389</v>
      </c>
      <c r="IC56">
        <v>1.86016</v>
      </c>
      <c r="ID56">
        <v>1.85849</v>
      </c>
      <c r="IE56">
        <v>1.85977</v>
      </c>
      <c r="IF56">
        <v>1.85989</v>
      </c>
      <c r="IG56">
        <v>1.85848</v>
      </c>
      <c r="IH56">
        <v>1.85753</v>
      </c>
      <c r="II56">
        <v>1.85242</v>
      </c>
      <c r="IJ56">
        <v>0</v>
      </c>
      <c r="IK56">
        <v>0</v>
      </c>
      <c r="IL56">
        <v>0</v>
      </c>
      <c r="IM56">
        <v>0</v>
      </c>
      <c r="IN56" t="s">
        <v>441</v>
      </c>
      <c r="IO56" t="s">
        <v>442</v>
      </c>
      <c r="IP56" t="s">
        <v>443</v>
      </c>
      <c r="IQ56" t="s">
        <v>443</v>
      </c>
      <c r="IR56" t="s">
        <v>443</v>
      </c>
      <c r="IS56" t="s">
        <v>443</v>
      </c>
      <c r="IT56">
        <v>0</v>
      </c>
      <c r="IU56">
        <v>100</v>
      </c>
      <c r="IV56">
        <v>100</v>
      </c>
      <c r="IW56">
        <v>-0.984</v>
      </c>
      <c r="IX56">
        <v>0.271</v>
      </c>
      <c r="IY56">
        <v>-1.199888540531774</v>
      </c>
      <c r="IZ56">
        <v>0.0006062262584135303</v>
      </c>
      <c r="JA56">
        <v>-6.607284784785487E-07</v>
      </c>
      <c r="JB56">
        <v>4.456398226774383E-10</v>
      </c>
      <c r="JC56">
        <v>0.04242554667046498</v>
      </c>
      <c r="JD56">
        <v>-0.002659736867722172</v>
      </c>
      <c r="JE56">
        <v>0.000738507291522077</v>
      </c>
      <c r="JF56">
        <v>-6.730059124220876E-06</v>
      </c>
      <c r="JG56">
        <v>7</v>
      </c>
      <c r="JH56">
        <v>1949</v>
      </c>
      <c r="JI56">
        <v>1</v>
      </c>
      <c r="JJ56">
        <v>29</v>
      </c>
      <c r="JK56">
        <v>189880.2</v>
      </c>
      <c r="JL56">
        <v>189880.4</v>
      </c>
      <c r="JM56">
        <v>1.99463</v>
      </c>
      <c r="JN56">
        <v>2.59521</v>
      </c>
      <c r="JO56">
        <v>2.146</v>
      </c>
      <c r="JP56">
        <v>2.67456</v>
      </c>
      <c r="JQ56">
        <v>2.29858</v>
      </c>
      <c r="JR56">
        <v>2.42676</v>
      </c>
      <c r="JS56">
        <v>36.8129</v>
      </c>
      <c r="JT56">
        <v>24.07</v>
      </c>
      <c r="JU56">
        <v>18</v>
      </c>
      <c r="JV56">
        <v>482.078</v>
      </c>
      <c r="JW56">
        <v>897.284</v>
      </c>
      <c r="JX56">
        <v>26.9935</v>
      </c>
      <c r="JY56">
        <v>29.6058</v>
      </c>
      <c r="JZ56">
        <v>30.0005</v>
      </c>
      <c r="KA56">
        <v>29.7105</v>
      </c>
      <c r="KB56">
        <v>29.6443</v>
      </c>
      <c r="KC56">
        <v>40.1071</v>
      </c>
      <c r="KD56">
        <v>20.1774</v>
      </c>
      <c r="KE56">
        <v>70.2647</v>
      </c>
      <c r="KF56">
        <v>27.0017</v>
      </c>
      <c r="KG56">
        <v>640.554</v>
      </c>
      <c r="KH56">
        <v>21.1965</v>
      </c>
      <c r="KI56">
        <v>102.028</v>
      </c>
      <c r="KJ56">
        <v>91.57259999999999</v>
      </c>
    </row>
    <row r="57" spans="1:296">
      <c r="A57">
        <v>39</v>
      </c>
      <c r="B57">
        <v>1758382422.5</v>
      </c>
      <c r="C57">
        <v>282</v>
      </c>
      <c r="D57" t="s">
        <v>519</v>
      </c>
      <c r="E57" t="s">
        <v>520</v>
      </c>
      <c r="F57">
        <v>5</v>
      </c>
      <c r="G57" t="s">
        <v>436</v>
      </c>
      <c r="H57">
        <v>1758382414.714286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632.1625531675328</v>
      </c>
      <c r="AJ57">
        <v>607.6035696969697</v>
      </c>
      <c r="AK57">
        <v>3.443946320346329</v>
      </c>
      <c r="AL57">
        <v>65.70999999999999</v>
      </c>
      <c r="AM57">
        <f>(AO57 - AN57 + DX57*1E3/(8.314*(DZ57+273.15)) * AQ57/DW57 * AP57) * DW57/(100*DK57) * 1000/(1000 - AO57)</f>
        <v>0</v>
      </c>
      <c r="AN57">
        <v>21.08280282962952</v>
      </c>
      <c r="AO57">
        <v>22.35191030303031</v>
      </c>
      <c r="AP57">
        <v>0.0003906412522131859</v>
      </c>
      <c r="AQ57">
        <v>86.31821179342171</v>
      </c>
      <c r="AR57">
        <v>0</v>
      </c>
      <c r="AS57">
        <v>0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437</v>
      </c>
      <c r="AX57" t="s">
        <v>437</v>
      </c>
      <c r="AY57">
        <v>0</v>
      </c>
      <c r="AZ57">
        <v>0</v>
      </c>
      <c r="BA57">
        <f>1-AY57/AZ57</f>
        <v>0</v>
      </c>
      <c r="BB57">
        <v>0</v>
      </c>
      <c r="BC57" t="s">
        <v>437</v>
      </c>
      <c r="BD57" t="s">
        <v>437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437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2.44</v>
      </c>
      <c r="DL57">
        <v>0.5</v>
      </c>
      <c r="DM57" t="s">
        <v>438</v>
      </c>
      <c r="DN57">
        <v>2</v>
      </c>
      <c r="DO57" t="b">
        <v>1</v>
      </c>
      <c r="DP57">
        <v>1758382414.714286</v>
      </c>
      <c r="DQ57">
        <v>569.5230714285715</v>
      </c>
      <c r="DR57">
        <v>604.0416428571427</v>
      </c>
      <c r="DS57">
        <v>22.33591428571428</v>
      </c>
      <c r="DT57">
        <v>21.04763214285714</v>
      </c>
      <c r="DU57">
        <v>570.5093571428572</v>
      </c>
      <c r="DV57">
        <v>22.06492857142857</v>
      </c>
      <c r="DW57">
        <v>499.9619285714285</v>
      </c>
      <c r="DX57">
        <v>90.59118214285715</v>
      </c>
      <c r="DY57">
        <v>0.07084477857142858</v>
      </c>
      <c r="DZ57">
        <v>29.18455714285714</v>
      </c>
      <c r="EA57">
        <v>30.00489642857142</v>
      </c>
      <c r="EB57">
        <v>999.9000000000002</v>
      </c>
      <c r="EC57">
        <v>0</v>
      </c>
      <c r="ED57">
        <v>0</v>
      </c>
      <c r="EE57">
        <v>9975.867857142857</v>
      </c>
      <c r="EF57">
        <v>0</v>
      </c>
      <c r="EG57">
        <v>11.5357</v>
      </c>
      <c r="EH57">
        <v>-34.5186</v>
      </c>
      <c r="EI57">
        <v>582.5346071428572</v>
      </c>
      <c r="EJ57">
        <v>617.0294285714284</v>
      </c>
      <c r="EK57">
        <v>1.28828</v>
      </c>
      <c r="EL57">
        <v>604.0416428571427</v>
      </c>
      <c r="EM57">
        <v>21.04763214285714</v>
      </c>
      <c r="EN57">
        <v>2.023436785714286</v>
      </c>
      <c r="EO57">
        <v>1.90673</v>
      </c>
      <c r="EP57">
        <v>17.62893214285714</v>
      </c>
      <c r="EQ57">
        <v>16.690325</v>
      </c>
      <c r="ER57">
        <v>2000.005714285715</v>
      </c>
      <c r="ES57">
        <v>0.9800037499999998</v>
      </c>
      <c r="ET57">
        <v>0.01999615357142857</v>
      </c>
      <c r="EU57">
        <v>0</v>
      </c>
      <c r="EV57">
        <v>411.4665714285714</v>
      </c>
      <c r="EW57">
        <v>5.00078</v>
      </c>
      <c r="EX57">
        <v>8217.468571428572</v>
      </c>
      <c r="EY57">
        <v>16379.69285714286</v>
      </c>
      <c r="EZ57">
        <v>40.03325</v>
      </c>
      <c r="FA57">
        <v>40.97975</v>
      </c>
      <c r="FB57">
        <v>40.41935714285714</v>
      </c>
      <c r="FC57">
        <v>40.598</v>
      </c>
      <c r="FD57">
        <v>41.19839285714285</v>
      </c>
      <c r="FE57">
        <v>1955.115714285715</v>
      </c>
      <c r="FF57">
        <v>39.89000000000001</v>
      </c>
      <c r="FG57">
        <v>0</v>
      </c>
      <c r="FH57">
        <v>1758382422.9</v>
      </c>
      <c r="FI57">
        <v>0</v>
      </c>
      <c r="FJ57">
        <v>411.4242</v>
      </c>
      <c r="FK57">
        <v>-3.275461542374297</v>
      </c>
      <c r="FL57">
        <v>-42.83307688546797</v>
      </c>
      <c r="FM57">
        <v>8216.8928</v>
      </c>
      <c r="FN57">
        <v>15</v>
      </c>
      <c r="FO57">
        <v>0</v>
      </c>
      <c r="FP57" t="s">
        <v>439</v>
      </c>
      <c r="FQ57">
        <v>1746989605.5</v>
      </c>
      <c r="FR57">
        <v>1746989593.5</v>
      </c>
      <c r="FS57">
        <v>0</v>
      </c>
      <c r="FT57">
        <v>-0.274</v>
      </c>
      <c r="FU57">
        <v>-0.002</v>
      </c>
      <c r="FV57">
        <v>2.549</v>
      </c>
      <c r="FW57">
        <v>0.129</v>
      </c>
      <c r="FX57">
        <v>420</v>
      </c>
      <c r="FY57">
        <v>17</v>
      </c>
      <c r="FZ57">
        <v>0.02</v>
      </c>
      <c r="GA57">
        <v>0.04</v>
      </c>
      <c r="GB57">
        <v>-34.51233</v>
      </c>
      <c r="GC57">
        <v>-0.2787219512194233</v>
      </c>
      <c r="GD57">
        <v>0.04911190894273993</v>
      </c>
      <c r="GE57">
        <v>1</v>
      </c>
      <c r="GF57">
        <v>411.5401764705882</v>
      </c>
      <c r="GG57">
        <v>-2.190282657240961</v>
      </c>
      <c r="GH57">
        <v>0.2946020716540119</v>
      </c>
      <c r="GI57">
        <v>0</v>
      </c>
      <c r="GJ57">
        <v>1.32089675</v>
      </c>
      <c r="GK57">
        <v>-0.6991354221388418</v>
      </c>
      <c r="GL57">
        <v>0.06900002164447125</v>
      </c>
      <c r="GM57">
        <v>0</v>
      </c>
      <c r="GN57">
        <v>1</v>
      </c>
      <c r="GO57">
        <v>3</v>
      </c>
      <c r="GP57" t="s">
        <v>440</v>
      </c>
      <c r="GQ57">
        <v>3.10228</v>
      </c>
      <c r="GR57">
        <v>2.72869</v>
      </c>
      <c r="GS57">
        <v>0.113607</v>
      </c>
      <c r="GT57">
        <v>0.118103</v>
      </c>
      <c r="GU57">
        <v>0.102577</v>
      </c>
      <c r="GV57">
        <v>0.0999608</v>
      </c>
      <c r="GW57">
        <v>23184.8</v>
      </c>
      <c r="GX57">
        <v>20963.3</v>
      </c>
      <c r="GY57">
        <v>26723.2</v>
      </c>
      <c r="GZ57">
        <v>23995.6</v>
      </c>
      <c r="HA57">
        <v>38377.7</v>
      </c>
      <c r="HB57">
        <v>31940.1</v>
      </c>
      <c r="HC57">
        <v>46663.6</v>
      </c>
      <c r="HD57">
        <v>37975.1</v>
      </c>
      <c r="HE57">
        <v>1.86098</v>
      </c>
      <c r="HF57">
        <v>2.33178</v>
      </c>
      <c r="HG57">
        <v>0.067845</v>
      </c>
      <c r="HH57">
        <v>0</v>
      </c>
      <c r="HI57">
        <v>28.8806</v>
      </c>
      <c r="HJ57">
        <v>999.9</v>
      </c>
      <c r="HK57">
        <v>49.7</v>
      </c>
      <c r="HL57">
        <v>31.9</v>
      </c>
      <c r="HM57">
        <v>26.0502</v>
      </c>
      <c r="HN57">
        <v>61.7215</v>
      </c>
      <c r="HO57">
        <v>4.4351</v>
      </c>
      <c r="HP57">
        <v>2</v>
      </c>
      <c r="HQ57">
        <v>0.191364</v>
      </c>
      <c r="HR57">
        <v>1.01482</v>
      </c>
      <c r="HS57">
        <v>20.2786</v>
      </c>
      <c r="HT57">
        <v>5.20756</v>
      </c>
      <c r="HU57">
        <v>11.9788</v>
      </c>
      <c r="HV57">
        <v>4.96245</v>
      </c>
      <c r="HW57">
        <v>3.27418</v>
      </c>
      <c r="HX57">
        <v>9999</v>
      </c>
      <c r="HY57">
        <v>9999</v>
      </c>
      <c r="HZ57">
        <v>9999</v>
      </c>
      <c r="IA57">
        <v>999.9</v>
      </c>
      <c r="IB57">
        <v>1.86388</v>
      </c>
      <c r="IC57">
        <v>1.86013</v>
      </c>
      <c r="ID57">
        <v>1.85847</v>
      </c>
      <c r="IE57">
        <v>1.85975</v>
      </c>
      <c r="IF57">
        <v>1.85989</v>
      </c>
      <c r="IG57">
        <v>1.85848</v>
      </c>
      <c r="IH57">
        <v>1.85751</v>
      </c>
      <c r="II57">
        <v>1.85242</v>
      </c>
      <c r="IJ57">
        <v>0</v>
      </c>
      <c r="IK57">
        <v>0</v>
      </c>
      <c r="IL57">
        <v>0</v>
      </c>
      <c r="IM57">
        <v>0</v>
      </c>
      <c r="IN57" t="s">
        <v>441</v>
      </c>
      <c r="IO57" t="s">
        <v>442</v>
      </c>
      <c r="IP57" t="s">
        <v>443</v>
      </c>
      <c r="IQ57" t="s">
        <v>443</v>
      </c>
      <c r="IR57" t="s">
        <v>443</v>
      </c>
      <c r="IS57" t="s">
        <v>443</v>
      </c>
      <c r="IT57">
        <v>0</v>
      </c>
      <c r="IU57">
        <v>100</v>
      </c>
      <c r="IV57">
        <v>100</v>
      </c>
      <c r="IW57">
        <v>-0.979</v>
      </c>
      <c r="IX57">
        <v>0.2714</v>
      </c>
      <c r="IY57">
        <v>-1.199888540531774</v>
      </c>
      <c r="IZ57">
        <v>0.0006062262584135303</v>
      </c>
      <c r="JA57">
        <v>-6.607284784785487E-07</v>
      </c>
      <c r="JB57">
        <v>4.456398226774383E-10</v>
      </c>
      <c r="JC57">
        <v>0.04242554667046498</v>
      </c>
      <c r="JD57">
        <v>-0.002659736867722172</v>
      </c>
      <c r="JE57">
        <v>0.000738507291522077</v>
      </c>
      <c r="JF57">
        <v>-6.730059124220876E-06</v>
      </c>
      <c r="JG57">
        <v>7</v>
      </c>
      <c r="JH57">
        <v>1949</v>
      </c>
      <c r="JI57">
        <v>1</v>
      </c>
      <c r="JJ57">
        <v>29</v>
      </c>
      <c r="JK57">
        <v>189880.3</v>
      </c>
      <c r="JL57">
        <v>189880.5</v>
      </c>
      <c r="JM57">
        <v>2.03979</v>
      </c>
      <c r="JN57">
        <v>2.6001</v>
      </c>
      <c r="JO57">
        <v>2.146</v>
      </c>
      <c r="JP57">
        <v>2.67578</v>
      </c>
      <c r="JQ57">
        <v>2.29858</v>
      </c>
      <c r="JR57">
        <v>2.45239</v>
      </c>
      <c r="JS57">
        <v>36.8129</v>
      </c>
      <c r="JT57">
        <v>24.07</v>
      </c>
      <c r="JU57">
        <v>18</v>
      </c>
      <c r="JV57">
        <v>482.049</v>
      </c>
      <c r="JW57">
        <v>897.4299999999999</v>
      </c>
      <c r="JX57">
        <v>26.9851</v>
      </c>
      <c r="JY57">
        <v>29.6131</v>
      </c>
      <c r="JZ57">
        <v>30.0004</v>
      </c>
      <c r="KA57">
        <v>29.7165</v>
      </c>
      <c r="KB57">
        <v>29.6502</v>
      </c>
      <c r="KC57">
        <v>40.9455</v>
      </c>
      <c r="KD57">
        <v>19.9067</v>
      </c>
      <c r="KE57">
        <v>70.2647</v>
      </c>
      <c r="KF57">
        <v>26.9947</v>
      </c>
      <c r="KG57">
        <v>660.59</v>
      </c>
      <c r="KH57">
        <v>21.1151</v>
      </c>
      <c r="KI57">
        <v>102.027</v>
      </c>
      <c r="KJ57">
        <v>91.571</v>
      </c>
    </row>
    <row r="58" spans="1:296">
      <c r="A58">
        <v>40</v>
      </c>
      <c r="B58">
        <v>1758382427.5</v>
      </c>
      <c r="C58">
        <v>287</v>
      </c>
      <c r="D58" t="s">
        <v>521</v>
      </c>
      <c r="E58" t="s">
        <v>522</v>
      </c>
      <c r="F58">
        <v>5</v>
      </c>
      <c r="G58" t="s">
        <v>436</v>
      </c>
      <c r="H58">
        <v>1758382420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649.4416015822511</v>
      </c>
      <c r="AJ58">
        <v>624.7733636363633</v>
      </c>
      <c r="AK58">
        <v>3.433406060605898</v>
      </c>
      <c r="AL58">
        <v>65.70999999999999</v>
      </c>
      <c r="AM58">
        <f>(AO58 - AN58 + DX58*1E3/(8.314*(DZ58+273.15)) * AQ58/DW58 * AP58) * DW58/(100*DK58) * 1000/(1000 - AO58)</f>
        <v>0</v>
      </c>
      <c r="AN58">
        <v>21.16693261012471</v>
      </c>
      <c r="AO58">
        <v>22.38430545454545</v>
      </c>
      <c r="AP58">
        <v>0.006181284426647457</v>
      </c>
      <c r="AQ58">
        <v>86.31821179342171</v>
      </c>
      <c r="AR58">
        <v>0</v>
      </c>
      <c r="AS58">
        <v>0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437</v>
      </c>
      <c r="AX58" t="s">
        <v>437</v>
      </c>
      <c r="AY58">
        <v>0</v>
      </c>
      <c r="AZ58">
        <v>0</v>
      </c>
      <c r="BA58">
        <f>1-AY58/AZ58</f>
        <v>0</v>
      </c>
      <c r="BB58">
        <v>0</v>
      </c>
      <c r="BC58" t="s">
        <v>437</v>
      </c>
      <c r="BD58" t="s">
        <v>437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437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2.44</v>
      </c>
      <c r="DL58">
        <v>0.5</v>
      </c>
      <c r="DM58" t="s">
        <v>438</v>
      </c>
      <c r="DN58">
        <v>2</v>
      </c>
      <c r="DO58" t="b">
        <v>1</v>
      </c>
      <c r="DP58">
        <v>1758382420</v>
      </c>
      <c r="DQ58">
        <v>587.3011111111111</v>
      </c>
      <c r="DR58">
        <v>621.8628148148149</v>
      </c>
      <c r="DS58">
        <v>22.34976666666666</v>
      </c>
      <c r="DT58">
        <v>21.10985555555555</v>
      </c>
      <c r="DU58">
        <v>588.2822962962963</v>
      </c>
      <c r="DV58">
        <v>22.0785037037037</v>
      </c>
      <c r="DW58">
        <v>499.9492962962963</v>
      </c>
      <c r="DX58">
        <v>90.59005925925925</v>
      </c>
      <c r="DY58">
        <v>0.07091812592592593</v>
      </c>
      <c r="DZ58">
        <v>29.16328888888889</v>
      </c>
      <c r="EA58">
        <v>29.99112962962963</v>
      </c>
      <c r="EB58">
        <v>999.9000000000001</v>
      </c>
      <c r="EC58">
        <v>0</v>
      </c>
      <c r="ED58">
        <v>0</v>
      </c>
      <c r="EE58">
        <v>9985.019629629631</v>
      </c>
      <c r="EF58">
        <v>0</v>
      </c>
      <c r="EG58">
        <v>11.5357</v>
      </c>
      <c r="EH58">
        <v>-34.5617037037037</v>
      </c>
      <c r="EI58">
        <v>600.7273703703704</v>
      </c>
      <c r="EJ58">
        <v>635.274111111111</v>
      </c>
      <c r="EK58">
        <v>1.239905555555555</v>
      </c>
      <c r="EL58">
        <v>621.8628148148149</v>
      </c>
      <c r="EM58">
        <v>21.10985555555555</v>
      </c>
      <c r="EN58">
        <v>2.024666666666667</v>
      </c>
      <c r="EO58">
        <v>1.912342962962963</v>
      </c>
      <c r="EP58">
        <v>17.63855925925926</v>
      </c>
      <c r="EQ58">
        <v>16.7366037037037</v>
      </c>
      <c r="ER58">
        <v>2000.006296296297</v>
      </c>
      <c r="ES58">
        <v>0.9800037777777776</v>
      </c>
      <c r="ET58">
        <v>0.01999612592592593</v>
      </c>
      <c r="EU58">
        <v>0</v>
      </c>
      <c r="EV58">
        <v>411.2491481481482</v>
      </c>
      <c r="EW58">
        <v>5.00078</v>
      </c>
      <c r="EX58">
        <v>8213.546666666667</v>
      </c>
      <c r="EY58">
        <v>16379.68888888889</v>
      </c>
      <c r="EZ58">
        <v>40.05988888888888</v>
      </c>
      <c r="FA58">
        <v>40.986</v>
      </c>
      <c r="FB58">
        <v>40.42799999999999</v>
      </c>
      <c r="FC58">
        <v>40.6224074074074</v>
      </c>
      <c r="FD58">
        <v>41.24518518518518</v>
      </c>
      <c r="FE58">
        <v>1955.116296296296</v>
      </c>
      <c r="FF58">
        <v>39.89000000000001</v>
      </c>
      <c r="FG58">
        <v>0</v>
      </c>
      <c r="FH58">
        <v>1758382427.7</v>
      </c>
      <c r="FI58">
        <v>0</v>
      </c>
      <c r="FJ58">
        <v>411.2040000000001</v>
      </c>
      <c r="FK58">
        <v>-2.522846163358161</v>
      </c>
      <c r="FL58">
        <v>-44.89153843047337</v>
      </c>
      <c r="FM58">
        <v>8213.287999999999</v>
      </c>
      <c r="FN58">
        <v>15</v>
      </c>
      <c r="FO58">
        <v>0</v>
      </c>
      <c r="FP58" t="s">
        <v>439</v>
      </c>
      <c r="FQ58">
        <v>1746989605.5</v>
      </c>
      <c r="FR58">
        <v>1746989593.5</v>
      </c>
      <c r="FS58">
        <v>0</v>
      </c>
      <c r="FT58">
        <v>-0.274</v>
      </c>
      <c r="FU58">
        <v>-0.002</v>
      </c>
      <c r="FV58">
        <v>2.549</v>
      </c>
      <c r="FW58">
        <v>0.129</v>
      </c>
      <c r="FX58">
        <v>420</v>
      </c>
      <c r="FY58">
        <v>17</v>
      </c>
      <c r="FZ58">
        <v>0.02</v>
      </c>
      <c r="GA58">
        <v>0.04</v>
      </c>
      <c r="GB58">
        <v>-34.5359375</v>
      </c>
      <c r="GC58">
        <v>-0.3720866791744015</v>
      </c>
      <c r="GD58">
        <v>0.05331703146040677</v>
      </c>
      <c r="GE58">
        <v>1</v>
      </c>
      <c r="GF58">
        <v>411.3731764705882</v>
      </c>
      <c r="GG58">
        <v>-2.445744849515057</v>
      </c>
      <c r="GH58">
        <v>0.3117807931476494</v>
      </c>
      <c r="GI58">
        <v>0</v>
      </c>
      <c r="GJ58">
        <v>1.26439</v>
      </c>
      <c r="GK58">
        <v>-0.5400520075046951</v>
      </c>
      <c r="GL58">
        <v>0.05312117162676289</v>
      </c>
      <c r="GM58">
        <v>0</v>
      </c>
      <c r="GN58">
        <v>1</v>
      </c>
      <c r="GO58">
        <v>3</v>
      </c>
      <c r="GP58" t="s">
        <v>440</v>
      </c>
      <c r="GQ58">
        <v>3.10269</v>
      </c>
      <c r="GR58">
        <v>2.72901</v>
      </c>
      <c r="GS58">
        <v>0.115837</v>
      </c>
      <c r="GT58">
        <v>0.120291</v>
      </c>
      <c r="GU58">
        <v>0.102685</v>
      </c>
      <c r="GV58">
        <v>0.100081</v>
      </c>
      <c r="GW58">
        <v>23126.4</v>
      </c>
      <c r="GX58">
        <v>20911.1</v>
      </c>
      <c r="GY58">
        <v>26723.1</v>
      </c>
      <c r="GZ58">
        <v>23995.3</v>
      </c>
      <c r="HA58">
        <v>38373</v>
      </c>
      <c r="HB58">
        <v>31935.8</v>
      </c>
      <c r="HC58">
        <v>46663.2</v>
      </c>
      <c r="HD58">
        <v>37974.7</v>
      </c>
      <c r="HE58">
        <v>1.86173</v>
      </c>
      <c r="HF58">
        <v>2.33122</v>
      </c>
      <c r="HG58">
        <v>0.0677928</v>
      </c>
      <c r="HH58">
        <v>0</v>
      </c>
      <c r="HI58">
        <v>28.8738</v>
      </c>
      <c r="HJ58">
        <v>999.9</v>
      </c>
      <c r="HK58">
        <v>49.7</v>
      </c>
      <c r="HL58">
        <v>31.9</v>
      </c>
      <c r="HM58">
        <v>26.0507</v>
      </c>
      <c r="HN58">
        <v>61.2515</v>
      </c>
      <c r="HO58">
        <v>4.32291</v>
      </c>
      <c r="HP58">
        <v>2</v>
      </c>
      <c r="HQ58">
        <v>0.191639</v>
      </c>
      <c r="HR58">
        <v>-1.21129</v>
      </c>
      <c r="HS58">
        <v>20.2748</v>
      </c>
      <c r="HT58">
        <v>5.20905</v>
      </c>
      <c r="HU58">
        <v>11.979</v>
      </c>
      <c r="HV58">
        <v>4.96265</v>
      </c>
      <c r="HW58">
        <v>3.27433</v>
      </c>
      <c r="HX58">
        <v>9999</v>
      </c>
      <c r="HY58">
        <v>9999</v>
      </c>
      <c r="HZ58">
        <v>9999</v>
      </c>
      <c r="IA58">
        <v>999.9</v>
      </c>
      <c r="IB58">
        <v>1.86389</v>
      </c>
      <c r="IC58">
        <v>1.86017</v>
      </c>
      <c r="ID58">
        <v>1.85848</v>
      </c>
      <c r="IE58">
        <v>1.85975</v>
      </c>
      <c r="IF58">
        <v>1.85989</v>
      </c>
      <c r="IG58">
        <v>1.85849</v>
      </c>
      <c r="IH58">
        <v>1.85753</v>
      </c>
      <c r="II58">
        <v>1.85242</v>
      </c>
      <c r="IJ58">
        <v>0</v>
      </c>
      <c r="IK58">
        <v>0</v>
      </c>
      <c r="IL58">
        <v>0</v>
      </c>
      <c r="IM58">
        <v>0</v>
      </c>
      <c r="IN58" t="s">
        <v>441</v>
      </c>
      <c r="IO58" t="s">
        <v>442</v>
      </c>
      <c r="IP58" t="s">
        <v>443</v>
      </c>
      <c r="IQ58" t="s">
        <v>443</v>
      </c>
      <c r="IR58" t="s">
        <v>443</v>
      </c>
      <c r="IS58" t="s">
        <v>443</v>
      </c>
      <c r="IT58">
        <v>0</v>
      </c>
      <c r="IU58">
        <v>100</v>
      </c>
      <c r="IV58">
        <v>100</v>
      </c>
      <c r="IW58">
        <v>-0.973</v>
      </c>
      <c r="IX58">
        <v>0.272</v>
      </c>
      <c r="IY58">
        <v>-1.199888540531774</v>
      </c>
      <c r="IZ58">
        <v>0.0006062262584135303</v>
      </c>
      <c r="JA58">
        <v>-6.607284784785487E-07</v>
      </c>
      <c r="JB58">
        <v>4.456398226774383E-10</v>
      </c>
      <c r="JC58">
        <v>0.04242554667046498</v>
      </c>
      <c r="JD58">
        <v>-0.002659736867722172</v>
      </c>
      <c r="JE58">
        <v>0.000738507291522077</v>
      </c>
      <c r="JF58">
        <v>-6.730059124220876E-06</v>
      </c>
      <c r="JG58">
        <v>7</v>
      </c>
      <c r="JH58">
        <v>1949</v>
      </c>
      <c r="JI58">
        <v>1</v>
      </c>
      <c r="JJ58">
        <v>29</v>
      </c>
      <c r="JK58">
        <v>189880.4</v>
      </c>
      <c r="JL58">
        <v>189880.6</v>
      </c>
      <c r="JM58">
        <v>2.0813</v>
      </c>
      <c r="JN58">
        <v>2.59399</v>
      </c>
      <c r="JO58">
        <v>2.146</v>
      </c>
      <c r="JP58">
        <v>2.67578</v>
      </c>
      <c r="JQ58">
        <v>2.29858</v>
      </c>
      <c r="JR58">
        <v>2.43042</v>
      </c>
      <c r="JS58">
        <v>36.8366</v>
      </c>
      <c r="JT58">
        <v>24.0787</v>
      </c>
      <c r="JU58">
        <v>18</v>
      </c>
      <c r="JV58">
        <v>482.528</v>
      </c>
      <c r="JW58">
        <v>896.929</v>
      </c>
      <c r="JX58">
        <v>27.3161</v>
      </c>
      <c r="JY58">
        <v>29.6192</v>
      </c>
      <c r="JZ58">
        <v>30.0002</v>
      </c>
      <c r="KA58">
        <v>29.722</v>
      </c>
      <c r="KB58">
        <v>29.6557</v>
      </c>
      <c r="KC58">
        <v>41.8335</v>
      </c>
      <c r="KD58">
        <v>19.9067</v>
      </c>
      <c r="KE58">
        <v>70.2647</v>
      </c>
      <c r="KF58">
        <v>27.5926</v>
      </c>
      <c r="KG58">
        <v>673.947</v>
      </c>
      <c r="KH58">
        <v>21.1151</v>
      </c>
      <c r="KI58">
        <v>102.026</v>
      </c>
      <c r="KJ58">
        <v>91.5701</v>
      </c>
    </row>
    <row r="59" spans="1:296">
      <c r="A59">
        <v>41</v>
      </c>
      <c r="B59">
        <v>1758382432.5</v>
      </c>
      <c r="C59">
        <v>292</v>
      </c>
      <c r="D59" t="s">
        <v>523</v>
      </c>
      <c r="E59" t="s">
        <v>524</v>
      </c>
      <c r="F59">
        <v>5</v>
      </c>
      <c r="G59" t="s">
        <v>436</v>
      </c>
      <c r="H59">
        <v>1758382424.714286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666.752383022511</v>
      </c>
      <c r="AJ59">
        <v>641.9362303030301</v>
      </c>
      <c r="AK59">
        <v>3.426815584415452</v>
      </c>
      <c r="AL59">
        <v>65.70999999999999</v>
      </c>
      <c r="AM59">
        <f>(AO59 - AN59 + DX59*1E3/(8.314*(DZ59+273.15)) * AQ59/DW59 * AP59) * DW59/(100*DK59) * 1000/(1000 - AO59)</f>
        <v>0</v>
      </c>
      <c r="AN59">
        <v>21.18596551698886</v>
      </c>
      <c r="AO59">
        <v>22.41406666666666</v>
      </c>
      <c r="AP59">
        <v>0.007163786984698319</v>
      </c>
      <c r="AQ59">
        <v>86.31821179342171</v>
      </c>
      <c r="AR59">
        <v>0</v>
      </c>
      <c r="AS59">
        <v>0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437</v>
      </c>
      <c r="AX59" t="s">
        <v>437</v>
      </c>
      <c r="AY59">
        <v>0</v>
      </c>
      <c r="AZ59">
        <v>0</v>
      </c>
      <c r="BA59">
        <f>1-AY59/AZ59</f>
        <v>0</v>
      </c>
      <c r="BB59">
        <v>0</v>
      </c>
      <c r="BC59" t="s">
        <v>437</v>
      </c>
      <c r="BD59" t="s">
        <v>437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437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2.44</v>
      </c>
      <c r="DL59">
        <v>0.5</v>
      </c>
      <c r="DM59" t="s">
        <v>438</v>
      </c>
      <c r="DN59">
        <v>2</v>
      </c>
      <c r="DO59" t="b">
        <v>1</v>
      </c>
      <c r="DP59">
        <v>1758382424.714286</v>
      </c>
      <c r="DQ59">
        <v>603.1197857142857</v>
      </c>
      <c r="DR59">
        <v>637.7438214285713</v>
      </c>
      <c r="DS59">
        <v>22.37184285714286</v>
      </c>
      <c r="DT59">
        <v>21.15186071428571</v>
      </c>
      <c r="DU59">
        <v>604.0963214285714</v>
      </c>
      <c r="DV59">
        <v>22.10015</v>
      </c>
      <c r="DW59">
        <v>500.0303928571429</v>
      </c>
      <c r="DX59">
        <v>90.58914642857144</v>
      </c>
      <c r="DY59">
        <v>0.07080191785714286</v>
      </c>
      <c r="DZ59">
        <v>29.14846785714286</v>
      </c>
      <c r="EA59">
        <v>29.982475</v>
      </c>
      <c r="EB59">
        <v>999.9000000000002</v>
      </c>
      <c r="EC59">
        <v>0</v>
      </c>
      <c r="ED59">
        <v>0</v>
      </c>
      <c r="EE59">
        <v>9997.335000000001</v>
      </c>
      <c r="EF59">
        <v>0</v>
      </c>
      <c r="EG59">
        <v>11.53868571428572</v>
      </c>
      <c r="EH59">
        <v>-34.62407857142858</v>
      </c>
      <c r="EI59">
        <v>616.9217499999999</v>
      </c>
      <c r="EJ59">
        <v>651.5254285714284</v>
      </c>
      <c r="EK59">
        <v>1.219980714285714</v>
      </c>
      <c r="EL59">
        <v>637.7438214285713</v>
      </c>
      <c r="EM59">
        <v>21.15186071428571</v>
      </c>
      <c r="EN59">
        <v>2.026646785714286</v>
      </c>
      <c r="EO59">
        <v>1.916129642857143</v>
      </c>
      <c r="EP59">
        <v>17.65406071428572</v>
      </c>
      <c r="EQ59">
        <v>16.76776428571429</v>
      </c>
      <c r="ER59">
        <v>2000.022857142857</v>
      </c>
      <c r="ES59">
        <v>0.9800039642857142</v>
      </c>
      <c r="ET59">
        <v>0.019995925</v>
      </c>
      <c r="EU59">
        <v>0</v>
      </c>
      <c r="EV59">
        <v>411.0265714285714</v>
      </c>
      <c r="EW59">
        <v>5.00078</v>
      </c>
      <c r="EX59">
        <v>8209.964642857141</v>
      </c>
      <c r="EY59">
        <v>16379.83214285714</v>
      </c>
      <c r="EZ59">
        <v>40.06664285714285</v>
      </c>
      <c r="FA59">
        <v>41</v>
      </c>
      <c r="FB59">
        <v>40.43721428571428</v>
      </c>
      <c r="FC59">
        <v>40.63146428571429</v>
      </c>
      <c r="FD59">
        <v>41.27885714285713</v>
      </c>
      <c r="FE59">
        <v>1955.132857142857</v>
      </c>
      <c r="FF59">
        <v>39.89000000000001</v>
      </c>
      <c r="FG59">
        <v>0</v>
      </c>
      <c r="FH59">
        <v>1758382433.1</v>
      </c>
      <c r="FI59">
        <v>0</v>
      </c>
      <c r="FJ59">
        <v>410.9538846153846</v>
      </c>
      <c r="FK59">
        <v>-3.257880345446659</v>
      </c>
      <c r="FL59">
        <v>-49.95521362781644</v>
      </c>
      <c r="FM59">
        <v>8209.234230769231</v>
      </c>
      <c r="FN59">
        <v>15</v>
      </c>
      <c r="FO59">
        <v>0</v>
      </c>
      <c r="FP59" t="s">
        <v>439</v>
      </c>
      <c r="FQ59">
        <v>1746989605.5</v>
      </c>
      <c r="FR59">
        <v>1746989593.5</v>
      </c>
      <c r="FS59">
        <v>0</v>
      </c>
      <c r="FT59">
        <v>-0.274</v>
      </c>
      <c r="FU59">
        <v>-0.002</v>
      </c>
      <c r="FV59">
        <v>2.549</v>
      </c>
      <c r="FW59">
        <v>0.129</v>
      </c>
      <c r="FX59">
        <v>420</v>
      </c>
      <c r="FY59">
        <v>17</v>
      </c>
      <c r="FZ59">
        <v>0.02</v>
      </c>
      <c r="GA59">
        <v>0.04</v>
      </c>
      <c r="GB59">
        <v>-34.59873902439024</v>
      </c>
      <c r="GC59">
        <v>-0.6452299651567961</v>
      </c>
      <c r="GD59">
        <v>0.08894411750123002</v>
      </c>
      <c r="GE59">
        <v>0</v>
      </c>
      <c r="GF59">
        <v>411.1292058823529</v>
      </c>
      <c r="GG59">
        <v>-3.021955694486044</v>
      </c>
      <c r="GH59">
        <v>0.3725233336088414</v>
      </c>
      <c r="GI59">
        <v>0</v>
      </c>
      <c r="GJ59">
        <v>1.238152926829268</v>
      </c>
      <c r="GK59">
        <v>-0.3247367247386757</v>
      </c>
      <c r="GL59">
        <v>0.03678822301238916</v>
      </c>
      <c r="GM59">
        <v>0</v>
      </c>
      <c r="GN59">
        <v>0</v>
      </c>
      <c r="GO59">
        <v>3</v>
      </c>
      <c r="GP59" t="s">
        <v>446</v>
      </c>
      <c r="GQ59">
        <v>3.10238</v>
      </c>
      <c r="GR59">
        <v>2.72891</v>
      </c>
      <c r="GS59">
        <v>0.118037</v>
      </c>
      <c r="GT59">
        <v>0.122446</v>
      </c>
      <c r="GU59">
        <v>0.102773</v>
      </c>
      <c r="GV59">
        <v>0.100101</v>
      </c>
      <c r="GW59">
        <v>23068.4</v>
      </c>
      <c r="GX59">
        <v>20859.8</v>
      </c>
      <c r="GY59">
        <v>26722.6</v>
      </c>
      <c r="GZ59">
        <v>23995.3</v>
      </c>
      <c r="HA59">
        <v>38369</v>
      </c>
      <c r="HB59">
        <v>31935.2</v>
      </c>
      <c r="HC59">
        <v>46662.6</v>
      </c>
      <c r="HD59">
        <v>37974.6</v>
      </c>
      <c r="HE59">
        <v>1.861</v>
      </c>
      <c r="HF59">
        <v>2.33148</v>
      </c>
      <c r="HG59">
        <v>0.06863850000000001</v>
      </c>
      <c r="HH59">
        <v>0</v>
      </c>
      <c r="HI59">
        <v>28.8685</v>
      </c>
      <c r="HJ59">
        <v>999.9</v>
      </c>
      <c r="HK59">
        <v>49.7</v>
      </c>
      <c r="HL59">
        <v>31.9</v>
      </c>
      <c r="HM59">
        <v>26.0491</v>
      </c>
      <c r="HN59">
        <v>61.0815</v>
      </c>
      <c r="HO59">
        <v>4.30689</v>
      </c>
      <c r="HP59">
        <v>2</v>
      </c>
      <c r="HQ59">
        <v>0.19091</v>
      </c>
      <c r="HR59">
        <v>-0.199322</v>
      </c>
      <c r="HS59">
        <v>20.282</v>
      </c>
      <c r="HT59">
        <v>5.20905</v>
      </c>
      <c r="HU59">
        <v>11.9797</v>
      </c>
      <c r="HV59">
        <v>4.9627</v>
      </c>
      <c r="HW59">
        <v>3.27445</v>
      </c>
      <c r="HX59">
        <v>9999</v>
      </c>
      <c r="HY59">
        <v>9999</v>
      </c>
      <c r="HZ59">
        <v>9999</v>
      </c>
      <c r="IA59">
        <v>999.9</v>
      </c>
      <c r="IB59">
        <v>1.86392</v>
      </c>
      <c r="IC59">
        <v>1.86017</v>
      </c>
      <c r="ID59">
        <v>1.85848</v>
      </c>
      <c r="IE59">
        <v>1.85975</v>
      </c>
      <c r="IF59">
        <v>1.85989</v>
      </c>
      <c r="IG59">
        <v>1.8585</v>
      </c>
      <c r="IH59">
        <v>1.85754</v>
      </c>
      <c r="II59">
        <v>1.85242</v>
      </c>
      <c r="IJ59">
        <v>0</v>
      </c>
      <c r="IK59">
        <v>0</v>
      </c>
      <c r="IL59">
        <v>0</v>
      </c>
      <c r="IM59">
        <v>0</v>
      </c>
      <c r="IN59" t="s">
        <v>441</v>
      </c>
      <c r="IO59" t="s">
        <v>442</v>
      </c>
      <c r="IP59" t="s">
        <v>443</v>
      </c>
      <c r="IQ59" t="s">
        <v>443</v>
      </c>
      <c r="IR59" t="s">
        <v>443</v>
      </c>
      <c r="IS59" t="s">
        <v>443</v>
      </c>
      <c r="IT59">
        <v>0</v>
      </c>
      <c r="IU59">
        <v>100</v>
      </c>
      <c r="IV59">
        <v>100</v>
      </c>
      <c r="IW59">
        <v>-0.968</v>
      </c>
      <c r="IX59">
        <v>0.2726</v>
      </c>
      <c r="IY59">
        <v>-1.199888540531774</v>
      </c>
      <c r="IZ59">
        <v>0.0006062262584135303</v>
      </c>
      <c r="JA59">
        <v>-6.607284784785487E-07</v>
      </c>
      <c r="JB59">
        <v>4.456398226774383E-10</v>
      </c>
      <c r="JC59">
        <v>0.04242554667046498</v>
      </c>
      <c r="JD59">
        <v>-0.002659736867722172</v>
      </c>
      <c r="JE59">
        <v>0.000738507291522077</v>
      </c>
      <c r="JF59">
        <v>-6.730059124220876E-06</v>
      </c>
      <c r="JG59">
        <v>7</v>
      </c>
      <c r="JH59">
        <v>1949</v>
      </c>
      <c r="JI59">
        <v>1</v>
      </c>
      <c r="JJ59">
        <v>29</v>
      </c>
      <c r="JK59">
        <v>189880.5</v>
      </c>
      <c r="JL59">
        <v>189880.6</v>
      </c>
      <c r="JM59">
        <v>2.12524</v>
      </c>
      <c r="JN59">
        <v>2.59766</v>
      </c>
      <c r="JO59">
        <v>2.146</v>
      </c>
      <c r="JP59">
        <v>2.67334</v>
      </c>
      <c r="JQ59">
        <v>2.29858</v>
      </c>
      <c r="JR59">
        <v>2.44995</v>
      </c>
      <c r="JS59">
        <v>36.8129</v>
      </c>
      <c r="JT59">
        <v>24.0787</v>
      </c>
      <c r="JU59">
        <v>18</v>
      </c>
      <c r="JV59">
        <v>482.151</v>
      </c>
      <c r="JW59">
        <v>897.279</v>
      </c>
      <c r="JX59">
        <v>27.6264</v>
      </c>
      <c r="JY59">
        <v>29.6269</v>
      </c>
      <c r="JZ59">
        <v>29.9999</v>
      </c>
      <c r="KA59">
        <v>29.7283</v>
      </c>
      <c r="KB59">
        <v>29.6611</v>
      </c>
      <c r="KC59">
        <v>42.6537</v>
      </c>
      <c r="KD59">
        <v>19.9067</v>
      </c>
      <c r="KE59">
        <v>70.2647</v>
      </c>
      <c r="KF59">
        <v>27.6078</v>
      </c>
      <c r="KG59">
        <v>693.9880000000001</v>
      </c>
      <c r="KH59">
        <v>21.1133</v>
      </c>
      <c r="KI59">
        <v>102.025</v>
      </c>
      <c r="KJ59">
        <v>91.5699</v>
      </c>
    </row>
    <row r="60" spans="1:296">
      <c r="A60">
        <v>42</v>
      </c>
      <c r="B60">
        <v>1758382437.5</v>
      </c>
      <c r="C60">
        <v>297</v>
      </c>
      <c r="D60" t="s">
        <v>525</v>
      </c>
      <c r="E60" t="s">
        <v>526</v>
      </c>
      <c r="F60">
        <v>5</v>
      </c>
      <c r="G60" t="s">
        <v>436</v>
      </c>
      <c r="H60">
        <v>1758382430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683.8814047757579</v>
      </c>
      <c r="AJ60">
        <v>659.1366545454545</v>
      </c>
      <c r="AK60">
        <v>3.42858614718614</v>
      </c>
      <c r="AL60">
        <v>65.70999999999999</v>
      </c>
      <c r="AM60">
        <f>(AO60 - AN60 + DX60*1E3/(8.314*(DZ60+273.15)) * AQ60/DW60 * AP60) * DW60/(100*DK60) * 1000/(1000 - AO60)</f>
        <v>0</v>
      </c>
      <c r="AN60">
        <v>21.1912654677983</v>
      </c>
      <c r="AO60">
        <v>22.43033757575757</v>
      </c>
      <c r="AP60">
        <v>0.001748057129073144</v>
      </c>
      <c r="AQ60">
        <v>86.31821179342171</v>
      </c>
      <c r="AR60">
        <v>0</v>
      </c>
      <c r="AS60">
        <v>0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437</v>
      </c>
      <c r="AX60" t="s">
        <v>437</v>
      </c>
      <c r="AY60">
        <v>0</v>
      </c>
      <c r="AZ60">
        <v>0</v>
      </c>
      <c r="BA60">
        <f>1-AY60/AZ60</f>
        <v>0</v>
      </c>
      <c r="BB60">
        <v>0</v>
      </c>
      <c r="BC60" t="s">
        <v>437</v>
      </c>
      <c r="BD60" t="s">
        <v>437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437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2.44</v>
      </c>
      <c r="DL60">
        <v>0.5</v>
      </c>
      <c r="DM60" t="s">
        <v>438</v>
      </c>
      <c r="DN60">
        <v>2</v>
      </c>
      <c r="DO60" t="b">
        <v>1</v>
      </c>
      <c r="DP60">
        <v>1758382430</v>
      </c>
      <c r="DQ60">
        <v>620.8745185185185</v>
      </c>
      <c r="DR60">
        <v>655.5770370370369</v>
      </c>
      <c r="DS60">
        <v>22.39932222222222</v>
      </c>
      <c r="DT60">
        <v>21.18475555555556</v>
      </c>
      <c r="DU60">
        <v>621.8457407407407</v>
      </c>
      <c r="DV60">
        <v>22.12709259259259</v>
      </c>
      <c r="DW60">
        <v>500.0568518518518</v>
      </c>
      <c r="DX60">
        <v>90.58855555555557</v>
      </c>
      <c r="DY60">
        <v>0.07069327037037038</v>
      </c>
      <c r="DZ60">
        <v>29.14450740740741</v>
      </c>
      <c r="EA60">
        <v>29.98602962962963</v>
      </c>
      <c r="EB60">
        <v>999.9000000000001</v>
      </c>
      <c r="EC60">
        <v>0</v>
      </c>
      <c r="ED60">
        <v>0</v>
      </c>
      <c r="EE60">
        <v>10002.49</v>
      </c>
      <c r="EF60">
        <v>0</v>
      </c>
      <c r="EG60">
        <v>11.54161111111111</v>
      </c>
      <c r="EH60">
        <v>-34.7025962962963</v>
      </c>
      <c r="EI60">
        <v>635.1006296296296</v>
      </c>
      <c r="EJ60">
        <v>669.7661111111112</v>
      </c>
      <c r="EK60">
        <v>1.214567037037037</v>
      </c>
      <c r="EL60">
        <v>655.5770370370369</v>
      </c>
      <c r="EM60">
        <v>21.18475555555556</v>
      </c>
      <c r="EN60">
        <v>2.029122592592593</v>
      </c>
      <c r="EO60">
        <v>1.919096666666667</v>
      </c>
      <c r="EP60">
        <v>17.67341851851852</v>
      </c>
      <c r="EQ60">
        <v>16.79216296296296</v>
      </c>
      <c r="ER60">
        <v>2000.044444444445</v>
      </c>
      <c r="ES60">
        <v>0.9800042222222223</v>
      </c>
      <c r="ET60">
        <v>0.01999567407407407</v>
      </c>
      <c r="EU60">
        <v>0</v>
      </c>
      <c r="EV60">
        <v>410.7870370370371</v>
      </c>
      <c r="EW60">
        <v>5.00078</v>
      </c>
      <c r="EX60">
        <v>8205.499259259259</v>
      </c>
      <c r="EY60">
        <v>16380.02222222222</v>
      </c>
      <c r="EZ60">
        <v>40.07374074074074</v>
      </c>
      <c r="FA60">
        <v>41</v>
      </c>
      <c r="FB60">
        <v>40.43492592592592</v>
      </c>
      <c r="FC60">
        <v>40.63859259259258</v>
      </c>
      <c r="FD60">
        <v>41.29377777777777</v>
      </c>
      <c r="FE60">
        <v>1955.154444444444</v>
      </c>
      <c r="FF60">
        <v>39.89000000000001</v>
      </c>
      <c r="FG60">
        <v>0</v>
      </c>
      <c r="FH60">
        <v>1758382437.3</v>
      </c>
      <c r="FI60">
        <v>0</v>
      </c>
      <c r="FJ60">
        <v>410.77276</v>
      </c>
      <c r="FK60">
        <v>-2.041153850150149</v>
      </c>
      <c r="FL60">
        <v>-54.21076925091419</v>
      </c>
      <c r="FM60">
        <v>8205.4064</v>
      </c>
      <c r="FN60">
        <v>15</v>
      </c>
      <c r="FO60">
        <v>0</v>
      </c>
      <c r="FP60" t="s">
        <v>439</v>
      </c>
      <c r="FQ60">
        <v>1746989605.5</v>
      </c>
      <c r="FR60">
        <v>1746989593.5</v>
      </c>
      <c r="FS60">
        <v>0</v>
      </c>
      <c r="FT60">
        <v>-0.274</v>
      </c>
      <c r="FU60">
        <v>-0.002</v>
      </c>
      <c r="FV60">
        <v>2.549</v>
      </c>
      <c r="FW60">
        <v>0.129</v>
      </c>
      <c r="FX60">
        <v>420</v>
      </c>
      <c r="FY60">
        <v>17</v>
      </c>
      <c r="FZ60">
        <v>0.02</v>
      </c>
      <c r="GA60">
        <v>0.04</v>
      </c>
      <c r="GB60">
        <v>-34.6428487804878</v>
      </c>
      <c r="GC60">
        <v>-0.9184662020905627</v>
      </c>
      <c r="GD60">
        <v>0.1060415337910418</v>
      </c>
      <c r="GE60">
        <v>0</v>
      </c>
      <c r="GF60">
        <v>410.931</v>
      </c>
      <c r="GG60">
        <v>-2.822673797566016</v>
      </c>
      <c r="GH60">
        <v>0.3606702910187218</v>
      </c>
      <c r="GI60">
        <v>0</v>
      </c>
      <c r="GJ60">
        <v>1.223896097560976</v>
      </c>
      <c r="GK60">
        <v>-0.06709296167247224</v>
      </c>
      <c r="GL60">
        <v>0.02244305279852344</v>
      </c>
      <c r="GM60">
        <v>1</v>
      </c>
      <c r="GN60">
        <v>1</v>
      </c>
      <c r="GO60">
        <v>3</v>
      </c>
      <c r="GP60" t="s">
        <v>440</v>
      </c>
      <c r="GQ60">
        <v>3.10241</v>
      </c>
      <c r="GR60">
        <v>2.72885</v>
      </c>
      <c r="GS60">
        <v>0.120209</v>
      </c>
      <c r="GT60">
        <v>0.124585</v>
      </c>
      <c r="GU60">
        <v>0.102821</v>
      </c>
      <c r="GV60">
        <v>0.100082</v>
      </c>
      <c r="GW60">
        <v>23011.4</v>
      </c>
      <c r="GX60">
        <v>20809</v>
      </c>
      <c r="GY60">
        <v>26722.4</v>
      </c>
      <c r="GZ60">
        <v>23995.3</v>
      </c>
      <c r="HA60">
        <v>38366.7</v>
      </c>
      <c r="HB60">
        <v>31936.1</v>
      </c>
      <c r="HC60">
        <v>46662</v>
      </c>
      <c r="HD60">
        <v>37974.6</v>
      </c>
      <c r="HE60">
        <v>1.86105</v>
      </c>
      <c r="HF60">
        <v>2.3314</v>
      </c>
      <c r="HG60">
        <v>0.07041169999999999</v>
      </c>
      <c r="HH60">
        <v>0</v>
      </c>
      <c r="HI60">
        <v>28.8623</v>
      </c>
      <c r="HJ60">
        <v>999.9</v>
      </c>
      <c r="HK60">
        <v>49.7</v>
      </c>
      <c r="HL60">
        <v>31.9</v>
      </c>
      <c r="HM60">
        <v>26.049</v>
      </c>
      <c r="HN60">
        <v>60.9715</v>
      </c>
      <c r="HO60">
        <v>4.28285</v>
      </c>
      <c r="HP60">
        <v>2</v>
      </c>
      <c r="HQ60">
        <v>0.191359</v>
      </c>
      <c r="HR60">
        <v>0.202255</v>
      </c>
      <c r="HS60">
        <v>20.2826</v>
      </c>
      <c r="HT60">
        <v>5.2089</v>
      </c>
      <c r="HU60">
        <v>11.9797</v>
      </c>
      <c r="HV60">
        <v>4.9625</v>
      </c>
      <c r="HW60">
        <v>3.2743</v>
      </c>
      <c r="HX60">
        <v>9999</v>
      </c>
      <c r="HY60">
        <v>9999</v>
      </c>
      <c r="HZ60">
        <v>9999</v>
      </c>
      <c r="IA60">
        <v>999.9</v>
      </c>
      <c r="IB60">
        <v>1.8639</v>
      </c>
      <c r="IC60">
        <v>1.86017</v>
      </c>
      <c r="ID60">
        <v>1.85849</v>
      </c>
      <c r="IE60">
        <v>1.85975</v>
      </c>
      <c r="IF60">
        <v>1.85989</v>
      </c>
      <c r="IG60">
        <v>1.85846</v>
      </c>
      <c r="IH60">
        <v>1.85756</v>
      </c>
      <c r="II60">
        <v>1.85242</v>
      </c>
      <c r="IJ60">
        <v>0</v>
      </c>
      <c r="IK60">
        <v>0</v>
      </c>
      <c r="IL60">
        <v>0</v>
      </c>
      <c r="IM60">
        <v>0</v>
      </c>
      <c r="IN60" t="s">
        <v>441</v>
      </c>
      <c r="IO60" t="s">
        <v>442</v>
      </c>
      <c r="IP60" t="s">
        <v>443</v>
      </c>
      <c r="IQ60" t="s">
        <v>443</v>
      </c>
      <c r="IR60" t="s">
        <v>443</v>
      </c>
      <c r="IS60" t="s">
        <v>443</v>
      </c>
      <c r="IT60">
        <v>0</v>
      </c>
      <c r="IU60">
        <v>100</v>
      </c>
      <c r="IV60">
        <v>100</v>
      </c>
      <c r="IW60">
        <v>-0.964</v>
      </c>
      <c r="IX60">
        <v>0.2729</v>
      </c>
      <c r="IY60">
        <v>-1.199888540531774</v>
      </c>
      <c r="IZ60">
        <v>0.0006062262584135303</v>
      </c>
      <c r="JA60">
        <v>-6.607284784785487E-07</v>
      </c>
      <c r="JB60">
        <v>4.456398226774383E-10</v>
      </c>
      <c r="JC60">
        <v>0.04242554667046498</v>
      </c>
      <c r="JD60">
        <v>-0.002659736867722172</v>
      </c>
      <c r="JE60">
        <v>0.000738507291522077</v>
      </c>
      <c r="JF60">
        <v>-6.730059124220876E-06</v>
      </c>
      <c r="JG60">
        <v>7</v>
      </c>
      <c r="JH60">
        <v>1949</v>
      </c>
      <c r="JI60">
        <v>1</v>
      </c>
      <c r="JJ60">
        <v>29</v>
      </c>
      <c r="JK60">
        <v>189880.5</v>
      </c>
      <c r="JL60">
        <v>189880.7</v>
      </c>
      <c r="JM60">
        <v>2.16553</v>
      </c>
      <c r="JN60">
        <v>2.6001</v>
      </c>
      <c r="JO60">
        <v>2.146</v>
      </c>
      <c r="JP60">
        <v>2.67456</v>
      </c>
      <c r="JQ60">
        <v>2.29858</v>
      </c>
      <c r="JR60">
        <v>2.37793</v>
      </c>
      <c r="JS60">
        <v>36.8366</v>
      </c>
      <c r="JT60">
        <v>24.07</v>
      </c>
      <c r="JU60">
        <v>18</v>
      </c>
      <c r="JV60">
        <v>482.223</v>
      </c>
      <c r="JW60">
        <v>897.287</v>
      </c>
      <c r="JX60">
        <v>27.68</v>
      </c>
      <c r="JY60">
        <v>29.6333</v>
      </c>
      <c r="JZ60">
        <v>30.0003</v>
      </c>
      <c r="KA60">
        <v>29.7341</v>
      </c>
      <c r="KB60">
        <v>29.6668</v>
      </c>
      <c r="KC60">
        <v>43.5296</v>
      </c>
      <c r="KD60">
        <v>20.1924</v>
      </c>
      <c r="KE60">
        <v>70.2647</v>
      </c>
      <c r="KF60">
        <v>27.6207</v>
      </c>
      <c r="KG60">
        <v>707.347</v>
      </c>
      <c r="KH60">
        <v>21.1025</v>
      </c>
      <c r="KI60">
        <v>102.024</v>
      </c>
      <c r="KJ60">
        <v>91.56999999999999</v>
      </c>
    </row>
    <row r="61" spans="1:296">
      <c r="A61">
        <v>43</v>
      </c>
      <c r="B61">
        <v>1758382442.5</v>
      </c>
      <c r="C61">
        <v>302</v>
      </c>
      <c r="D61" t="s">
        <v>527</v>
      </c>
      <c r="E61" t="s">
        <v>528</v>
      </c>
      <c r="F61">
        <v>5</v>
      </c>
      <c r="G61" t="s">
        <v>436</v>
      </c>
      <c r="H61">
        <v>1758382434.714286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701.1097620333335</v>
      </c>
      <c r="AJ61">
        <v>676.2822727272725</v>
      </c>
      <c r="AK61">
        <v>3.429930735930602</v>
      </c>
      <c r="AL61">
        <v>65.70999999999999</v>
      </c>
      <c r="AM61">
        <f>(AO61 - AN61 + DX61*1E3/(8.314*(DZ61+273.15)) * AQ61/DW61 * AP61) * DW61/(100*DK61) * 1000/(1000 - AO61)</f>
        <v>0</v>
      </c>
      <c r="AN61">
        <v>21.1758683264768</v>
      </c>
      <c r="AO61">
        <v>22.42886969696969</v>
      </c>
      <c r="AP61">
        <v>5.296752891675574E-05</v>
      </c>
      <c r="AQ61">
        <v>86.31821179342171</v>
      </c>
      <c r="AR61">
        <v>0</v>
      </c>
      <c r="AS61">
        <v>0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437</v>
      </c>
      <c r="AX61" t="s">
        <v>437</v>
      </c>
      <c r="AY61">
        <v>0</v>
      </c>
      <c r="AZ61">
        <v>0</v>
      </c>
      <c r="BA61">
        <f>1-AY61/AZ61</f>
        <v>0</v>
      </c>
      <c r="BB61">
        <v>0</v>
      </c>
      <c r="BC61" t="s">
        <v>437</v>
      </c>
      <c r="BD61" t="s">
        <v>437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437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2.44</v>
      </c>
      <c r="DL61">
        <v>0.5</v>
      </c>
      <c r="DM61" t="s">
        <v>438</v>
      </c>
      <c r="DN61">
        <v>2</v>
      </c>
      <c r="DO61" t="b">
        <v>1</v>
      </c>
      <c r="DP61">
        <v>1758382434.714286</v>
      </c>
      <c r="DQ61">
        <v>636.6902142857144</v>
      </c>
      <c r="DR61">
        <v>671.4605357142857</v>
      </c>
      <c r="DS61">
        <v>22.41858928571429</v>
      </c>
      <c r="DT61">
        <v>21.18268571428571</v>
      </c>
      <c r="DU61">
        <v>637.6566071428571</v>
      </c>
      <c r="DV61">
        <v>22.14598571428571</v>
      </c>
      <c r="DW61">
        <v>500.0929642857142</v>
      </c>
      <c r="DX61">
        <v>90.5887392857143</v>
      </c>
      <c r="DY61">
        <v>0.07069627857142857</v>
      </c>
      <c r="DZ61">
        <v>29.15031785714286</v>
      </c>
      <c r="EA61">
        <v>29.99705357142857</v>
      </c>
      <c r="EB61">
        <v>999.9000000000002</v>
      </c>
      <c r="EC61">
        <v>0</v>
      </c>
      <c r="ED61">
        <v>0</v>
      </c>
      <c r="EE61">
        <v>9998.652857142859</v>
      </c>
      <c r="EF61">
        <v>0</v>
      </c>
      <c r="EG61">
        <v>11.54411428571429</v>
      </c>
      <c r="EH61">
        <v>-34.77037142857143</v>
      </c>
      <c r="EI61">
        <v>651.2913928571427</v>
      </c>
      <c r="EJ61">
        <v>685.9916785714286</v>
      </c>
      <c r="EK61">
        <v>1.235908214285714</v>
      </c>
      <c r="EL61">
        <v>671.4605357142857</v>
      </c>
      <c r="EM61">
        <v>21.18268571428571</v>
      </c>
      <c r="EN61">
        <v>2.0308725</v>
      </c>
      <c r="EO61">
        <v>1.918913214285714</v>
      </c>
      <c r="EP61">
        <v>17.6871</v>
      </c>
      <c r="EQ61">
        <v>16.79065714285714</v>
      </c>
      <c r="ER61">
        <v>2000.029642857143</v>
      </c>
      <c r="ES61">
        <v>0.9800040714285715</v>
      </c>
      <c r="ET61">
        <v>0.019995825</v>
      </c>
      <c r="EU61">
        <v>0</v>
      </c>
      <c r="EV61">
        <v>410.5435357142857</v>
      </c>
      <c r="EW61">
        <v>5.00078</v>
      </c>
      <c r="EX61">
        <v>8201.385</v>
      </c>
      <c r="EY61">
        <v>16379.91071428571</v>
      </c>
      <c r="EZ61">
        <v>40.06882142857142</v>
      </c>
      <c r="FA61">
        <v>41.01107142857142</v>
      </c>
      <c r="FB61">
        <v>40.46182142857143</v>
      </c>
      <c r="FC61">
        <v>40.64482142857143</v>
      </c>
      <c r="FD61">
        <v>41.26310714285712</v>
      </c>
      <c r="FE61">
        <v>1955.139642857143</v>
      </c>
      <c r="FF61">
        <v>39.89000000000001</v>
      </c>
      <c r="FG61">
        <v>0</v>
      </c>
      <c r="FH61">
        <v>1758382442.7</v>
      </c>
      <c r="FI61">
        <v>0</v>
      </c>
      <c r="FJ61">
        <v>410.5055384615385</v>
      </c>
      <c r="FK61">
        <v>-1.9886495754255</v>
      </c>
      <c r="FL61">
        <v>-52.95555557484833</v>
      </c>
      <c r="FM61">
        <v>8200.959615384614</v>
      </c>
      <c r="FN61">
        <v>15</v>
      </c>
      <c r="FO61">
        <v>0</v>
      </c>
      <c r="FP61" t="s">
        <v>439</v>
      </c>
      <c r="FQ61">
        <v>1746989605.5</v>
      </c>
      <c r="FR61">
        <v>1746989593.5</v>
      </c>
      <c r="FS61">
        <v>0</v>
      </c>
      <c r="FT61">
        <v>-0.274</v>
      </c>
      <c r="FU61">
        <v>-0.002</v>
      </c>
      <c r="FV61">
        <v>2.549</v>
      </c>
      <c r="FW61">
        <v>0.129</v>
      </c>
      <c r="FX61">
        <v>420</v>
      </c>
      <c r="FY61">
        <v>17</v>
      </c>
      <c r="FZ61">
        <v>0.02</v>
      </c>
      <c r="GA61">
        <v>0.04</v>
      </c>
      <c r="GB61">
        <v>-34.7254275</v>
      </c>
      <c r="GC61">
        <v>-0.8610382739211735</v>
      </c>
      <c r="GD61">
        <v>0.1054608102270696</v>
      </c>
      <c r="GE61">
        <v>0</v>
      </c>
      <c r="GF61">
        <v>410.6794411764706</v>
      </c>
      <c r="GG61">
        <v>-2.489518720481364</v>
      </c>
      <c r="GH61">
        <v>0.3412108362509697</v>
      </c>
      <c r="GI61">
        <v>0</v>
      </c>
      <c r="GJ61">
        <v>1.22590725</v>
      </c>
      <c r="GK61">
        <v>0.2510065666041256</v>
      </c>
      <c r="GL61">
        <v>0.02467589653766402</v>
      </c>
      <c r="GM61">
        <v>0</v>
      </c>
      <c r="GN61">
        <v>0</v>
      </c>
      <c r="GO61">
        <v>3</v>
      </c>
      <c r="GP61" t="s">
        <v>446</v>
      </c>
      <c r="GQ61">
        <v>3.10262</v>
      </c>
      <c r="GR61">
        <v>2.72866</v>
      </c>
      <c r="GS61">
        <v>0.122353</v>
      </c>
      <c r="GT61">
        <v>0.126657</v>
      </c>
      <c r="GU61">
        <v>0.10281</v>
      </c>
      <c r="GV61">
        <v>0.100008</v>
      </c>
      <c r="GW61">
        <v>22955</v>
      </c>
      <c r="GX61">
        <v>20759.8</v>
      </c>
      <c r="GY61">
        <v>26722</v>
      </c>
      <c r="GZ61">
        <v>23995.4</v>
      </c>
      <c r="HA61">
        <v>38367</v>
      </c>
      <c r="HB61">
        <v>31938.9</v>
      </c>
      <c r="HC61">
        <v>46661.5</v>
      </c>
      <c r="HD61">
        <v>37974.5</v>
      </c>
      <c r="HE61">
        <v>1.86143</v>
      </c>
      <c r="HF61">
        <v>2.33102</v>
      </c>
      <c r="HG61">
        <v>0.07163360000000001</v>
      </c>
      <c r="HH61">
        <v>0</v>
      </c>
      <c r="HI61">
        <v>28.8574</v>
      </c>
      <c r="HJ61">
        <v>999.9</v>
      </c>
      <c r="HK61">
        <v>49.7</v>
      </c>
      <c r="HL61">
        <v>31.9</v>
      </c>
      <c r="HM61">
        <v>26.0518</v>
      </c>
      <c r="HN61">
        <v>61.3715</v>
      </c>
      <c r="HO61">
        <v>4.17468</v>
      </c>
      <c r="HP61">
        <v>2</v>
      </c>
      <c r="HQ61">
        <v>0.19298</v>
      </c>
      <c r="HR61">
        <v>0.379981</v>
      </c>
      <c r="HS61">
        <v>20.2823</v>
      </c>
      <c r="HT61">
        <v>5.2086</v>
      </c>
      <c r="HU61">
        <v>11.9794</v>
      </c>
      <c r="HV61">
        <v>4.9625</v>
      </c>
      <c r="HW61">
        <v>3.27435</v>
      </c>
      <c r="HX61">
        <v>9999</v>
      </c>
      <c r="HY61">
        <v>9999</v>
      </c>
      <c r="HZ61">
        <v>9999</v>
      </c>
      <c r="IA61">
        <v>999.9</v>
      </c>
      <c r="IB61">
        <v>1.86391</v>
      </c>
      <c r="IC61">
        <v>1.86016</v>
      </c>
      <c r="ID61">
        <v>1.85851</v>
      </c>
      <c r="IE61">
        <v>1.85976</v>
      </c>
      <c r="IF61">
        <v>1.85989</v>
      </c>
      <c r="IG61">
        <v>1.85846</v>
      </c>
      <c r="IH61">
        <v>1.85755</v>
      </c>
      <c r="II61">
        <v>1.85242</v>
      </c>
      <c r="IJ61">
        <v>0</v>
      </c>
      <c r="IK61">
        <v>0</v>
      </c>
      <c r="IL61">
        <v>0</v>
      </c>
      <c r="IM61">
        <v>0</v>
      </c>
      <c r="IN61" t="s">
        <v>441</v>
      </c>
      <c r="IO61" t="s">
        <v>442</v>
      </c>
      <c r="IP61" t="s">
        <v>443</v>
      </c>
      <c r="IQ61" t="s">
        <v>443</v>
      </c>
      <c r="IR61" t="s">
        <v>443</v>
      </c>
      <c r="IS61" t="s">
        <v>443</v>
      </c>
      <c r="IT61">
        <v>0</v>
      </c>
      <c r="IU61">
        <v>100</v>
      </c>
      <c r="IV61">
        <v>100</v>
      </c>
      <c r="IW61">
        <v>-0.958</v>
      </c>
      <c r="IX61">
        <v>0.2728</v>
      </c>
      <c r="IY61">
        <v>-1.199888540531774</v>
      </c>
      <c r="IZ61">
        <v>0.0006062262584135303</v>
      </c>
      <c r="JA61">
        <v>-6.607284784785487E-07</v>
      </c>
      <c r="JB61">
        <v>4.456398226774383E-10</v>
      </c>
      <c r="JC61">
        <v>0.04242554667046498</v>
      </c>
      <c r="JD61">
        <v>-0.002659736867722172</v>
      </c>
      <c r="JE61">
        <v>0.000738507291522077</v>
      </c>
      <c r="JF61">
        <v>-6.730059124220876E-06</v>
      </c>
      <c r="JG61">
        <v>7</v>
      </c>
      <c r="JH61">
        <v>1949</v>
      </c>
      <c r="JI61">
        <v>1</v>
      </c>
      <c r="JJ61">
        <v>29</v>
      </c>
      <c r="JK61">
        <v>189880.6</v>
      </c>
      <c r="JL61">
        <v>189880.8</v>
      </c>
      <c r="JM61">
        <v>2.20947</v>
      </c>
      <c r="JN61">
        <v>2.59399</v>
      </c>
      <c r="JO61">
        <v>2.146</v>
      </c>
      <c r="JP61">
        <v>2.67456</v>
      </c>
      <c r="JQ61">
        <v>2.29858</v>
      </c>
      <c r="JR61">
        <v>2.42554</v>
      </c>
      <c r="JS61">
        <v>36.8366</v>
      </c>
      <c r="JT61">
        <v>24.0787</v>
      </c>
      <c r="JU61">
        <v>18</v>
      </c>
      <c r="JV61">
        <v>482.486</v>
      </c>
      <c r="JW61">
        <v>896.967</v>
      </c>
      <c r="JX61">
        <v>27.6801</v>
      </c>
      <c r="JY61">
        <v>29.6397</v>
      </c>
      <c r="JZ61">
        <v>30.0009</v>
      </c>
      <c r="KA61">
        <v>29.7398</v>
      </c>
      <c r="KB61">
        <v>29.6718</v>
      </c>
      <c r="KC61">
        <v>44.3414</v>
      </c>
      <c r="KD61">
        <v>20.1924</v>
      </c>
      <c r="KE61">
        <v>70.2647</v>
      </c>
      <c r="KF61">
        <v>27.637</v>
      </c>
      <c r="KG61">
        <v>727.381</v>
      </c>
      <c r="KH61">
        <v>21.101</v>
      </c>
      <c r="KI61">
        <v>102.022</v>
      </c>
      <c r="KJ61">
        <v>91.5699</v>
      </c>
    </row>
    <row r="62" spans="1:296">
      <c r="A62">
        <v>44</v>
      </c>
      <c r="B62">
        <v>1758382447.5</v>
      </c>
      <c r="C62">
        <v>307</v>
      </c>
      <c r="D62" t="s">
        <v>529</v>
      </c>
      <c r="E62" t="s">
        <v>530</v>
      </c>
      <c r="F62">
        <v>5</v>
      </c>
      <c r="G62" t="s">
        <v>436</v>
      </c>
      <c r="H62">
        <v>1758382440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718.0899315411256</v>
      </c>
      <c r="AJ62">
        <v>693.3953636363636</v>
      </c>
      <c r="AK62">
        <v>3.42471082251085</v>
      </c>
      <c r="AL62">
        <v>65.70999999999999</v>
      </c>
      <c r="AM62">
        <f>(AO62 - AN62 + DX62*1E3/(8.314*(DZ62+273.15)) * AQ62/DW62 * AP62) * DW62/(100*DK62) * 1000/(1000 - AO62)</f>
        <v>0</v>
      </c>
      <c r="AN62">
        <v>21.1628444433092</v>
      </c>
      <c r="AO62">
        <v>22.42155757575757</v>
      </c>
      <c r="AP62">
        <v>-0.0001913496711972557</v>
      </c>
      <c r="AQ62">
        <v>86.31821179342171</v>
      </c>
      <c r="AR62">
        <v>0</v>
      </c>
      <c r="AS62">
        <v>0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437</v>
      </c>
      <c r="AX62" t="s">
        <v>437</v>
      </c>
      <c r="AY62">
        <v>0</v>
      </c>
      <c r="AZ62">
        <v>0</v>
      </c>
      <c r="BA62">
        <f>1-AY62/AZ62</f>
        <v>0</v>
      </c>
      <c r="BB62">
        <v>0</v>
      </c>
      <c r="BC62" t="s">
        <v>437</v>
      </c>
      <c r="BD62" t="s">
        <v>437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437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2.44</v>
      </c>
      <c r="DL62">
        <v>0.5</v>
      </c>
      <c r="DM62" t="s">
        <v>438</v>
      </c>
      <c r="DN62">
        <v>2</v>
      </c>
      <c r="DO62" t="b">
        <v>1</v>
      </c>
      <c r="DP62">
        <v>1758382440</v>
      </c>
      <c r="DQ62">
        <v>654.4208518518519</v>
      </c>
      <c r="DR62">
        <v>689.1871481481481</v>
      </c>
      <c r="DS62">
        <v>22.42674074074074</v>
      </c>
      <c r="DT62">
        <v>21.17434814814815</v>
      </c>
      <c r="DU62">
        <v>655.3816296296296</v>
      </c>
      <c r="DV62">
        <v>22.15397407407407</v>
      </c>
      <c r="DW62">
        <v>500.0720740740741</v>
      </c>
      <c r="DX62">
        <v>90.58918518518519</v>
      </c>
      <c r="DY62">
        <v>0.07072477407407407</v>
      </c>
      <c r="DZ62">
        <v>29.16015925925926</v>
      </c>
      <c r="EA62">
        <v>30.01126666666667</v>
      </c>
      <c r="EB62">
        <v>999.9000000000001</v>
      </c>
      <c r="EC62">
        <v>0</v>
      </c>
      <c r="ED62">
        <v>0</v>
      </c>
      <c r="EE62">
        <v>9986.388888888889</v>
      </c>
      <c r="EF62">
        <v>0</v>
      </c>
      <c r="EG62">
        <v>11.54442592592593</v>
      </c>
      <c r="EH62">
        <v>-34.76637777777778</v>
      </c>
      <c r="EI62">
        <v>669.4340000000001</v>
      </c>
      <c r="EJ62">
        <v>704.0958148148146</v>
      </c>
      <c r="EK62">
        <v>1.2524</v>
      </c>
      <c r="EL62">
        <v>689.1871481481481</v>
      </c>
      <c r="EM62">
        <v>21.17434814814815</v>
      </c>
      <c r="EN62">
        <v>2.03162037037037</v>
      </c>
      <c r="EO62">
        <v>1.918166666666667</v>
      </c>
      <c r="EP62">
        <v>17.69295185185186</v>
      </c>
      <c r="EQ62">
        <v>16.78453333333334</v>
      </c>
      <c r="ER62">
        <v>2000.002222222222</v>
      </c>
      <c r="ES62">
        <v>0.9800037777777776</v>
      </c>
      <c r="ET62">
        <v>0.01999613333333334</v>
      </c>
      <c r="EU62">
        <v>0</v>
      </c>
      <c r="EV62">
        <v>410.3656666666667</v>
      </c>
      <c r="EW62">
        <v>5.00078</v>
      </c>
      <c r="EX62">
        <v>8197.029629629627</v>
      </c>
      <c r="EY62">
        <v>16379.67777777778</v>
      </c>
      <c r="EZ62">
        <v>40.06903703703704</v>
      </c>
      <c r="FA62">
        <v>41.02066666666666</v>
      </c>
      <c r="FB62">
        <v>40.4581111111111</v>
      </c>
      <c r="FC62">
        <v>40.65248148148148</v>
      </c>
      <c r="FD62">
        <v>41.27055555555555</v>
      </c>
      <c r="FE62">
        <v>1955.112222222222</v>
      </c>
      <c r="FF62">
        <v>39.89000000000001</v>
      </c>
      <c r="FG62">
        <v>0</v>
      </c>
      <c r="FH62">
        <v>1758382447.5</v>
      </c>
      <c r="FI62">
        <v>0</v>
      </c>
      <c r="FJ62">
        <v>410.3610384615384</v>
      </c>
      <c r="FK62">
        <v>-2.850974364262917</v>
      </c>
      <c r="FL62">
        <v>-41.24547000173698</v>
      </c>
      <c r="FM62">
        <v>8197.183461538461</v>
      </c>
      <c r="FN62">
        <v>15</v>
      </c>
      <c r="FO62">
        <v>0</v>
      </c>
      <c r="FP62" t="s">
        <v>439</v>
      </c>
      <c r="FQ62">
        <v>1746989605.5</v>
      </c>
      <c r="FR62">
        <v>1746989593.5</v>
      </c>
      <c r="FS62">
        <v>0</v>
      </c>
      <c r="FT62">
        <v>-0.274</v>
      </c>
      <c r="FU62">
        <v>-0.002</v>
      </c>
      <c r="FV62">
        <v>2.549</v>
      </c>
      <c r="FW62">
        <v>0.129</v>
      </c>
      <c r="FX62">
        <v>420</v>
      </c>
      <c r="FY62">
        <v>17</v>
      </c>
      <c r="FZ62">
        <v>0.02</v>
      </c>
      <c r="GA62">
        <v>0.04</v>
      </c>
      <c r="GB62">
        <v>-34.76268</v>
      </c>
      <c r="GC62">
        <v>-0.07067842401494141</v>
      </c>
      <c r="GD62">
        <v>0.06969939813226486</v>
      </c>
      <c r="GE62">
        <v>1</v>
      </c>
      <c r="GF62">
        <v>410.4529117647058</v>
      </c>
      <c r="GG62">
        <v>-2.212727276038298</v>
      </c>
      <c r="GH62">
        <v>0.3252252945490726</v>
      </c>
      <c r="GI62">
        <v>0</v>
      </c>
      <c r="GJ62">
        <v>1.24250825</v>
      </c>
      <c r="GK62">
        <v>0.2008312570356429</v>
      </c>
      <c r="GL62">
        <v>0.02055492105159978</v>
      </c>
      <c r="GM62">
        <v>0</v>
      </c>
      <c r="GN62">
        <v>1</v>
      </c>
      <c r="GO62">
        <v>3</v>
      </c>
      <c r="GP62" t="s">
        <v>440</v>
      </c>
      <c r="GQ62">
        <v>3.10218</v>
      </c>
      <c r="GR62">
        <v>2.72888</v>
      </c>
      <c r="GS62">
        <v>0.124465</v>
      </c>
      <c r="GT62">
        <v>0.128728</v>
      </c>
      <c r="GU62">
        <v>0.102786</v>
      </c>
      <c r="GV62">
        <v>0.100008</v>
      </c>
      <c r="GW62">
        <v>22899.7</v>
      </c>
      <c r="GX62">
        <v>20710.1</v>
      </c>
      <c r="GY62">
        <v>26722</v>
      </c>
      <c r="GZ62">
        <v>23994.9</v>
      </c>
      <c r="HA62">
        <v>38368.1</v>
      </c>
      <c r="HB62">
        <v>31938.8</v>
      </c>
      <c r="HC62">
        <v>46661.2</v>
      </c>
      <c r="HD62">
        <v>37974.2</v>
      </c>
      <c r="HE62">
        <v>1.86057</v>
      </c>
      <c r="HF62">
        <v>2.3312</v>
      </c>
      <c r="HG62">
        <v>0.0710301</v>
      </c>
      <c r="HH62">
        <v>0</v>
      </c>
      <c r="HI62">
        <v>28.854</v>
      </c>
      <c r="HJ62">
        <v>999.9</v>
      </c>
      <c r="HK62">
        <v>49.7</v>
      </c>
      <c r="HL62">
        <v>31.9</v>
      </c>
      <c r="HM62">
        <v>26.0478</v>
      </c>
      <c r="HN62">
        <v>61.5315</v>
      </c>
      <c r="HO62">
        <v>4.31891</v>
      </c>
      <c r="HP62">
        <v>2</v>
      </c>
      <c r="HQ62">
        <v>0.193613</v>
      </c>
      <c r="HR62">
        <v>0.532353</v>
      </c>
      <c r="HS62">
        <v>20.2818</v>
      </c>
      <c r="HT62">
        <v>5.20995</v>
      </c>
      <c r="HU62">
        <v>11.9798</v>
      </c>
      <c r="HV62">
        <v>4.96275</v>
      </c>
      <c r="HW62">
        <v>3.27455</v>
      </c>
      <c r="HX62">
        <v>9999</v>
      </c>
      <c r="HY62">
        <v>9999</v>
      </c>
      <c r="HZ62">
        <v>9999</v>
      </c>
      <c r="IA62">
        <v>999.9</v>
      </c>
      <c r="IB62">
        <v>1.86391</v>
      </c>
      <c r="IC62">
        <v>1.86011</v>
      </c>
      <c r="ID62">
        <v>1.85851</v>
      </c>
      <c r="IE62">
        <v>1.85975</v>
      </c>
      <c r="IF62">
        <v>1.85989</v>
      </c>
      <c r="IG62">
        <v>1.85847</v>
      </c>
      <c r="IH62">
        <v>1.85755</v>
      </c>
      <c r="II62">
        <v>1.85242</v>
      </c>
      <c r="IJ62">
        <v>0</v>
      </c>
      <c r="IK62">
        <v>0</v>
      </c>
      <c r="IL62">
        <v>0</v>
      </c>
      <c r="IM62">
        <v>0</v>
      </c>
      <c r="IN62" t="s">
        <v>441</v>
      </c>
      <c r="IO62" t="s">
        <v>442</v>
      </c>
      <c r="IP62" t="s">
        <v>443</v>
      </c>
      <c r="IQ62" t="s">
        <v>443</v>
      </c>
      <c r="IR62" t="s">
        <v>443</v>
      </c>
      <c r="IS62" t="s">
        <v>443</v>
      </c>
      <c r="IT62">
        <v>0</v>
      </c>
      <c r="IU62">
        <v>100</v>
      </c>
      <c r="IV62">
        <v>100</v>
      </c>
      <c r="IW62">
        <v>-0.952</v>
      </c>
      <c r="IX62">
        <v>0.2726</v>
      </c>
      <c r="IY62">
        <v>-1.199888540531774</v>
      </c>
      <c r="IZ62">
        <v>0.0006062262584135303</v>
      </c>
      <c r="JA62">
        <v>-6.607284784785487E-07</v>
      </c>
      <c r="JB62">
        <v>4.456398226774383E-10</v>
      </c>
      <c r="JC62">
        <v>0.04242554667046498</v>
      </c>
      <c r="JD62">
        <v>-0.002659736867722172</v>
      </c>
      <c r="JE62">
        <v>0.000738507291522077</v>
      </c>
      <c r="JF62">
        <v>-6.730059124220876E-06</v>
      </c>
      <c r="JG62">
        <v>7</v>
      </c>
      <c r="JH62">
        <v>1949</v>
      </c>
      <c r="JI62">
        <v>1</v>
      </c>
      <c r="JJ62">
        <v>29</v>
      </c>
      <c r="JK62">
        <v>189880.7</v>
      </c>
      <c r="JL62">
        <v>189880.9</v>
      </c>
      <c r="JM62">
        <v>2.24976</v>
      </c>
      <c r="JN62">
        <v>2.59521</v>
      </c>
      <c r="JO62">
        <v>2.146</v>
      </c>
      <c r="JP62">
        <v>2.67456</v>
      </c>
      <c r="JQ62">
        <v>2.29858</v>
      </c>
      <c r="JR62">
        <v>2.42798</v>
      </c>
      <c r="JS62">
        <v>36.8366</v>
      </c>
      <c r="JT62">
        <v>24.0787</v>
      </c>
      <c r="JU62">
        <v>18</v>
      </c>
      <c r="JV62">
        <v>482.032</v>
      </c>
      <c r="JW62">
        <v>897.235</v>
      </c>
      <c r="JX62">
        <v>27.6556</v>
      </c>
      <c r="JY62">
        <v>29.6473</v>
      </c>
      <c r="JZ62">
        <v>30.0008</v>
      </c>
      <c r="KA62">
        <v>29.7457</v>
      </c>
      <c r="KB62">
        <v>29.6772</v>
      </c>
      <c r="KC62">
        <v>45.2208</v>
      </c>
      <c r="KD62">
        <v>20.1924</v>
      </c>
      <c r="KE62">
        <v>70.2647</v>
      </c>
      <c r="KF62">
        <v>27.6201</v>
      </c>
      <c r="KG62">
        <v>740.754</v>
      </c>
      <c r="KH62">
        <v>21.1058</v>
      </c>
      <c r="KI62">
        <v>102.022</v>
      </c>
      <c r="KJ62">
        <v>91.56870000000001</v>
      </c>
    </row>
    <row r="63" spans="1:296">
      <c r="A63">
        <v>45</v>
      </c>
      <c r="B63">
        <v>1758382452.5</v>
      </c>
      <c r="C63">
        <v>312</v>
      </c>
      <c r="D63" t="s">
        <v>531</v>
      </c>
      <c r="E63" t="s">
        <v>532</v>
      </c>
      <c r="F63">
        <v>5</v>
      </c>
      <c r="G63" t="s">
        <v>436</v>
      </c>
      <c r="H63">
        <v>1758382444.714286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735.2858795471865</v>
      </c>
      <c r="AJ63">
        <v>710.6234545454544</v>
      </c>
      <c r="AK63">
        <v>3.449576623376561</v>
      </c>
      <c r="AL63">
        <v>65.70999999999999</v>
      </c>
      <c r="AM63">
        <f>(AO63 - AN63 + DX63*1E3/(8.314*(DZ63+273.15)) * AQ63/DW63 * AP63) * DW63/(100*DK63) * 1000/(1000 - AO63)</f>
        <v>0</v>
      </c>
      <c r="AN63">
        <v>21.16323930016278</v>
      </c>
      <c r="AO63">
        <v>22.41522909090908</v>
      </c>
      <c r="AP63">
        <v>-0.0001714017414534283</v>
      </c>
      <c r="AQ63">
        <v>86.31821179342171</v>
      </c>
      <c r="AR63">
        <v>0</v>
      </c>
      <c r="AS63">
        <v>0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437</v>
      </c>
      <c r="AX63" t="s">
        <v>437</v>
      </c>
      <c r="AY63">
        <v>0</v>
      </c>
      <c r="AZ63">
        <v>0</v>
      </c>
      <c r="BA63">
        <f>1-AY63/AZ63</f>
        <v>0</v>
      </c>
      <c r="BB63">
        <v>0</v>
      </c>
      <c r="BC63" t="s">
        <v>437</v>
      </c>
      <c r="BD63" t="s">
        <v>437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437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2.44</v>
      </c>
      <c r="DL63">
        <v>0.5</v>
      </c>
      <c r="DM63" t="s">
        <v>438</v>
      </c>
      <c r="DN63">
        <v>2</v>
      </c>
      <c r="DO63" t="b">
        <v>1</v>
      </c>
      <c r="DP63">
        <v>1758382444.714286</v>
      </c>
      <c r="DQ63">
        <v>670.2172499999999</v>
      </c>
      <c r="DR63">
        <v>704.9976428571428</v>
      </c>
      <c r="DS63">
        <v>22.424475</v>
      </c>
      <c r="DT63">
        <v>21.16615357142857</v>
      </c>
      <c r="DU63">
        <v>671.1731071428572</v>
      </c>
      <c r="DV63">
        <v>22.15174642857143</v>
      </c>
      <c r="DW63">
        <v>499.9877142857143</v>
      </c>
      <c r="DX63">
        <v>90.5895714285714</v>
      </c>
      <c r="DY63">
        <v>0.07077426785714286</v>
      </c>
      <c r="DZ63">
        <v>29.16602142857142</v>
      </c>
      <c r="EA63">
        <v>30.01513214285714</v>
      </c>
      <c r="EB63">
        <v>999.9000000000002</v>
      </c>
      <c r="EC63">
        <v>0</v>
      </c>
      <c r="ED63">
        <v>0</v>
      </c>
      <c r="EE63">
        <v>9986.341785714287</v>
      </c>
      <c r="EF63">
        <v>0</v>
      </c>
      <c r="EG63">
        <v>11.54194285714286</v>
      </c>
      <c r="EH63">
        <v>-34.78047857142857</v>
      </c>
      <c r="EI63">
        <v>685.5911428571428</v>
      </c>
      <c r="EJ63">
        <v>720.2424285714286</v>
      </c>
      <c r="EK63">
        <v>1.258333928571429</v>
      </c>
      <c r="EL63">
        <v>704.9976428571428</v>
      </c>
      <c r="EM63">
        <v>21.16615357142857</v>
      </c>
      <c r="EN63">
        <v>2.031423928571429</v>
      </c>
      <c r="EO63">
        <v>1.917431785714286</v>
      </c>
      <c r="EP63">
        <v>17.69142142857143</v>
      </c>
      <c r="EQ63">
        <v>16.77850357142857</v>
      </c>
      <c r="ER63">
        <v>1999.971071428572</v>
      </c>
      <c r="ES63">
        <v>0.9800034285714284</v>
      </c>
      <c r="ET63">
        <v>0.01999647142857143</v>
      </c>
      <c r="EU63">
        <v>0</v>
      </c>
      <c r="EV63">
        <v>410.1351785714286</v>
      </c>
      <c r="EW63">
        <v>5.00078</v>
      </c>
      <c r="EX63">
        <v>8193.538214285714</v>
      </c>
      <c r="EY63">
        <v>16379.41428571428</v>
      </c>
      <c r="EZ63">
        <v>40.07103571428571</v>
      </c>
      <c r="FA63">
        <v>41.0287857142857</v>
      </c>
      <c r="FB63">
        <v>40.47967857142857</v>
      </c>
      <c r="FC63">
        <v>40.66714285714285</v>
      </c>
      <c r="FD63">
        <v>41.27210714285713</v>
      </c>
      <c r="FE63">
        <v>1955.081071428571</v>
      </c>
      <c r="FF63">
        <v>39.89000000000001</v>
      </c>
      <c r="FG63">
        <v>0</v>
      </c>
      <c r="FH63">
        <v>1758382452.3</v>
      </c>
      <c r="FI63">
        <v>0</v>
      </c>
      <c r="FJ63">
        <v>410.1179615384615</v>
      </c>
      <c r="FK63">
        <v>-2.527555575553256</v>
      </c>
      <c r="FL63">
        <v>-42.47931624866082</v>
      </c>
      <c r="FM63">
        <v>8193.65076923077</v>
      </c>
      <c r="FN63">
        <v>15</v>
      </c>
      <c r="FO63">
        <v>0</v>
      </c>
      <c r="FP63" t="s">
        <v>439</v>
      </c>
      <c r="FQ63">
        <v>1746989605.5</v>
      </c>
      <c r="FR63">
        <v>1746989593.5</v>
      </c>
      <c r="FS63">
        <v>0</v>
      </c>
      <c r="FT63">
        <v>-0.274</v>
      </c>
      <c r="FU63">
        <v>-0.002</v>
      </c>
      <c r="FV63">
        <v>2.549</v>
      </c>
      <c r="FW63">
        <v>0.129</v>
      </c>
      <c r="FX63">
        <v>420</v>
      </c>
      <c r="FY63">
        <v>17</v>
      </c>
      <c r="FZ63">
        <v>0.02</v>
      </c>
      <c r="GA63">
        <v>0.04</v>
      </c>
      <c r="GB63">
        <v>-34.77341463414634</v>
      </c>
      <c r="GC63">
        <v>-0.001578397212581575</v>
      </c>
      <c r="GD63">
        <v>0.06099710733235546</v>
      </c>
      <c r="GE63">
        <v>1</v>
      </c>
      <c r="GF63">
        <v>410.2811176470589</v>
      </c>
      <c r="GG63">
        <v>-2.915141335872608</v>
      </c>
      <c r="GH63">
        <v>0.3733744189783281</v>
      </c>
      <c r="GI63">
        <v>0</v>
      </c>
      <c r="GJ63">
        <v>1.250866829268293</v>
      </c>
      <c r="GK63">
        <v>0.09542675958188228</v>
      </c>
      <c r="GL63">
        <v>0.01390224783351632</v>
      </c>
      <c r="GM63">
        <v>1</v>
      </c>
      <c r="GN63">
        <v>2</v>
      </c>
      <c r="GO63">
        <v>3</v>
      </c>
      <c r="GP63" t="s">
        <v>533</v>
      </c>
      <c r="GQ63">
        <v>3.10223</v>
      </c>
      <c r="GR63">
        <v>2.72915</v>
      </c>
      <c r="GS63">
        <v>0.126563</v>
      </c>
      <c r="GT63">
        <v>0.130774</v>
      </c>
      <c r="GU63">
        <v>0.102763</v>
      </c>
      <c r="GV63">
        <v>0.100017</v>
      </c>
      <c r="GW63">
        <v>22844.5</v>
      </c>
      <c r="GX63">
        <v>20661.3</v>
      </c>
      <c r="GY63">
        <v>26721.6</v>
      </c>
      <c r="GZ63">
        <v>23994.7</v>
      </c>
      <c r="HA63">
        <v>38368.7</v>
      </c>
      <c r="HB63">
        <v>31938.5</v>
      </c>
      <c r="HC63">
        <v>46660.4</v>
      </c>
      <c r="HD63">
        <v>37973.9</v>
      </c>
      <c r="HE63">
        <v>1.86085</v>
      </c>
      <c r="HF63">
        <v>2.33125</v>
      </c>
      <c r="HG63">
        <v>0.0717081</v>
      </c>
      <c r="HH63">
        <v>0</v>
      </c>
      <c r="HI63">
        <v>28.8506</v>
      </c>
      <c r="HJ63">
        <v>999.9</v>
      </c>
      <c r="HK63">
        <v>49.7</v>
      </c>
      <c r="HL63">
        <v>31.9</v>
      </c>
      <c r="HM63">
        <v>26.051</v>
      </c>
      <c r="HN63">
        <v>61.6615</v>
      </c>
      <c r="HO63">
        <v>4.42308</v>
      </c>
      <c r="HP63">
        <v>2</v>
      </c>
      <c r="HQ63">
        <v>0.194154</v>
      </c>
      <c r="HR63">
        <v>0.58439</v>
      </c>
      <c r="HS63">
        <v>20.2813</v>
      </c>
      <c r="HT63">
        <v>5.2098</v>
      </c>
      <c r="HU63">
        <v>11.979</v>
      </c>
      <c r="HV63">
        <v>4.9627</v>
      </c>
      <c r="HW63">
        <v>3.27443</v>
      </c>
      <c r="HX63">
        <v>9999</v>
      </c>
      <c r="HY63">
        <v>9999</v>
      </c>
      <c r="HZ63">
        <v>9999</v>
      </c>
      <c r="IA63">
        <v>999.9</v>
      </c>
      <c r="IB63">
        <v>1.86391</v>
      </c>
      <c r="IC63">
        <v>1.86015</v>
      </c>
      <c r="ID63">
        <v>1.85852</v>
      </c>
      <c r="IE63">
        <v>1.85975</v>
      </c>
      <c r="IF63">
        <v>1.85989</v>
      </c>
      <c r="IG63">
        <v>1.85851</v>
      </c>
      <c r="IH63">
        <v>1.85755</v>
      </c>
      <c r="II63">
        <v>1.85243</v>
      </c>
      <c r="IJ63">
        <v>0</v>
      </c>
      <c r="IK63">
        <v>0</v>
      </c>
      <c r="IL63">
        <v>0</v>
      </c>
      <c r="IM63">
        <v>0</v>
      </c>
      <c r="IN63" t="s">
        <v>441</v>
      </c>
      <c r="IO63" t="s">
        <v>442</v>
      </c>
      <c r="IP63" t="s">
        <v>443</v>
      </c>
      <c r="IQ63" t="s">
        <v>443</v>
      </c>
      <c r="IR63" t="s">
        <v>443</v>
      </c>
      <c r="IS63" t="s">
        <v>443</v>
      </c>
      <c r="IT63">
        <v>0</v>
      </c>
      <c r="IU63">
        <v>100</v>
      </c>
      <c r="IV63">
        <v>100</v>
      </c>
      <c r="IW63">
        <v>-0.947</v>
      </c>
      <c r="IX63">
        <v>0.2725</v>
      </c>
      <c r="IY63">
        <v>-1.199888540531774</v>
      </c>
      <c r="IZ63">
        <v>0.0006062262584135303</v>
      </c>
      <c r="JA63">
        <v>-6.607284784785487E-07</v>
      </c>
      <c r="JB63">
        <v>4.456398226774383E-10</v>
      </c>
      <c r="JC63">
        <v>0.04242554667046498</v>
      </c>
      <c r="JD63">
        <v>-0.002659736867722172</v>
      </c>
      <c r="JE63">
        <v>0.000738507291522077</v>
      </c>
      <c r="JF63">
        <v>-6.730059124220876E-06</v>
      </c>
      <c r="JG63">
        <v>7</v>
      </c>
      <c r="JH63">
        <v>1949</v>
      </c>
      <c r="JI63">
        <v>1</v>
      </c>
      <c r="JJ63">
        <v>29</v>
      </c>
      <c r="JK63">
        <v>189880.8</v>
      </c>
      <c r="JL63">
        <v>189881</v>
      </c>
      <c r="JM63">
        <v>2.29004</v>
      </c>
      <c r="JN63">
        <v>2.59399</v>
      </c>
      <c r="JO63">
        <v>2.146</v>
      </c>
      <c r="JP63">
        <v>2.67456</v>
      </c>
      <c r="JQ63">
        <v>2.29858</v>
      </c>
      <c r="JR63">
        <v>2.42065</v>
      </c>
      <c r="JS63">
        <v>36.8366</v>
      </c>
      <c r="JT63">
        <v>24.07</v>
      </c>
      <c r="JU63">
        <v>18</v>
      </c>
      <c r="JV63">
        <v>482.234</v>
      </c>
      <c r="JW63">
        <v>897.386</v>
      </c>
      <c r="JX63">
        <v>27.6216</v>
      </c>
      <c r="JY63">
        <v>29.6537</v>
      </c>
      <c r="JZ63">
        <v>30.0007</v>
      </c>
      <c r="KA63">
        <v>29.7513</v>
      </c>
      <c r="KB63">
        <v>29.6835</v>
      </c>
      <c r="KC63">
        <v>46.0244</v>
      </c>
      <c r="KD63">
        <v>20.1924</v>
      </c>
      <c r="KE63">
        <v>70.2647</v>
      </c>
      <c r="KF63">
        <v>27.6024</v>
      </c>
      <c r="KG63">
        <v>754.111</v>
      </c>
      <c r="KH63">
        <v>21.1059</v>
      </c>
      <c r="KI63">
        <v>102.02</v>
      </c>
      <c r="KJ63">
        <v>91.568</v>
      </c>
    </row>
    <row r="64" spans="1:296">
      <c r="A64">
        <v>46</v>
      </c>
      <c r="B64">
        <v>1758382457.5</v>
      </c>
      <c r="C64">
        <v>317</v>
      </c>
      <c r="D64" t="s">
        <v>534</v>
      </c>
      <c r="E64" t="s">
        <v>535</v>
      </c>
      <c r="F64">
        <v>5</v>
      </c>
      <c r="G64" t="s">
        <v>436</v>
      </c>
      <c r="H64">
        <v>1758382450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752.5315895774893</v>
      </c>
      <c r="AJ64">
        <v>727.8053878787878</v>
      </c>
      <c r="AK64">
        <v>3.435119480519494</v>
      </c>
      <c r="AL64">
        <v>65.70999999999999</v>
      </c>
      <c r="AM64">
        <f>(AO64 - AN64 + DX64*1E3/(8.314*(DZ64+273.15)) * AQ64/DW64 * AP64) * DW64/(100*DK64) * 1000/(1000 - AO64)</f>
        <v>0</v>
      </c>
      <c r="AN64">
        <v>21.1684692484978</v>
      </c>
      <c r="AO64">
        <v>22.40986303030303</v>
      </c>
      <c r="AP64">
        <v>-8.684619806312771E-05</v>
      </c>
      <c r="AQ64">
        <v>86.31821179342171</v>
      </c>
      <c r="AR64">
        <v>0</v>
      </c>
      <c r="AS64">
        <v>0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437</v>
      </c>
      <c r="AX64" t="s">
        <v>437</v>
      </c>
      <c r="AY64">
        <v>0</v>
      </c>
      <c r="AZ64">
        <v>0</v>
      </c>
      <c r="BA64">
        <f>1-AY64/AZ64</f>
        <v>0</v>
      </c>
      <c r="BB64">
        <v>0</v>
      </c>
      <c r="BC64" t="s">
        <v>437</v>
      </c>
      <c r="BD64" t="s">
        <v>437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437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2.44</v>
      </c>
      <c r="DL64">
        <v>0.5</v>
      </c>
      <c r="DM64" t="s">
        <v>438</v>
      </c>
      <c r="DN64">
        <v>2</v>
      </c>
      <c r="DO64" t="b">
        <v>1</v>
      </c>
      <c r="DP64">
        <v>1758382450</v>
      </c>
      <c r="DQ64">
        <v>687.9663703703704</v>
      </c>
      <c r="DR64">
        <v>722.7426666666667</v>
      </c>
      <c r="DS64">
        <v>22.41781481481481</v>
      </c>
      <c r="DT64">
        <v>21.16512222222222</v>
      </c>
      <c r="DU64">
        <v>688.9163703703703</v>
      </c>
      <c r="DV64">
        <v>22.1452074074074</v>
      </c>
      <c r="DW64">
        <v>499.9334444444445</v>
      </c>
      <c r="DX64">
        <v>90.58911481481481</v>
      </c>
      <c r="DY64">
        <v>0.07077501851851851</v>
      </c>
      <c r="DZ64">
        <v>29.1690962962963</v>
      </c>
      <c r="EA64">
        <v>30.01685925925926</v>
      </c>
      <c r="EB64">
        <v>999.9000000000001</v>
      </c>
      <c r="EC64">
        <v>0</v>
      </c>
      <c r="ED64">
        <v>0</v>
      </c>
      <c r="EE64">
        <v>9996.947037037038</v>
      </c>
      <c r="EF64">
        <v>0</v>
      </c>
      <c r="EG64">
        <v>11.5387962962963</v>
      </c>
      <c r="EH64">
        <v>-34.77638518518518</v>
      </c>
      <c r="EI64">
        <v>703.7426666666667</v>
      </c>
      <c r="EJ64">
        <v>738.3704444444443</v>
      </c>
      <c r="EK64">
        <v>1.252697777777778</v>
      </c>
      <c r="EL64">
        <v>722.7426666666667</v>
      </c>
      <c r="EM64">
        <v>21.16512222222222</v>
      </c>
      <c r="EN64">
        <v>2.030809259259259</v>
      </c>
      <c r="EO64">
        <v>1.917328518518518</v>
      </c>
      <c r="EP64">
        <v>17.68662592592592</v>
      </c>
      <c r="EQ64">
        <v>16.77766296296296</v>
      </c>
      <c r="ER64">
        <v>1999.981481481482</v>
      </c>
      <c r="ES64">
        <v>0.9800035555555554</v>
      </c>
      <c r="ET64">
        <v>0.01999634814814815</v>
      </c>
      <c r="EU64">
        <v>0</v>
      </c>
      <c r="EV64">
        <v>409.8981481481483</v>
      </c>
      <c r="EW64">
        <v>5.00078</v>
      </c>
      <c r="EX64">
        <v>8190.158148148149</v>
      </c>
      <c r="EY64">
        <v>16379.4962962963</v>
      </c>
      <c r="EZ64">
        <v>40.083</v>
      </c>
      <c r="FA64">
        <v>41.02525925925925</v>
      </c>
      <c r="FB64">
        <v>40.44877777777778</v>
      </c>
      <c r="FC64">
        <v>40.67574074074074</v>
      </c>
      <c r="FD64">
        <v>41.31225925925926</v>
      </c>
      <c r="FE64">
        <v>1955.091481481481</v>
      </c>
      <c r="FF64">
        <v>39.89000000000001</v>
      </c>
      <c r="FG64">
        <v>0</v>
      </c>
      <c r="FH64">
        <v>1758382457.7</v>
      </c>
      <c r="FI64">
        <v>0</v>
      </c>
      <c r="FJ64">
        <v>409.88672</v>
      </c>
      <c r="FK64">
        <v>-2.975384619723679</v>
      </c>
      <c r="FL64">
        <v>-39.10769230737716</v>
      </c>
      <c r="FM64">
        <v>8190.0056</v>
      </c>
      <c r="FN64">
        <v>15</v>
      </c>
      <c r="FO64">
        <v>0</v>
      </c>
      <c r="FP64" t="s">
        <v>439</v>
      </c>
      <c r="FQ64">
        <v>1746989605.5</v>
      </c>
      <c r="FR64">
        <v>1746989593.5</v>
      </c>
      <c r="FS64">
        <v>0</v>
      </c>
      <c r="FT64">
        <v>-0.274</v>
      </c>
      <c r="FU64">
        <v>-0.002</v>
      </c>
      <c r="FV64">
        <v>2.549</v>
      </c>
      <c r="FW64">
        <v>0.129</v>
      </c>
      <c r="FX64">
        <v>420</v>
      </c>
      <c r="FY64">
        <v>17</v>
      </c>
      <c r="FZ64">
        <v>0.02</v>
      </c>
      <c r="GA64">
        <v>0.04</v>
      </c>
      <c r="GB64">
        <v>-34.7861825</v>
      </c>
      <c r="GC64">
        <v>-0.0215898686678997</v>
      </c>
      <c r="GD64">
        <v>0.05041855257491995</v>
      </c>
      <c r="GE64">
        <v>1</v>
      </c>
      <c r="GF64">
        <v>410.0113235294118</v>
      </c>
      <c r="GG64">
        <v>-2.691474414657743</v>
      </c>
      <c r="GH64">
        <v>0.3670781068181405</v>
      </c>
      <c r="GI64">
        <v>0</v>
      </c>
      <c r="GJ64">
        <v>1.254999</v>
      </c>
      <c r="GK64">
        <v>-0.06581606003752322</v>
      </c>
      <c r="GL64">
        <v>0.008222384629777424</v>
      </c>
      <c r="GM64">
        <v>1</v>
      </c>
      <c r="GN64">
        <v>2</v>
      </c>
      <c r="GO64">
        <v>3</v>
      </c>
      <c r="GP64" t="s">
        <v>533</v>
      </c>
      <c r="GQ64">
        <v>3.10254</v>
      </c>
      <c r="GR64">
        <v>2.72903</v>
      </c>
      <c r="GS64">
        <v>0.12863</v>
      </c>
      <c r="GT64">
        <v>0.132801</v>
      </c>
      <c r="GU64">
        <v>0.102744</v>
      </c>
      <c r="GV64">
        <v>0.100018</v>
      </c>
      <c r="GW64">
        <v>22790.2</v>
      </c>
      <c r="GX64">
        <v>20612.8</v>
      </c>
      <c r="GY64">
        <v>26721.3</v>
      </c>
      <c r="GZ64">
        <v>23994.3</v>
      </c>
      <c r="HA64">
        <v>38369.5</v>
      </c>
      <c r="HB64">
        <v>31938</v>
      </c>
      <c r="HC64">
        <v>46660</v>
      </c>
      <c r="HD64">
        <v>37973.1</v>
      </c>
      <c r="HE64">
        <v>1.86112</v>
      </c>
      <c r="HF64">
        <v>2.3308</v>
      </c>
      <c r="HG64">
        <v>0.07181609999999999</v>
      </c>
      <c r="HH64">
        <v>0</v>
      </c>
      <c r="HI64">
        <v>28.8481</v>
      </c>
      <c r="HJ64">
        <v>999.9</v>
      </c>
      <c r="HK64">
        <v>49.7</v>
      </c>
      <c r="HL64">
        <v>31.9</v>
      </c>
      <c r="HM64">
        <v>26.0491</v>
      </c>
      <c r="HN64">
        <v>61.7015</v>
      </c>
      <c r="HO64">
        <v>4.30689</v>
      </c>
      <c r="HP64">
        <v>2</v>
      </c>
      <c r="HQ64">
        <v>0.194629</v>
      </c>
      <c r="HR64">
        <v>0.579611</v>
      </c>
      <c r="HS64">
        <v>20.2814</v>
      </c>
      <c r="HT64">
        <v>5.2095</v>
      </c>
      <c r="HU64">
        <v>11.9797</v>
      </c>
      <c r="HV64">
        <v>4.9627</v>
      </c>
      <c r="HW64">
        <v>3.27448</v>
      </c>
      <c r="HX64">
        <v>9999</v>
      </c>
      <c r="HY64">
        <v>9999</v>
      </c>
      <c r="HZ64">
        <v>9999</v>
      </c>
      <c r="IA64">
        <v>999.9</v>
      </c>
      <c r="IB64">
        <v>1.86391</v>
      </c>
      <c r="IC64">
        <v>1.86018</v>
      </c>
      <c r="ID64">
        <v>1.85852</v>
      </c>
      <c r="IE64">
        <v>1.85976</v>
      </c>
      <c r="IF64">
        <v>1.85989</v>
      </c>
      <c r="IG64">
        <v>1.85849</v>
      </c>
      <c r="IH64">
        <v>1.85754</v>
      </c>
      <c r="II64">
        <v>1.85242</v>
      </c>
      <c r="IJ64">
        <v>0</v>
      </c>
      <c r="IK64">
        <v>0</v>
      </c>
      <c r="IL64">
        <v>0</v>
      </c>
      <c r="IM64">
        <v>0</v>
      </c>
      <c r="IN64" t="s">
        <v>441</v>
      </c>
      <c r="IO64" t="s">
        <v>442</v>
      </c>
      <c r="IP64" t="s">
        <v>443</v>
      </c>
      <c r="IQ64" t="s">
        <v>443</v>
      </c>
      <c r="IR64" t="s">
        <v>443</v>
      </c>
      <c r="IS64" t="s">
        <v>443</v>
      </c>
      <c r="IT64">
        <v>0</v>
      </c>
      <c r="IU64">
        <v>100</v>
      </c>
      <c r="IV64">
        <v>100</v>
      </c>
      <c r="IW64">
        <v>-0.9419999999999999</v>
      </c>
      <c r="IX64">
        <v>0.2724</v>
      </c>
      <c r="IY64">
        <v>-1.199888540531774</v>
      </c>
      <c r="IZ64">
        <v>0.0006062262584135303</v>
      </c>
      <c r="JA64">
        <v>-6.607284784785487E-07</v>
      </c>
      <c r="JB64">
        <v>4.456398226774383E-10</v>
      </c>
      <c r="JC64">
        <v>0.04242554667046498</v>
      </c>
      <c r="JD64">
        <v>-0.002659736867722172</v>
      </c>
      <c r="JE64">
        <v>0.000738507291522077</v>
      </c>
      <c r="JF64">
        <v>-6.730059124220876E-06</v>
      </c>
      <c r="JG64">
        <v>7</v>
      </c>
      <c r="JH64">
        <v>1949</v>
      </c>
      <c r="JI64">
        <v>1</v>
      </c>
      <c r="JJ64">
        <v>29</v>
      </c>
      <c r="JK64">
        <v>189880.9</v>
      </c>
      <c r="JL64">
        <v>189881.1</v>
      </c>
      <c r="JM64">
        <v>2.33276</v>
      </c>
      <c r="JN64">
        <v>2.59277</v>
      </c>
      <c r="JO64">
        <v>2.146</v>
      </c>
      <c r="JP64">
        <v>2.67578</v>
      </c>
      <c r="JQ64">
        <v>2.29858</v>
      </c>
      <c r="JR64">
        <v>2.43774</v>
      </c>
      <c r="JS64">
        <v>36.8366</v>
      </c>
      <c r="JT64">
        <v>24.07</v>
      </c>
      <c r="JU64">
        <v>18</v>
      </c>
      <c r="JV64">
        <v>482.442</v>
      </c>
      <c r="JW64">
        <v>896.985</v>
      </c>
      <c r="JX64">
        <v>27.5956</v>
      </c>
      <c r="JY64">
        <v>29.6601</v>
      </c>
      <c r="JZ64">
        <v>30.0006</v>
      </c>
      <c r="KA64">
        <v>29.7577</v>
      </c>
      <c r="KB64">
        <v>29.6886</v>
      </c>
      <c r="KC64">
        <v>46.8884</v>
      </c>
      <c r="KD64">
        <v>20.1924</v>
      </c>
      <c r="KE64">
        <v>70.2647</v>
      </c>
      <c r="KF64">
        <v>27.5892</v>
      </c>
      <c r="KG64">
        <v>774.148</v>
      </c>
      <c r="KH64">
        <v>21.1059</v>
      </c>
      <c r="KI64">
        <v>102.019</v>
      </c>
      <c r="KJ64">
        <v>91.56619999999999</v>
      </c>
    </row>
    <row r="65" spans="1:296">
      <c r="A65">
        <v>47</v>
      </c>
      <c r="B65">
        <v>1758382462.5</v>
      </c>
      <c r="C65">
        <v>322</v>
      </c>
      <c r="D65" t="s">
        <v>536</v>
      </c>
      <c r="E65" t="s">
        <v>537</v>
      </c>
      <c r="F65">
        <v>5</v>
      </c>
      <c r="G65" t="s">
        <v>436</v>
      </c>
      <c r="H65">
        <v>1758382454.714286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769.712223368831</v>
      </c>
      <c r="AJ65">
        <v>744.964212121212</v>
      </c>
      <c r="AK65">
        <v>3.431947186147103</v>
      </c>
      <c r="AL65">
        <v>65.70999999999999</v>
      </c>
      <c r="AM65">
        <f>(AO65 - AN65 + DX65*1E3/(8.314*(DZ65+273.15)) * AQ65/DW65 * AP65) * DW65/(100*DK65) * 1000/(1000 - AO65)</f>
        <v>0</v>
      </c>
      <c r="AN65">
        <v>21.16775839260667</v>
      </c>
      <c r="AO65">
        <v>22.40413515151514</v>
      </c>
      <c r="AP65">
        <v>-5.987398963685826E-05</v>
      </c>
      <c r="AQ65">
        <v>86.31821179342171</v>
      </c>
      <c r="AR65">
        <v>0</v>
      </c>
      <c r="AS65">
        <v>0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437</v>
      </c>
      <c r="AX65" t="s">
        <v>437</v>
      </c>
      <c r="AY65">
        <v>0</v>
      </c>
      <c r="AZ65">
        <v>0</v>
      </c>
      <c r="BA65">
        <f>1-AY65/AZ65</f>
        <v>0</v>
      </c>
      <c r="BB65">
        <v>0</v>
      </c>
      <c r="BC65" t="s">
        <v>437</v>
      </c>
      <c r="BD65" t="s">
        <v>437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437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2.44</v>
      </c>
      <c r="DL65">
        <v>0.5</v>
      </c>
      <c r="DM65" t="s">
        <v>438</v>
      </c>
      <c r="DN65">
        <v>2</v>
      </c>
      <c r="DO65" t="b">
        <v>1</v>
      </c>
      <c r="DP65">
        <v>1758382454.714286</v>
      </c>
      <c r="DQ65">
        <v>703.8015714285714</v>
      </c>
      <c r="DR65">
        <v>738.6211071428571</v>
      </c>
      <c r="DS65">
        <v>22.41213571428571</v>
      </c>
      <c r="DT65">
        <v>21.16687142857143</v>
      </c>
      <c r="DU65">
        <v>704.7462500000001</v>
      </c>
      <c r="DV65">
        <v>22.13963214285715</v>
      </c>
      <c r="DW65">
        <v>499.9301785714286</v>
      </c>
      <c r="DX65">
        <v>90.58923214285711</v>
      </c>
      <c r="DY65">
        <v>0.07085516785714287</v>
      </c>
      <c r="DZ65">
        <v>29.17013928571428</v>
      </c>
      <c r="EA65">
        <v>30.01693571428571</v>
      </c>
      <c r="EB65">
        <v>999.9000000000002</v>
      </c>
      <c r="EC65">
        <v>0</v>
      </c>
      <c r="ED65">
        <v>0</v>
      </c>
      <c r="EE65">
        <v>10009.07142857143</v>
      </c>
      <c r="EF65">
        <v>0</v>
      </c>
      <c r="EG65">
        <v>11.53977142857143</v>
      </c>
      <c r="EH65">
        <v>-34.81963214285714</v>
      </c>
      <c r="EI65">
        <v>719.9367857142859</v>
      </c>
      <c r="EJ65">
        <v>754.5935357142855</v>
      </c>
      <c r="EK65">
        <v>1.245271785714286</v>
      </c>
      <c r="EL65">
        <v>738.6211071428571</v>
      </c>
      <c r="EM65">
        <v>21.16687142857143</v>
      </c>
      <c r="EN65">
        <v>2.030298571428572</v>
      </c>
      <c r="EO65">
        <v>1.91749</v>
      </c>
      <c r="EP65">
        <v>17.68263214285715</v>
      </c>
      <c r="EQ65">
        <v>16.77898571428571</v>
      </c>
      <c r="ER65">
        <v>1999.976071428571</v>
      </c>
      <c r="ES65">
        <v>0.9800035357142856</v>
      </c>
      <c r="ET65">
        <v>0.01999636071428572</v>
      </c>
      <c r="EU65">
        <v>0</v>
      </c>
      <c r="EV65">
        <v>409.6695714285715</v>
      </c>
      <c r="EW65">
        <v>5.00078</v>
      </c>
      <c r="EX65">
        <v>8187.006428571428</v>
      </c>
      <c r="EY65">
        <v>16379.45357142857</v>
      </c>
      <c r="EZ65">
        <v>40.098</v>
      </c>
      <c r="FA65">
        <v>41.02657142857142</v>
      </c>
      <c r="FB65">
        <v>40.49746428571427</v>
      </c>
      <c r="FC65">
        <v>40.68507142857142</v>
      </c>
      <c r="FD65">
        <v>41.3145</v>
      </c>
      <c r="FE65">
        <v>1955.086071428571</v>
      </c>
      <c r="FF65">
        <v>39.89000000000001</v>
      </c>
      <c r="FG65">
        <v>0</v>
      </c>
      <c r="FH65">
        <v>1758382462.5</v>
      </c>
      <c r="FI65">
        <v>0</v>
      </c>
      <c r="FJ65">
        <v>409.66104</v>
      </c>
      <c r="FK65">
        <v>-2.513923069722701</v>
      </c>
      <c r="FL65">
        <v>-37.24615384024876</v>
      </c>
      <c r="FM65">
        <v>8186.673999999999</v>
      </c>
      <c r="FN65">
        <v>15</v>
      </c>
      <c r="FO65">
        <v>0</v>
      </c>
      <c r="FP65" t="s">
        <v>439</v>
      </c>
      <c r="FQ65">
        <v>1746989605.5</v>
      </c>
      <c r="FR65">
        <v>1746989593.5</v>
      </c>
      <c r="FS65">
        <v>0</v>
      </c>
      <c r="FT65">
        <v>-0.274</v>
      </c>
      <c r="FU65">
        <v>-0.002</v>
      </c>
      <c r="FV65">
        <v>2.549</v>
      </c>
      <c r="FW65">
        <v>0.129</v>
      </c>
      <c r="FX65">
        <v>420</v>
      </c>
      <c r="FY65">
        <v>17</v>
      </c>
      <c r="FZ65">
        <v>0.02</v>
      </c>
      <c r="GA65">
        <v>0.04</v>
      </c>
      <c r="GB65">
        <v>-34.79346341463415</v>
      </c>
      <c r="GC65">
        <v>-0.4307644599304176</v>
      </c>
      <c r="GD65">
        <v>0.05208371664502962</v>
      </c>
      <c r="GE65">
        <v>1</v>
      </c>
      <c r="GF65">
        <v>409.839205882353</v>
      </c>
      <c r="GG65">
        <v>-2.661650118465966</v>
      </c>
      <c r="GH65">
        <v>0.3512017000002196</v>
      </c>
      <c r="GI65">
        <v>0</v>
      </c>
      <c r="GJ65">
        <v>1.250621463414634</v>
      </c>
      <c r="GK65">
        <v>-0.0969777700348418</v>
      </c>
      <c r="GL65">
        <v>0.009630705356478086</v>
      </c>
      <c r="GM65">
        <v>1</v>
      </c>
      <c r="GN65">
        <v>2</v>
      </c>
      <c r="GO65">
        <v>3</v>
      </c>
      <c r="GP65" t="s">
        <v>533</v>
      </c>
      <c r="GQ65">
        <v>3.10251</v>
      </c>
      <c r="GR65">
        <v>2.72939</v>
      </c>
      <c r="GS65">
        <v>0.130673</v>
      </c>
      <c r="GT65">
        <v>0.134802</v>
      </c>
      <c r="GU65">
        <v>0.102724</v>
      </c>
      <c r="GV65">
        <v>0.100027</v>
      </c>
      <c r="GW65">
        <v>22736.4</v>
      </c>
      <c r="GX65">
        <v>20565</v>
      </c>
      <c r="GY65">
        <v>26720.9</v>
      </c>
      <c r="GZ65">
        <v>23994.1</v>
      </c>
      <c r="HA65">
        <v>38370.1</v>
      </c>
      <c r="HB65">
        <v>31937.7</v>
      </c>
      <c r="HC65">
        <v>46659.4</v>
      </c>
      <c r="HD65">
        <v>37972.9</v>
      </c>
      <c r="HE65">
        <v>1.86103</v>
      </c>
      <c r="HF65">
        <v>2.3308</v>
      </c>
      <c r="HG65">
        <v>0.0723563</v>
      </c>
      <c r="HH65">
        <v>0</v>
      </c>
      <c r="HI65">
        <v>28.8472</v>
      </c>
      <c r="HJ65">
        <v>999.9</v>
      </c>
      <c r="HK65">
        <v>49.7</v>
      </c>
      <c r="HL65">
        <v>31.9</v>
      </c>
      <c r="HM65">
        <v>26.0485</v>
      </c>
      <c r="HN65">
        <v>61.5015</v>
      </c>
      <c r="HO65">
        <v>4.34295</v>
      </c>
      <c r="HP65">
        <v>2</v>
      </c>
      <c r="HQ65">
        <v>0.195262</v>
      </c>
      <c r="HR65">
        <v>0.590291</v>
      </c>
      <c r="HS65">
        <v>20.2815</v>
      </c>
      <c r="HT65">
        <v>5.21025</v>
      </c>
      <c r="HU65">
        <v>11.9797</v>
      </c>
      <c r="HV65">
        <v>4.96275</v>
      </c>
      <c r="HW65">
        <v>3.27448</v>
      </c>
      <c r="HX65">
        <v>9999</v>
      </c>
      <c r="HY65">
        <v>9999</v>
      </c>
      <c r="HZ65">
        <v>9999</v>
      </c>
      <c r="IA65">
        <v>999.9</v>
      </c>
      <c r="IB65">
        <v>1.86386</v>
      </c>
      <c r="IC65">
        <v>1.86016</v>
      </c>
      <c r="ID65">
        <v>1.85852</v>
      </c>
      <c r="IE65">
        <v>1.85976</v>
      </c>
      <c r="IF65">
        <v>1.85989</v>
      </c>
      <c r="IG65">
        <v>1.85851</v>
      </c>
      <c r="IH65">
        <v>1.85756</v>
      </c>
      <c r="II65">
        <v>1.85242</v>
      </c>
      <c r="IJ65">
        <v>0</v>
      </c>
      <c r="IK65">
        <v>0</v>
      </c>
      <c r="IL65">
        <v>0</v>
      </c>
      <c r="IM65">
        <v>0</v>
      </c>
      <c r="IN65" t="s">
        <v>441</v>
      </c>
      <c r="IO65" t="s">
        <v>442</v>
      </c>
      <c r="IP65" t="s">
        <v>443</v>
      </c>
      <c r="IQ65" t="s">
        <v>443</v>
      </c>
      <c r="IR65" t="s">
        <v>443</v>
      </c>
      <c r="IS65" t="s">
        <v>443</v>
      </c>
      <c r="IT65">
        <v>0</v>
      </c>
      <c r="IU65">
        <v>100</v>
      </c>
      <c r="IV65">
        <v>100</v>
      </c>
      <c r="IW65">
        <v>-0.9360000000000001</v>
      </c>
      <c r="IX65">
        <v>0.2723</v>
      </c>
      <c r="IY65">
        <v>-1.199888540531774</v>
      </c>
      <c r="IZ65">
        <v>0.0006062262584135303</v>
      </c>
      <c r="JA65">
        <v>-6.607284784785487E-07</v>
      </c>
      <c r="JB65">
        <v>4.456398226774383E-10</v>
      </c>
      <c r="JC65">
        <v>0.04242554667046498</v>
      </c>
      <c r="JD65">
        <v>-0.002659736867722172</v>
      </c>
      <c r="JE65">
        <v>0.000738507291522077</v>
      </c>
      <c r="JF65">
        <v>-6.730059124220876E-06</v>
      </c>
      <c r="JG65">
        <v>7</v>
      </c>
      <c r="JH65">
        <v>1949</v>
      </c>
      <c r="JI65">
        <v>1</v>
      </c>
      <c r="JJ65">
        <v>29</v>
      </c>
      <c r="JK65">
        <v>189881</v>
      </c>
      <c r="JL65">
        <v>189881.1</v>
      </c>
      <c r="JM65">
        <v>2.37305</v>
      </c>
      <c r="JN65">
        <v>2.59521</v>
      </c>
      <c r="JO65">
        <v>2.146</v>
      </c>
      <c r="JP65">
        <v>2.67456</v>
      </c>
      <c r="JQ65">
        <v>2.29858</v>
      </c>
      <c r="JR65">
        <v>2.39258</v>
      </c>
      <c r="JS65">
        <v>36.8366</v>
      </c>
      <c r="JT65">
        <v>24.0612</v>
      </c>
      <c r="JU65">
        <v>18</v>
      </c>
      <c r="JV65">
        <v>482.421</v>
      </c>
      <c r="JW65">
        <v>897.064</v>
      </c>
      <c r="JX65">
        <v>27.5738</v>
      </c>
      <c r="JY65">
        <v>29.6664</v>
      </c>
      <c r="JZ65">
        <v>30.0006</v>
      </c>
      <c r="KA65">
        <v>29.7628</v>
      </c>
      <c r="KB65">
        <v>29.6937</v>
      </c>
      <c r="KC65">
        <v>47.6837</v>
      </c>
      <c r="KD65">
        <v>20.1924</v>
      </c>
      <c r="KE65">
        <v>70.2647</v>
      </c>
      <c r="KF65">
        <v>27.5705</v>
      </c>
      <c r="KG65">
        <v>787.505</v>
      </c>
      <c r="KH65">
        <v>21.1059</v>
      </c>
      <c r="KI65">
        <v>102.018</v>
      </c>
      <c r="KJ65">
        <v>91.5655</v>
      </c>
    </row>
    <row r="66" spans="1:296">
      <c r="A66">
        <v>48</v>
      </c>
      <c r="B66">
        <v>1758382467.5</v>
      </c>
      <c r="C66">
        <v>327</v>
      </c>
      <c r="D66" t="s">
        <v>538</v>
      </c>
      <c r="E66" t="s">
        <v>539</v>
      </c>
      <c r="F66">
        <v>5</v>
      </c>
      <c r="G66" t="s">
        <v>436</v>
      </c>
      <c r="H66">
        <v>1758382460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786.8537644774891</v>
      </c>
      <c r="AJ66">
        <v>762.1229333333331</v>
      </c>
      <c r="AK66">
        <v>3.428914285714275</v>
      </c>
      <c r="AL66">
        <v>65.70999999999999</v>
      </c>
      <c r="AM66">
        <f>(AO66 - AN66 + DX66*1E3/(8.314*(DZ66+273.15)) * AQ66/DW66 * AP66) * DW66/(100*DK66) * 1000/(1000 - AO66)</f>
        <v>0</v>
      </c>
      <c r="AN66">
        <v>21.17215093000154</v>
      </c>
      <c r="AO66">
        <v>22.39594242424242</v>
      </c>
      <c r="AP66">
        <v>-3.339894920629903E-05</v>
      </c>
      <c r="AQ66">
        <v>86.31821179342171</v>
      </c>
      <c r="AR66">
        <v>0</v>
      </c>
      <c r="AS66">
        <v>0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437</v>
      </c>
      <c r="AX66" t="s">
        <v>437</v>
      </c>
      <c r="AY66">
        <v>0</v>
      </c>
      <c r="AZ66">
        <v>0</v>
      </c>
      <c r="BA66">
        <f>1-AY66/AZ66</f>
        <v>0</v>
      </c>
      <c r="BB66">
        <v>0</v>
      </c>
      <c r="BC66" t="s">
        <v>437</v>
      </c>
      <c r="BD66" t="s">
        <v>437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437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2.44</v>
      </c>
      <c r="DL66">
        <v>0.5</v>
      </c>
      <c r="DM66" t="s">
        <v>438</v>
      </c>
      <c r="DN66">
        <v>2</v>
      </c>
      <c r="DO66" t="b">
        <v>1</v>
      </c>
      <c r="DP66">
        <v>1758382460</v>
      </c>
      <c r="DQ66">
        <v>721.5702962962962</v>
      </c>
      <c r="DR66">
        <v>756.4072962962962</v>
      </c>
      <c r="DS66">
        <v>22.40588888888889</v>
      </c>
      <c r="DT66">
        <v>21.16621481481482</v>
      </c>
      <c r="DU66">
        <v>722.5088148148147</v>
      </c>
      <c r="DV66">
        <v>22.13351111111111</v>
      </c>
      <c r="DW66">
        <v>499.9652222222222</v>
      </c>
      <c r="DX66">
        <v>90.58851111111113</v>
      </c>
      <c r="DY66">
        <v>0.07099126666666666</v>
      </c>
      <c r="DZ66">
        <v>29.17028518518518</v>
      </c>
      <c r="EA66">
        <v>30.02281111111111</v>
      </c>
      <c r="EB66">
        <v>999.9000000000001</v>
      </c>
      <c r="EC66">
        <v>0</v>
      </c>
      <c r="ED66">
        <v>0</v>
      </c>
      <c r="EE66">
        <v>10011.23481481482</v>
      </c>
      <c r="EF66">
        <v>0</v>
      </c>
      <c r="EG66">
        <v>11.53992222222223</v>
      </c>
      <c r="EH66">
        <v>-34.83705185185185</v>
      </c>
      <c r="EI66">
        <v>738.1081481481481</v>
      </c>
      <c r="EJ66">
        <v>772.7637037037038</v>
      </c>
      <c r="EK66">
        <v>1.239688148148148</v>
      </c>
      <c r="EL66">
        <v>756.4072962962962</v>
      </c>
      <c r="EM66">
        <v>21.16621481481482</v>
      </c>
      <c r="EN66">
        <v>2.029717407407408</v>
      </c>
      <c r="EO66">
        <v>1.917414814814815</v>
      </c>
      <c r="EP66">
        <v>17.67808518518519</v>
      </c>
      <c r="EQ66">
        <v>16.77836666666667</v>
      </c>
      <c r="ER66">
        <v>1999.986296296296</v>
      </c>
      <c r="ES66">
        <v>0.9800036666666665</v>
      </c>
      <c r="ET66">
        <v>0.01999623333333334</v>
      </c>
      <c r="EU66">
        <v>0</v>
      </c>
      <c r="EV66">
        <v>409.4922222222223</v>
      </c>
      <c r="EW66">
        <v>5.00078</v>
      </c>
      <c r="EX66">
        <v>8183.550370370371</v>
      </c>
      <c r="EY66">
        <v>16379.53703703704</v>
      </c>
      <c r="EZ66">
        <v>40.09929629629629</v>
      </c>
      <c r="FA66">
        <v>41.02985185185184</v>
      </c>
      <c r="FB66">
        <v>40.50207407407407</v>
      </c>
      <c r="FC66">
        <v>40.68040740740741</v>
      </c>
      <c r="FD66">
        <v>41.31455555555555</v>
      </c>
      <c r="FE66">
        <v>1955.096296296296</v>
      </c>
      <c r="FF66">
        <v>39.89000000000001</v>
      </c>
      <c r="FG66">
        <v>0</v>
      </c>
      <c r="FH66">
        <v>1758382467.3</v>
      </c>
      <c r="FI66">
        <v>0</v>
      </c>
      <c r="FJ66">
        <v>409.50724</v>
      </c>
      <c r="FK66">
        <v>-2.103307685660679</v>
      </c>
      <c r="FL66">
        <v>-43.2323078301882</v>
      </c>
      <c r="FM66">
        <v>8183.563600000001</v>
      </c>
      <c r="FN66">
        <v>15</v>
      </c>
      <c r="FO66">
        <v>0</v>
      </c>
      <c r="FP66" t="s">
        <v>439</v>
      </c>
      <c r="FQ66">
        <v>1746989605.5</v>
      </c>
      <c r="FR66">
        <v>1746989593.5</v>
      </c>
      <c r="FS66">
        <v>0</v>
      </c>
      <c r="FT66">
        <v>-0.274</v>
      </c>
      <c r="FU66">
        <v>-0.002</v>
      </c>
      <c r="FV66">
        <v>2.549</v>
      </c>
      <c r="FW66">
        <v>0.129</v>
      </c>
      <c r="FX66">
        <v>420</v>
      </c>
      <c r="FY66">
        <v>17</v>
      </c>
      <c r="FZ66">
        <v>0.02</v>
      </c>
      <c r="GA66">
        <v>0.04</v>
      </c>
      <c r="GB66">
        <v>-34.8246875</v>
      </c>
      <c r="GC66">
        <v>-0.2613422138836698</v>
      </c>
      <c r="GD66">
        <v>0.03699726467929754</v>
      </c>
      <c r="GE66">
        <v>1</v>
      </c>
      <c r="GF66">
        <v>409.6066176470589</v>
      </c>
      <c r="GG66">
        <v>-2.152742549708278</v>
      </c>
      <c r="GH66">
        <v>0.3077954835415567</v>
      </c>
      <c r="GI66">
        <v>0</v>
      </c>
      <c r="GJ66">
        <v>1.24324025</v>
      </c>
      <c r="GK66">
        <v>-0.06051816135084453</v>
      </c>
      <c r="GL66">
        <v>0.008364918555341711</v>
      </c>
      <c r="GM66">
        <v>1</v>
      </c>
      <c r="GN66">
        <v>2</v>
      </c>
      <c r="GO66">
        <v>3</v>
      </c>
      <c r="GP66" t="s">
        <v>533</v>
      </c>
      <c r="GQ66">
        <v>3.1023</v>
      </c>
      <c r="GR66">
        <v>2.72927</v>
      </c>
      <c r="GS66">
        <v>0.132684</v>
      </c>
      <c r="GT66">
        <v>0.136781</v>
      </c>
      <c r="GU66">
        <v>0.102693</v>
      </c>
      <c r="GV66">
        <v>0.09987509999999999</v>
      </c>
      <c r="GW66">
        <v>22683.6</v>
      </c>
      <c r="GX66">
        <v>20517.6</v>
      </c>
      <c r="GY66">
        <v>26720.7</v>
      </c>
      <c r="GZ66">
        <v>23993.7</v>
      </c>
      <c r="HA66">
        <v>38371.3</v>
      </c>
      <c r="HB66">
        <v>31942.8</v>
      </c>
      <c r="HC66">
        <v>46658.9</v>
      </c>
      <c r="HD66">
        <v>37972.3</v>
      </c>
      <c r="HE66">
        <v>1.86028</v>
      </c>
      <c r="HF66">
        <v>2.33075</v>
      </c>
      <c r="HG66">
        <v>0.0728443</v>
      </c>
      <c r="HH66">
        <v>0</v>
      </c>
      <c r="HI66">
        <v>28.8456</v>
      </c>
      <c r="HJ66">
        <v>999.9</v>
      </c>
      <c r="HK66">
        <v>49.7</v>
      </c>
      <c r="HL66">
        <v>31.9</v>
      </c>
      <c r="HM66">
        <v>26.0504</v>
      </c>
      <c r="HN66">
        <v>61.3915</v>
      </c>
      <c r="HO66">
        <v>4.43109</v>
      </c>
      <c r="HP66">
        <v>2</v>
      </c>
      <c r="HQ66">
        <v>0.195744</v>
      </c>
      <c r="HR66">
        <v>0.614586</v>
      </c>
      <c r="HS66">
        <v>20.2811</v>
      </c>
      <c r="HT66">
        <v>5.2107</v>
      </c>
      <c r="HU66">
        <v>11.9796</v>
      </c>
      <c r="HV66">
        <v>4.9626</v>
      </c>
      <c r="HW66">
        <v>3.2745</v>
      </c>
      <c r="HX66">
        <v>9999</v>
      </c>
      <c r="HY66">
        <v>9999</v>
      </c>
      <c r="HZ66">
        <v>9999</v>
      </c>
      <c r="IA66">
        <v>999.9</v>
      </c>
      <c r="IB66">
        <v>1.86389</v>
      </c>
      <c r="IC66">
        <v>1.86017</v>
      </c>
      <c r="ID66">
        <v>1.85851</v>
      </c>
      <c r="IE66">
        <v>1.85977</v>
      </c>
      <c r="IF66">
        <v>1.85989</v>
      </c>
      <c r="IG66">
        <v>1.85851</v>
      </c>
      <c r="IH66">
        <v>1.85755</v>
      </c>
      <c r="II66">
        <v>1.85242</v>
      </c>
      <c r="IJ66">
        <v>0</v>
      </c>
      <c r="IK66">
        <v>0</v>
      </c>
      <c r="IL66">
        <v>0</v>
      </c>
      <c r="IM66">
        <v>0</v>
      </c>
      <c r="IN66" t="s">
        <v>441</v>
      </c>
      <c r="IO66" t="s">
        <v>442</v>
      </c>
      <c r="IP66" t="s">
        <v>443</v>
      </c>
      <c r="IQ66" t="s">
        <v>443</v>
      </c>
      <c r="IR66" t="s">
        <v>443</v>
      </c>
      <c r="IS66" t="s">
        <v>443</v>
      </c>
      <c r="IT66">
        <v>0</v>
      </c>
      <c r="IU66">
        <v>100</v>
      </c>
      <c r="IV66">
        <v>100</v>
      </c>
      <c r="IW66">
        <v>-0.93</v>
      </c>
      <c r="IX66">
        <v>0.2721</v>
      </c>
      <c r="IY66">
        <v>-1.199888540531774</v>
      </c>
      <c r="IZ66">
        <v>0.0006062262584135303</v>
      </c>
      <c r="JA66">
        <v>-6.607284784785487E-07</v>
      </c>
      <c r="JB66">
        <v>4.456398226774383E-10</v>
      </c>
      <c r="JC66">
        <v>0.04242554667046498</v>
      </c>
      <c r="JD66">
        <v>-0.002659736867722172</v>
      </c>
      <c r="JE66">
        <v>0.000738507291522077</v>
      </c>
      <c r="JF66">
        <v>-6.730059124220876E-06</v>
      </c>
      <c r="JG66">
        <v>7</v>
      </c>
      <c r="JH66">
        <v>1949</v>
      </c>
      <c r="JI66">
        <v>1</v>
      </c>
      <c r="JJ66">
        <v>29</v>
      </c>
      <c r="JK66">
        <v>189881</v>
      </c>
      <c r="JL66">
        <v>189881.2</v>
      </c>
      <c r="JM66">
        <v>2.41089</v>
      </c>
      <c r="JN66">
        <v>2.6001</v>
      </c>
      <c r="JO66">
        <v>2.146</v>
      </c>
      <c r="JP66">
        <v>2.67456</v>
      </c>
      <c r="JQ66">
        <v>2.29858</v>
      </c>
      <c r="JR66">
        <v>2.41699</v>
      </c>
      <c r="JS66">
        <v>36.8604</v>
      </c>
      <c r="JT66">
        <v>24.07</v>
      </c>
      <c r="JU66">
        <v>18</v>
      </c>
      <c r="JV66">
        <v>482.027</v>
      </c>
      <c r="JW66">
        <v>897.095</v>
      </c>
      <c r="JX66">
        <v>27.5528</v>
      </c>
      <c r="JY66">
        <v>29.6728</v>
      </c>
      <c r="JZ66">
        <v>30.0006</v>
      </c>
      <c r="KA66">
        <v>29.7687</v>
      </c>
      <c r="KB66">
        <v>29.699</v>
      </c>
      <c r="KC66">
        <v>48.5143</v>
      </c>
      <c r="KD66">
        <v>20.4631</v>
      </c>
      <c r="KE66">
        <v>70.2647</v>
      </c>
      <c r="KF66">
        <v>27.5485</v>
      </c>
      <c r="KG66">
        <v>807.544</v>
      </c>
      <c r="KH66">
        <v>21.1059</v>
      </c>
      <c r="KI66">
        <v>102.017</v>
      </c>
      <c r="KJ66">
        <v>91.56399999999999</v>
      </c>
    </row>
    <row r="67" spans="1:296">
      <c r="A67">
        <v>49</v>
      </c>
      <c r="B67">
        <v>1758382472.5</v>
      </c>
      <c r="C67">
        <v>332</v>
      </c>
      <c r="D67" t="s">
        <v>540</v>
      </c>
      <c r="E67" t="s">
        <v>541</v>
      </c>
      <c r="F67">
        <v>5</v>
      </c>
      <c r="G67" t="s">
        <v>436</v>
      </c>
      <c r="H67">
        <v>1758382464.714286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803.9442740896109</v>
      </c>
      <c r="AJ67">
        <v>779.1362303030297</v>
      </c>
      <c r="AK67">
        <v>3.401091774891623</v>
      </c>
      <c r="AL67">
        <v>65.70999999999999</v>
      </c>
      <c r="AM67">
        <f>(AO67 - AN67 + DX67*1E3/(8.314*(DZ67+273.15)) * AQ67/DW67 * AP67) * DW67/(100*DK67) * 1000/(1000 - AO67)</f>
        <v>0</v>
      </c>
      <c r="AN67">
        <v>21.10153611221974</v>
      </c>
      <c r="AO67">
        <v>22.36041636363635</v>
      </c>
      <c r="AP67">
        <v>-0.005119240147321781</v>
      </c>
      <c r="AQ67">
        <v>86.31821179342171</v>
      </c>
      <c r="AR67">
        <v>0</v>
      </c>
      <c r="AS67">
        <v>0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437</v>
      </c>
      <c r="AX67" t="s">
        <v>437</v>
      </c>
      <c r="AY67">
        <v>0</v>
      </c>
      <c r="AZ67">
        <v>0</v>
      </c>
      <c r="BA67">
        <f>1-AY67/AZ67</f>
        <v>0</v>
      </c>
      <c r="BB67">
        <v>0</v>
      </c>
      <c r="BC67" t="s">
        <v>437</v>
      </c>
      <c r="BD67" t="s">
        <v>437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437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2.44</v>
      </c>
      <c r="DL67">
        <v>0.5</v>
      </c>
      <c r="DM67" t="s">
        <v>438</v>
      </c>
      <c r="DN67">
        <v>2</v>
      </c>
      <c r="DO67" t="b">
        <v>1</v>
      </c>
      <c r="DP67">
        <v>1758382464.714286</v>
      </c>
      <c r="DQ67">
        <v>737.365107142857</v>
      </c>
      <c r="DR67">
        <v>772.1764999999997</v>
      </c>
      <c r="DS67">
        <v>22.39514285714285</v>
      </c>
      <c r="DT67">
        <v>21.14128928571429</v>
      </c>
      <c r="DU67">
        <v>738.2981071428572</v>
      </c>
      <c r="DV67">
        <v>22.12297857142858</v>
      </c>
      <c r="DW67">
        <v>499.9667857142857</v>
      </c>
      <c r="DX67">
        <v>90.58822499999999</v>
      </c>
      <c r="DY67">
        <v>0.07109711428571427</v>
      </c>
      <c r="DZ67">
        <v>29.16988571428572</v>
      </c>
      <c r="EA67">
        <v>30.02787857142857</v>
      </c>
      <c r="EB67">
        <v>999.9000000000002</v>
      </c>
      <c r="EC67">
        <v>0</v>
      </c>
      <c r="ED67">
        <v>0</v>
      </c>
      <c r="EE67">
        <v>10007.12642857143</v>
      </c>
      <c r="EF67">
        <v>0</v>
      </c>
      <c r="EG67">
        <v>11.53977142857143</v>
      </c>
      <c r="EH67">
        <v>-34.81140357142857</v>
      </c>
      <c r="EI67">
        <v>754.2565714285714</v>
      </c>
      <c r="EJ67">
        <v>788.8533928571429</v>
      </c>
      <c r="EK67">
        <v>1.253864285714286</v>
      </c>
      <c r="EL67">
        <v>772.1764999999997</v>
      </c>
      <c r="EM67">
        <v>21.14128928571429</v>
      </c>
      <c r="EN67">
        <v>2.028737142857143</v>
      </c>
      <c r="EO67">
        <v>1.915151071428572</v>
      </c>
      <c r="EP67">
        <v>17.67042142857143</v>
      </c>
      <c r="EQ67">
        <v>16.75973928571429</v>
      </c>
      <c r="ER67">
        <v>1999.983571428571</v>
      </c>
      <c r="ES67">
        <v>0.9800036428571427</v>
      </c>
      <c r="ET67">
        <v>0.01999625357142857</v>
      </c>
      <c r="EU67">
        <v>0</v>
      </c>
      <c r="EV67">
        <v>409.4304285714286</v>
      </c>
      <c r="EW67">
        <v>5.00078</v>
      </c>
      <c r="EX67">
        <v>8180.263214285713</v>
      </c>
      <c r="EY67">
        <v>16379.51428571429</v>
      </c>
      <c r="EZ67">
        <v>40.08457142857142</v>
      </c>
      <c r="FA67">
        <v>41.03985714285714</v>
      </c>
      <c r="FB67">
        <v>40.55117857142857</v>
      </c>
      <c r="FC67">
        <v>40.67610714285713</v>
      </c>
      <c r="FD67">
        <v>41.27882142857141</v>
      </c>
      <c r="FE67">
        <v>1955.093571428571</v>
      </c>
      <c r="FF67">
        <v>39.89000000000001</v>
      </c>
      <c r="FG67">
        <v>0</v>
      </c>
      <c r="FH67">
        <v>1758382472.7</v>
      </c>
      <c r="FI67">
        <v>0</v>
      </c>
      <c r="FJ67">
        <v>409.4194230769231</v>
      </c>
      <c r="FK67">
        <v>-0.8429743659475416</v>
      </c>
      <c r="FL67">
        <v>-41.18153852698206</v>
      </c>
      <c r="FM67">
        <v>8179.917692307692</v>
      </c>
      <c r="FN67">
        <v>15</v>
      </c>
      <c r="FO67">
        <v>0</v>
      </c>
      <c r="FP67" t="s">
        <v>439</v>
      </c>
      <c r="FQ67">
        <v>1746989605.5</v>
      </c>
      <c r="FR67">
        <v>1746989593.5</v>
      </c>
      <c r="FS67">
        <v>0</v>
      </c>
      <c r="FT67">
        <v>-0.274</v>
      </c>
      <c r="FU67">
        <v>-0.002</v>
      </c>
      <c r="FV67">
        <v>2.549</v>
      </c>
      <c r="FW67">
        <v>0.129</v>
      </c>
      <c r="FX67">
        <v>420</v>
      </c>
      <c r="FY67">
        <v>17</v>
      </c>
      <c r="FZ67">
        <v>0.02</v>
      </c>
      <c r="GA67">
        <v>0.04</v>
      </c>
      <c r="GB67">
        <v>-34.82530243902439</v>
      </c>
      <c r="GC67">
        <v>0.05376167247383536</v>
      </c>
      <c r="GD67">
        <v>0.09727961330506434</v>
      </c>
      <c r="GE67">
        <v>1</v>
      </c>
      <c r="GF67">
        <v>409.5129705882353</v>
      </c>
      <c r="GG67">
        <v>-1.65199388573319</v>
      </c>
      <c r="GH67">
        <v>0.2875652852007636</v>
      </c>
      <c r="GI67">
        <v>0</v>
      </c>
      <c r="GJ67">
        <v>1.250459756097561</v>
      </c>
      <c r="GK67">
        <v>0.1221894773519166</v>
      </c>
      <c r="GL67">
        <v>0.02020629127914336</v>
      </c>
      <c r="GM67">
        <v>0</v>
      </c>
      <c r="GN67">
        <v>1</v>
      </c>
      <c r="GO67">
        <v>3</v>
      </c>
      <c r="GP67" t="s">
        <v>440</v>
      </c>
      <c r="GQ67">
        <v>3.10251</v>
      </c>
      <c r="GR67">
        <v>2.72932</v>
      </c>
      <c r="GS67">
        <v>0.134663</v>
      </c>
      <c r="GT67">
        <v>0.138639</v>
      </c>
      <c r="GU67">
        <v>0.102569</v>
      </c>
      <c r="GV67">
        <v>0.0997305</v>
      </c>
      <c r="GW67">
        <v>22631.5</v>
      </c>
      <c r="GX67">
        <v>20473.4</v>
      </c>
      <c r="GY67">
        <v>26720.3</v>
      </c>
      <c r="GZ67">
        <v>23993.7</v>
      </c>
      <c r="HA67">
        <v>38376.6</v>
      </c>
      <c r="HB67">
        <v>31948.2</v>
      </c>
      <c r="HC67">
        <v>46658.5</v>
      </c>
      <c r="HD67">
        <v>37972.4</v>
      </c>
      <c r="HE67">
        <v>1.8608</v>
      </c>
      <c r="HF67">
        <v>2.33048</v>
      </c>
      <c r="HG67">
        <v>0.07285179999999999</v>
      </c>
      <c r="HH67">
        <v>0</v>
      </c>
      <c r="HI67">
        <v>28.8435</v>
      </c>
      <c r="HJ67">
        <v>999.9</v>
      </c>
      <c r="HK67">
        <v>49.7</v>
      </c>
      <c r="HL67">
        <v>31.9</v>
      </c>
      <c r="HM67">
        <v>26.0499</v>
      </c>
      <c r="HN67">
        <v>61.6415</v>
      </c>
      <c r="HO67">
        <v>4.36699</v>
      </c>
      <c r="HP67">
        <v>2</v>
      </c>
      <c r="HQ67">
        <v>0.196283</v>
      </c>
      <c r="HR67">
        <v>0.659131</v>
      </c>
      <c r="HS67">
        <v>20.2807</v>
      </c>
      <c r="HT67">
        <v>5.2104</v>
      </c>
      <c r="HU67">
        <v>11.9798</v>
      </c>
      <c r="HV67">
        <v>4.9625</v>
      </c>
      <c r="HW67">
        <v>3.27438</v>
      </c>
      <c r="HX67">
        <v>9999</v>
      </c>
      <c r="HY67">
        <v>9999</v>
      </c>
      <c r="HZ67">
        <v>9999</v>
      </c>
      <c r="IA67">
        <v>999.9</v>
      </c>
      <c r="IB67">
        <v>1.86389</v>
      </c>
      <c r="IC67">
        <v>1.86018</v>
      </c>
      <c r="ID67">
        <v>1.8585</v>
      </c>
      <c r="IE67">
        <v>1.85979</v>
      </c>
      <c r="IF67">
        <v>1.85989</v>
      </c>
      <c r="IG67">
        <v>1.85852</v>
      </c>
      <c r="IH67">
        <v>1.85754</v>
      </c>
      <c r="II67">
        <v>1.85242</v>
      </c>
      <c r="IJ67">
        <v>0</v>
      </c>
      <c r="IK67">
        <v>0</v>
      </c>
      <c r="IL67">
        <v>0</v>
      </c>
      <c r="IM67">
        <v>0</v>
      </c>
      <c r="IN67" t="s">
        <v>441</v>
      </c>
      <c r="IO67" t="s">
        <v>442</v>
      </c>
      <c r="IP67" t="s">
        <v>443</v>
      </c>
      <c r="IQ67" t="s">
        <v>443</v>
      </c>
      <c r="IR67" t="s">
        <v>443</v>
      </c>
      <c r="IS67" t="s">
        <v>443</v>
      </c>
      <c r="IT67">
        <v>0</v>
      </c>
      <c r="IU67">
        <v>100</v>
      </c>
      <c r="IV67">
        <v>100</v>
      </c>
      <c r="IW67">
        <v>-0.924</v>
      </c>
      <c r="IX67">
        <v>0.2714</v>
      </c>
      <c r="IY67">
        <v>-1.199888540531774</v>
      </c>
      <c r="IZ67">
        <v>0.0006062262584135303</v>
      </c>
      <c r="JA67">
        <v>-6.607284784785487E-07</v>
      </c>
      <c r="JB67">
        <v>4.456398226774383E-10</v>
      </c>
      <c r="JC67">
        <v>0.04242554667046498</v>
      </c>
      <c r="JD67">
        <v>-0.002659736867722172</v>
      </c>
      <c r="JE67">
        <v>0.000738507291522077</v>
      </c>
      <c r="JF67">
        <v>-6.730059124220876E-06</v>
      </c>
      <c r="JG67">
        <v>7</v>
      </c>
      <c r="JH67">
        <v>1949</v>
      </c>
      <c r="JI67">
        <v>1</v>
      </c>
      <c r="JJ67">
        <v>29</v>
      </c>
      <c r="JK67">
        <v>189881.1</v>
      </c>
      <c r="JL67">
        <v>189881.3</v>
      </c>
      <c r="JM67">
        <v>2.45239</v>
      </c>
      <c r="JN67">
        <v>2.59766</v>
      </c>
      <c r="JO67">
        <v>2.146</v>
      </c>
      <c r="JP67">
        <v>2.67456</v>
      </c>
      <c r="JQ67">
        <v>2.29858</v>
      </c>
      <c r="JR67">
        <v>2.40112</v>
      </c>
      <c r="JS67">
        <v>36.8604</v>
      </c>
      <c r="JT67">
        <v>24.07</v>
      </c>
      <c r="JU67">
        <v>18</v>
      </c>
      <c r="JV67">
        <v>482.375</v>
      </c>
      <c r="JW67">
        <v>896.881</v>
      </c>
      <c r="JX67">
        <v>27.5256</v>
      </c>
      <c r="JY67">
        <v>29.6792</v>
      </c>
      <c r="JZ67">
        <v>30.0007</v>
      </c>
      <c r="KA67">
        <v>29.7743</v>
      </c>
      <c r="KB67">
        <v>29.7041</v>
      </c>
      <c r="KC67">
        <v>49.2702</v>
      </c>
      <c r="KD67">
        <v>20.4631</v>
      </c>
      <c r="KE67">
        <v>70.2647</v>
      </c>
      <c r="KF67">
        <v>27.5187</v>
      </c>
      <c r="KG67">
        <v>820.92</v>
      </c>
      <c r="KH67">
        <v>21.1204</v>
      </c>
      <c r="KI67">
        <v>102.016</v>
      </c>
      <c r="KJ67">
        <v>91.5642</v>
      </c>
    </row>
    <row r="68" spans="1:296">
      <c r="A68">
        <v>50</v>
      </c>
      <c r="B68">
        <v>1758382477.5</v>
      </c>
      <c r="C68">
        <v>337</v>
      </c>
      <c r="D68" t="s">
        <v>542</v>
      </c>
      <c r="E68" t="s">
        <v>543</v>
      </c>
      <c r="F68">
        <v>5</v>
      </c>
      <c r="G68" t="s">
        <v>436</v>
      </c>
      <c r="H68">
        <v>1758382470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820.1035726575757</v>
      </c>
      <c r="AJ68">
        <v>795.9578242424244</v>
      </c>
      <c r="AK68">
        <v>3.356856277056391</v>
      </c>
      <c r="AL68">
        <v>65.70999999999999</v>
      </c>
      <c r="AM68">
        <f>(AO68 - AN68 + DX68*1E3/(8.314*(DZ68+273.15)) * AQ68/DW68 * AP68) * DW68/(100*DK68) * 1000/(1000 - AO68)</f>
        <v>0</v>
      </c>
      <c r="AN68">
        <v>21.08277311414859</v>
      </c>
      <c r="AO68">
        <v>22.32353636363636</v>
      </c>
      <c r="AP68">
        <v>-0.008270243777461241</v>
      </c>
      <c r="AQ68">
        <v>86.31821179342171</v>
      </c>
      <c r="AR68">
        <v>0</v>
      </c>
      <c r="AS68">
        <v>0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437</v>
      </c>
      <c r="AX68" t="s">
        <v>437</v>
      </c>
      <c r="AY68">
        <v>0</v>
      </c>
      <c r="AZ68">
        <v>0</v>
      </c>
      <c r="BA68">
        <f>1-AY68/AZ68</f>
        <v>0</v>
      </c>
      <c r="BB68">
        <v>0</v>
      </c>
      <c r="BC68" t="s">
        <v>437</v>
      </c>
      <c r="BD68" t="s">
        <v>437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437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2.44</v>
      </c>
      <c r="DL68">
        <v>0.5</v>
      </c>
      <c r="DM68" t="s">
        <v>438</v>
      </c>
      <c r="DN68">
        <v>2</v>
      </c>
      <c r="DO68" t="b">
        <v>1</v>
      </c>
      <c r="DP68">
        <v>1758382470</v>
      </c>
      <c r="DQ68">
        <v>755.0167037037036</v>
      </c>
      <c r="DR68">
        <v>789.5627777777778</v>
      </c>
      <c r="DS68">
        <v>22.37128518518519</v>
      </c>
      <c r="DT68">
        <v>21.11189629629629</v>
      </c>
      <c r="DU68">
        <v>755.9433333333334</v>
      </c>
      <c r="DV68">
        <v>22.0996</v>
      </c>
      <c r="DW68">
        <v>500.0047037037037</v>
      </c>
      <c r="DX68">
        <v>90.58748888888887</v>
      </c>
      <c r="DY68">
        <v>0.07107042592592593</v>
      </c>
      <c r="DZ68">
        <v>29.16836666666666</v>
      </c>
      <c r="EA68">
        <v>30.03094074074074</v>
      </c>
      <c r="EB68">
        <v>999.9000000000001</v>
      </c>
      <c r="EC68">
        <v>0</v>
      </c>
      <c r="ED68">
        <v>0</v>
      </c>
      <c r="EE68">
        <v>10004.90777777778</v>
      </c>
      <c r="EF68">
        <v>0</v>
      </c>
      <c r="EG68">
        <v>11.5357</v>
      </c>
      <c r="EH68">
        <v>-34.54607037037037</v>
      </c>
      <c r="EI68">
        <v>772.2934444444444</v>
      </c>
      <c r="EJ68">
        <v>806.5910000000001</v>
      </c>
      <c r="EK68">
        <v>1.259393333333333</v>
      </c>
      <c r="EL68">
        <v>789.5627777777778</v>
      </c>
      <c r="EM68">
        <v>21.11189629629629</v>
      </c>
      <c r="EN68">
        <v>2.02656</v>
      </c>
      <c r="EO68">
        <v>1.912473703703704</v>
      </c>
      <c r="EP68">
        <v>17.65337407407407</v>
      </c>
      <c r="EQ68">
        <v>16.73770740740741</v>
      </c>
      <c r="ER68">
        <v>1999.981851851852</v>
      </c>
      <c r="ES68">
        <v>0.9800036666666665</v>
      </c>
      <c r="ET68">
        <v>0.01999622962962963</v>
      </c>
      <c r="EU68">
        <v>0</v>
      </c>
      <c r="EV68">
        <v>409.3578518518518</v>
      </c>
      <c r="EW68">
        <v>5.00078</v>
      </c>
      <c r="EX68">
        <v>8176.465555555556</v>
      </c>
      <c r="EY68">
        <v>16379.50740740741</v>
      </c>
      <c r="EZ68">
        <v>40.08529629629629</v>
      </c>
      <c r="FA68">
        <v>41.03674074074073</v>
      </c>
      <c r="FB68">
        <v>40.52307407407407</v>
      </c>
      <c r="FC68">
        <v>40.68266666666667</v>
      </c>
      <c r="FD68">
        <v>41.27755555555554</v>
      </c>
      <c r="FE68">
        <v>1955.091851851852</v>
      </c>
      <c r="FF68">
        <v>39.89000000000001</v>
      </c>
      <c r="FG68">
        <v>0</v>
      </c>
      <c r="FH68">
        <v>1758382477.5</v>
      </c>
      <c r="FI68">
        <v>0</v>
      </c>
      <c r="FJ68">
        <v>409.3228846153846</v>
      </c>
      <c r="FK68">
        <v>-0.7806837676366848</v>
      </c>
      <c r="FL68">
        <v>-43.19794866227983</v>
      </c>
      <c r="FM68">
        <v>8176.521538461539</v>
      </c>
      <c r="FN68">
        <v>15</v>
      </c>
      <c r="FO68">
        <v>0</v>
      </c>
      <c r="FP68" t="s">
        <v>439</v>
      </c>
      <c r="FQ68">
        <v>1746989605.5</v>
      </c>
      <c r="FR68">
        <v>1746989593.5</v>
      </c>
      <c r="FS68">
        <v>0</v>
      </c>
      <c r="FT68">
        <v>-0.274</v>
      </c>
      <c r="FU68">
        <v>-0.002</v>
      </c>
      <c r="FV68">
        <v>2.549</v>
      </c>
      <c r="FW68">
        <v>0.129</v>
      </c>
      <c r="FX68">
        <v>420</v>
      </c>
      <c r="FY68">
        <v>17</v>
      </c>
      <c r="FZ68">
        <v>0.02</v>
      </c>
      <c r="GA68">
        <v>0.04</v>
      </c>
      <c r="GB68">
        <v>-34.63747500000001</v>
      </c>
      <c r="GC68">
        <v>2.866196622889419</v>
      </c>
      <c r="GD68">
        <v>0.3404319636505946</v>
      </c>
      <c r="GE68">
        <v>0</v>
      </c>
      <c r="GF68">
        <v>409.3797352941176</v>
      </c>
      <c r="GG68">
        <v>-0.7725133701919781</v>
      </c>
      <c r="GH68">
        <v>0.2092425146350436</v>
      </c>
      <c r="GI68">
        <v>1</v>
      </c>
      <c r="GJ68">
        <v>1.2540665</v>
      </c>
      <c r="GK68">
        <v>0.109446529080672</v>
      </c>
      <c r="GL68">
        <v>0.02119938720222828</v>
      </c>
      <c r="GM68">
        <v>0</v>
      </c>
      <c r="GN68">
        <v>1</v>
      </c>
      <c r="GO68">
        <v>3</v>
      </c>
      <c r="GP68" t="s">
        <v>440</v>
      </c>
      <c r="GQ68">
        <v>3.10255</v>
      </c>
      <c r="GR68">
        <v>2.72892</v>
      </c>
      <c r="GS68">
        <v>0.136592</v>
      </c>
      <c r="GT68">
        <v>0.140506</v>
      </c>
      <c r="GU68">
        <v>0.102452</v>
      </c>
      <c r="GV68">
        <v>0.0997296</v>
      </c>
      <c r="GW68">
        <v>22580.8</v>
      </c>
      <c r="GX68">
        <v>20428.7</v>
      </c>
      <c r="GY68">
        <v>26720.1</v>
      </c>
      <c r="GZ68">
        <v>23993.3</v>
      </c>
      <c r="HA68">
        <v>38381.4</v>
      </c>
      <c r="HB68">
        <v>31948.1</v>
      </c>
      <c r="HC68">
        <v>46657.9</v>
      </c>
      <c r="HD68">
        <v>37971.9</v>
      </c>
      <c r="HE68">
        <v>1.86065</v>
      </c>
      <c r="HF68">
        <v>2.3306</v>
      </c>
      <c r="HG68">
        <v>0.0725538</v>
      </c>
      <c r="HH68">
        <v>0</v>
      </c>
      <c r="HI68">
        <v>28.8422</v>
      </c>
      <c r="HJ68">
        <v>999.9</v>
      </c>
      <c r="HK68">
        <v>49.7</v>
      </c>
      <c r="HL68">
        <v>31.9</v>
      </c>
      <c r="HM68">
        <v>26.0495</v>
      </c>
      <c r="HN68">
        <v>61.2315</v>
      </c>
      <c r="HO68">
        <v>4.33894</v>
      </c>
      <c r="HP68">
        <v>2</v>
      </c>
      <c r="HQ68">
        <v>0.19687</v>
      </c>
      <c r="HR68">
        <v>0.709703</v>
      </c>
      <c r="HS68">
        <v>20.2804</v>
      </c>
      <c r="HT68">
        <v>5.20965</v>
      </c>
      <c r="HU68">
        <v>11.979</v>
      </c>
      <c r="HV68">
        <v>4.96225</v>
      </c>
      <c r="HW68">
        <v>3.27415</v>
      </c>
      <c r="HX68">
        <v>9999</v>
      </c>
      <c r="HY68">
        <v>9999</v>
      </c>
      <c r="HZ68">
        <v>9999</v>
      </c>
      <c r="IA68">
        <v>999.9</v>
      </c>
      <c r="IB68">
        <v>1.86388</v>
      </c>
      <c r="IC68">
        <v>1.86016</v>
      </c>
      <c r="ID68">
        <v>1.85852</v>
      </c>
      <c r="IE68">
        <v>1.85976</v>
      </c>
      <c r="IF68">
        <v>1.85989</v>
      </c>
      <c r="IG68">
        <v>1.85849</v>
      </c>
      <c r="IH68">
        <v>1.85749</v>
      </c>
      <c r="II68">
        <v>1.85242</v>
      </c>
      <c r="IJ68">
        <v>0</v>
      </c>
      <c r="IK68">
        <v>0</v>
      </c>
      <c r="IL68">
        <v>0</v>
      </c>
      <c r="IM68">
        <v>0</v>
      </c>
      <c r="IN68" t="s">
        <v>441</v>
      </c>
      <c r="IO68" t="s">
        <v>442</v>
      </c>
      <c r="IP68" t="s">
        <v>443</v>
      </c>
      <c r="IQ68" t="s">
        <v>443</v>
      </c>
      <c r="IR68" t="s">
        <v>443</v>
      </c>
      <c r="IS68" t="s">
        <v>443</v>
      </c>
      <c r="IT68">
        <v>0</v>
      </c>
      <c r="IU68">
        <v>100</v>
      </c>
      <c r="IV68">
        <v>100</v>
      </c>
      <c r="IW68">
        <v>-0.917</v>
      </c>
      <c r="IX68">
        <v>0.2707</v>
      </c>
      <c r="IY68">
        <v>-1.199888540531774</v>
      </c>
      <c r="IZ68">
        <v>0.0006062262584135303</v>
      </c>
      <c r="JA68">
        <v>-6.607284784785487E-07</v>
      </c>
      <c r="JB68">
        <v>4.456398226774383E-10</v>
      </c>
      <c r="JC68">
        <v>0.04242554667046498</v>
      </c>
      <c r="JD68">
        <v>-0.002659736867722172</v>
      </c>
      <c r="JE68">
        <v>0.000738507291522077</v>
      </c>
      <c r="JF68">
        <v>-6.730059124220876E-06</v>
      </c>
      <c r="JG68">
        <v>7</v>
      </c>
      <c r="JH68">
        <v>1949</v>
      </c>
      <c r="JI68">
        <v>1</v>
      </c>
      <c r="JJ68">
        <v>29</v>
      </c>
      <c r="JK68">
        <v>189881.2</v>
      </c>
      <c r="JL68">
        <v>189881.4</v>
      </c>
      <c r="JM68">
        <v>2.49023</v>
      </c>
      <c r="JN68">
        <v>2.59399</v>
      </c>
      <c r="JO68">
        <v>2.146</v>
      </c>
      <c r="JP68">
        <v>2.67456</v>
      </c>
      <c r="JQ68">
        <v>2.29858</v>
      </c>
      <c r="JR68">
        <v>2.43774</v>
      </c>
      <c r="JS68">
        <v>36.8604</v>
      </c>
      <c r="JT68">
        <v>24.0787</v>
      </c>
      <c r="JU68">
        <v>18</v>
      </c>
      <c r="JV68">
        <v>482.33</v>
      </c>
      <c r="JW68">
        <v>897.102</v>
      </c>
      <c r="JX68">
        <v>27.4938</v>
      </c>
      <c r="JY68">
        <v>29.6856</v>
      </c>
      <c r="JZ68">
        <v>30.0007</v>
      </c>
      <c r="KA68">
        <v>29.78</v>
      </c>
      <c r="KB68">
        <v>29.7098</v>
      </c>
      <c r="KC68">
        <v>50.1011</v>
      </c>
      <c r="KD68">
        <v>20.4631</v>
      </c>
      <c r="KE68">
        <v>70.2647</v>
      </c>
      <c r="KF68">
        <v>27.4842</v>
      </c>
      <c r="KG68">
        <v>841.103</v>
      </c>
      <c r="KH68">
        <v>21.1506</v>
      </c>
      <c r="KI68">
        <v>102.015</v>
      </c>
      <c r="KJ68">
        <v>91.5629</v>
      </c>
    </row>
    <row r="69" spans="1:296">
      <c r="A69">
        <v>51</v>
      </c>
      <c r="B69">
        <v>1758382482.5</v>
      </c>
      <c r="C69">
        <v>342</v>
      </c>
      <c r="D69" t="s">
        <v>544</v>
      </c>
      <c r="E69" t="s">
        <v>545</v>
      </c>
      <c r="F69">
        <v>5</v>
      </c>
      <c r="G69" t="s">
        <v>436</v>
      </c>
      <c r="H69">
        <v>1758382474.714286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836.9825657385281</v>
      </c>
      <c r="AJ69">
        <v>812.5800606060611</v>
      </c>
      <c r="AK69">
        <v>3.323574025974218</v>
      </c>
      <c r="AL69">
        <v>65.70999999999999</v>
      </c>
      <c r="AM69">
        <f>(AO69 - AN69 + DX69*1E3/(8.314*(DZ69+273.15)) * AQ69/DW69 * AP69) * DW69/(100*DK69) * 1000/(1000 - AO69)</f>
        <v>0</v>
      </c>
      <c r="AN69">
        <v>21.08365177594711</v>
      </c>
      <c r="AO69">
        <v>22.29749454545454</v>
      </c>
      <c r="AP69">
        <v>-0.006073892566874703</v>
      </c>
      <c r="AQ69">
        <v>86.31821179342171</v>
      </c>
      <c r="AR69">
        <v>0</v>
      </c>
      <c r="AS69">
        <v>0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437</v>
      </c>
      <c r="AX69" t="s">
        <v>437</v>
      </c>
      <c r="AY69">
        <v>0</v>
      </c>
      <c r="AZ69">
        <v>0</v>
      </c>
      <c r="BA69">
        <f>1-AY69/AZ69</f>
        <v>0</v>
      </c>
      <c r="BB69">
        <v>0</v>
      </c>
      <c r="BC69" t="s">
        <v>437</v>
      </c>
      <c r="BD69" t="s">
        <v>437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437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2.44</v>
      </c>
      <c r="DL69">
        <v>0.5</v>
      </c>
      <c r="DM69" t="s">
        <v>438</v>
      </c>
      <c r="DN69">
        <v>2</v>
      </c>
      <c r="DO69" t="b">
        <v>1</v>
      </c>
      <c r="DP69">
        <v>1758382474.714286</v>
      </c>
      <c r="DQ69">
        <v>770.5937857142859</v>
      </c>
      <c r="DR69">
        <v>805.0084999999999</v>
      </c>
      <c r="DS69">
        <v>22.34245714285714</v>
      </c>
      <c r="DT69">
        <v>21.08788928571429</v>
      </c>
      <c r="DU69">
        <v>771.5144642857142</v>
      </c>
      <c r="DV69">
        <v>22.07134285714285</v>
      </c>
      <c r="DW69">
        <v>500.0490714285714</v>
      </c>
      <c r="DX69">
        <v>90.58725714285715</v>
      </c>
      <c r="DY69">
        <v>0.07098445714285716</v>
      </c>
      <c r="DZ69">
        <v>29.16433571428572</v>
      </c>
      <c r="EA69">
        <v>30.02804642857143</v>
      </c>
      <c r="EB69">
        <v>999.9000000000002</v>
      </c>
      <c r="EC69">
        <v>0</v>
      </c>
      <c r="ED69">
        <v>0</v>
      </c>
      <c r="EE69">
        <v>10003.395</v>
      </c>
      <c r="EF69">
        <v>0</v>
      </c>
      <c r="EG69">
        <v>11.5357</v>
      </c>
      <c r="EH69">
        <v>-34.41477142857143</v>
      </c>
      <c r="EI69">
        <v>788.2036428571429</v>
      </c>
      <c r="EJ69">
        <v>822.35</v>
      </c>
      <c r="EK69">
        <v>1.254568571428571</v>
      </c>
      <c r="EL69">
        <v>805.0084999999999</v>
      </c>
      <c r="EM69">
        <v>21.08788928571429</v>
      </c>
      <c r="EN69">
        <v>2.0239425</v>
      </c>
      <c r="EO69">
        <v>1.910294285714286</v>
      </c>
      <c r="EP69">
        <v>17.63288214285715</v>
      </c>
      <c r="EQ69">
        <v>16.71976785714286</v>
      </c>
      <c r="ER69">
        <v>1999.985</v>
      </c>
      <c r="ES69">
        <v>0.9800037499999998</v>
      </c>
      <c r="ET69">
        <v>0.01999613928571429</v>
      </c>
      <c r="EU69">
        <v>0</v>
      </c>
      <c r="EV69">
        <v>409.1801428571429</v>
      </c>
      <c r="EW69">
        <v>5.00078</v>
      </c>
      <c r="EX69">
        <v>8173.1725</v>
      </c>
      <c r="EY69">
        <v>16379.53928571429</v>
      </c>
      <c r="EZ69">
        <v>40.09557142857143</v>
      </c>
      <c r="FA69">
        <v>41.04207142857143</v>
      </c>
      <c r="FB69">
        <v>40.60260714285714</v>
      </c>
      <c r="FC69">
        <v>40.69392857142856</v>
      </c>
      <c r="FD69">
        <v>41.2855</v>
      </c>
      <c r="FE69">
        <v>1955.095</v>
      </c>
      <c r="FF69">
        <v>39.89000000000001</v>
      </c>
      <c r="FG69">
        <v>0</v>
      </c>
      <c r="FH69">
        <v>1758382482.3</v>
      </c>
      <c r="FI69">
        <v>0</v>
      </c>
      <c r="FJ69">
        <v>409.1606153846153</v>
      </c>
      <c r="FK69">
        <v>-2.992888898761724</v>
      </c>
      <c r="FL69">
        <v>-42.88376069972482</v>
      </c>
      <c r="FM69">
        <v>8173.106538461538</v>
      </c>
      <c r="FN69">
        <v>15</v>
      </c>
      <c r="FO69">
        <v>0</v>
      </c>
      <c r="FP69" t="s">
        <v>439</v>
      </c>
      <c r="FQ69">
        <v>1746989605.5</v>
      </c>
      <c r="FR69">
        <v>1746989593.5</v>
      </c>
      <c r="FS69">
        <v>0</v>
      </c>
      <c r="FT69">
        <v>-0.274</v>
      </c>
      <c r="FU69">
        <v>-0.002</v>
      </c>
      <c r="FV69">
        <v>2.549</v>
      </c>
      <c r="FW69">
        <v>0.129</v>
      </c>
      <c r="FX69">
        <v>420</v>
      </c>
      <c r="FY69">
        <v>17</v>
      </c>
      <c r="FZ69">
        <v>0.02</v>
      </c>
      <c r="GA69">
        <v>0.04</v>
      </c>
      <c r="GB69">
        <v>-34.5303125</v>
      </c>
      <c r="GC69">
        <v>2.806695309568528</v>
      </c>
      <c r="GD69">
        <v>0.3453284894035675</v>
      </c>
      <c r="GE69">
        <v>0</v>
      </c>
      <c r="GF69">
        <v>409.244205882353</v>
      </c>
      <c r="GG69">
        <v>-1.914851033582164</v>
      </c>
      <c r="GH69">
        <v>0.2841998861004619</v>
      </c>
      <c r="GI69">
        <v>0</v>
      </c>
      <c r="GJ69">
        <v>1.251663</v>
      </c>
      <c r="GK69">
        <v>-0.03471219512195398</v>
      </c>
      <c r="GL69">
        <v>0.02351413066647373</v>
      </c>
      <c r="GM69">
        <v>1</v>
      </c>
      <c r="GN69">
        <v>1</v>
      </c>
      <c r="GO69">
        <v>3</v>
      </c>
      <c r="GP69" t="s">
        <v>440</v>
      </c>
      <c r="GQ69">
        <v>3.10231</v>
      </c>
      <c r="GR69">
        <v>2.729</v>
      </c>
      <c r="GS69">
        <v>0.138481</v>
      </c>
      <c r="GT69">
        <v>0.142418</v>
      </c>
      <c r="GU69">
        <v>0.102367</v>
      </c>
      <c r="GV69">
        <v>0.0997386</v>
      </c>
      <c r="GW69">
        <v>22531</v>
      </c>
      <c r="GX69">
        <v>20383.2</v>
      </c>
      <c r="GY69">
        <v>26719.6</v>
      </c>
      <c r="GZ69">
        <v>23993.3</v>
      </c>
      <c r="HA69">
        <v>38384.7</v>
      </c>
      <c r="HB69">
        <v>31947.8</v>
      </c>
      <c r="HC69">
        <v>46657.1</v>
      </c>
      <c r="HD69">
        <v>37971.7</v>
      </c>
      <c r="HE69">
        <v>1.86025</v>
      </c>
      <c r="HF69">
        <v>2.3307</v>
      </c>
      <c r="HG69">
        <v>0.0724308</v>
      </c>
      <c r="HH69">
        <v>0</v>
      </c>
      <c r="HI69">
        <v>28.8407</v>
      </c>
      <c r="HJ69">
        <v>999.9</v>
      </c>
      <c r="HK69">
        <v>49.7</v>
      </c>
      <c r="HL69">
        <v>31.9</v>
      </c>
      <c r="HM69">
        <v>26.0509</v>
      </c>
      <c r="HN69">
        <v>61.5415</v>
      </c>
      <c r="HO69">
        <v>4.35497</v>
      </c>
      <c r="HP69">
        <v>2</v>
      </c>
      <c r="HQ69">
        <v>0.197388</v>
      </c>
      <c r="HR69">
        <v>0.718374</v>
      </c>
      <c r="HS69">
        <v>20.2803</v>
      </c>
      <c r="HT69">
        <v>5.2104</v>
      </c>
      <c r="HU69">
        <v>11.9788</v>
      </c>
      <c r="HV69">
        <v>4.9625</v>
      </c>
      <c r="HW69">
        <v>3.27428</v>
      </c>
      <c r="HX69">
        <v>9999</v>
      </c>
      <c r="HY69">
        <v>9999</v>
      </c>
      <c r="HZ69">
        <v>9999</v>
      </c>
      <c r="IA69">
        <v>999.9</v>
      </c>
      <c r="IB69">
        <v>1.86387</v>
      </c>
      <c r="IC69">
        <v>1.86017</v>
      </c>
      <c r="ID69">
        <v>1.85851</v>
      </c>
      <c r="IE69">
        <v>1.85975</v>
      </c>
      <c r="IF69">
        <v>1.85989</v>
      </c>
      <c r="IG69">
        <v>1.85845</v>
      </c>
      <c r="IH69">
        <v>1.8575</v>
      </c>
      <c r="II69">
        <v>1.85242</v>
      </c>
      <c r="IJ69">
        <v>0</v>
      </c>
      <c r="IK69">
        <v>0</v>
      </c>
      <c r="IL69">
        <v>0</v>
      </c>
      <c r="IM69">
        <v>0</v>
      </c>
      <c r="IN69" t="s">
        <v>441</v>
      </c>
      <c r="IO69" t="s">
        <v>442</v>
      </c>
      <c r="IP69" t="s">
        <v>443</v>
      </c>
      <c r="IQ69" t="s">
        <v>443</v>
      </c>
      <c r="IR69" t="s">
        <v>443</v>
      </c>
      <c r="IS69" t="s">
        <v>443</v>
      </c>
      <c r="IT69">
        <v>0</v>
      </c>
      <c r="IU69">
        <v>100</v>
      </c>
      <c r="IV69">
        <v>100</v>
      </c>
      <c r="IW69">
        <v>-0.911</v>
      </c>
      <c r="IX69">
        <v>0.2701</v>
      </c>
      <c r="IY69">
        <v>-1.199888540531774</v>
      </c>
      <c r="IZ69">
        <v>0.0006062262584135303</v>
      </c>
      <c r="JA69">
        <v>-6.607284784785487E-07</v>
      </c>
      <c r="JB69">
        <v>4.456398226774383E-10</v>
      </c>
      <c r="JC69">
        <v>0.04242554667046498</v>
      </c>
      <c r="JD69">
        <v>-0.002659736867722172</v>
      </c>
      <c r="JE69">
        <v>0.000738507291522077</v>
      </c>
      <c r="JF69">
        <v>-6.730059124220876E-06</v>
      </c>
      <c r="JG69">
        <v>7</v>
      </c>
      <c r="JH69">
        <v>1949</v>
      </c>
      <c r="JI69">
        <v>1</v>
      </c>
      <c r="JJ69">
        <v>29</v>
      </c>
      <c r="JK69">
        <v>189881.3</v>
      </c>
      <c r="JL69">
        <v>189881.5</v>
      </c>
      <c r="JM69">
        <v>2.53174</v>
      </c>
      <c r="JN69">
        <v>2.59155</v>
      </c>
      <c r="JO69">
        <v>2.146</v>
      </c>
      <c r="JP69">
        <v>2.67578</v>
      </c>
      <c r="JQ69">
        <v>2.29858</v>
      </c>
      <c r="JR69">
        <v>2.42798</v>
      </c>
      <c r="JS69">
        <v>36.8604</v>
      </c>
      <c r="JT69">
        <v>24.07</v>
      </c>
      <c r="JU69">
        <v>18</v>
      </c>
      <c r="JV69">
        <v>482.139</v>
      </c>
      <c r="JW69">
        <v>897.29</v>
      </c>
      <c r="JX69">
        <v>27.4616</v>
      </c>
      <c r="JY69">
        <v>29.6907</v>
      </c>
      <c r="JZ69">
        <v>30.0006</v>
      </c>
      <c r="KA69">
        <v>29.7858</v>
      </c>
      <c r="KB69">
        <v>29.7152</v>
      </c>
      <c r="KC69">
        <v>50.8873</v>
      </c>
      <c r="KD69">
        <v>20.4631</v>
      </c>
      <c r="KE69">
        <v>70.2647</v>
      </c>
      <c r="KF69">
        <v>27.4568</v>
      </c>
      <c r="KG69">
        <v>854.702</v>
      </c>
      <c r="KH69">
        <v>21.1866</v>
      </c>
      <c r="KI69">
        <v>102.013</v>
      </c>
      <c r="KJ69">
        <v>91.5625</v>
      </c>
    </row>
    <row r="70" spans="1:296">
      <c r="A70">
        <v>52</v>
      </c>
      <c r="B70">
        <v>1758382487.5</v>
      </c>
      <c r="C70">
        <v>347</v>
      </c>
      <c r="D70" t="s">
        <v>546</v>
      </c>
      <c r="E70" t="s">
        <v>547</v>
      </c>
      <c r="F70">
        <v>5</v>
      </c>
      <c r="G70" t="s">
        <v>436</v>
      </c>
      <c r="H70">
        <v>1758382480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854.1342185220778</v>
      </c>
      <c r="AJ70">
        <v>829.4255090909091</v>
      </c>
      <c r="AK70">
        <v>3.373658008657914</v>
      </c>
      <c r="AL70">
        <v>65.70999999999999</v>
      </c>
      <c r="AM70">
        <f>(AO70 - AN70 + DX70*1E3/(8.314*(DZ70+273.15)) * AQ70/DW70 * AP70) * DW70/(100*DK70) * 1000/(1000 - AO70)</f>
        <v>0</v>
      </c>
      <c r="AN70">
        <v>21.08525554133433</v>
      </c>
      <c r="AO70">
        <v>22.27692484848484</v>
      </c>
      <c r="AP70">
        <v>-0.001823800221589739</v>
      </c>
      <c r="AQ70">
        <v>86.31821179342171</v>
      </c>
      <c r="AR70">
        <v>0</v>
      </c>
      <c r="AS70">
        <v>0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437</v>
      </c>
      <c r="AX70" t="s">
        <v>437</v>
      </c>
      <c r="AY70">
        <v>0</v>
      </c>
      <c r="AZ70">
        <v>0</v>
      </c>
      <c r="BA70">
        <f>1-AY70/AZ70</f>
        <v>0</v>
      </c>
      <c r="BB70">
        <v>0</v>
      </c>
      <c r="BC70" t="s">
        <v>437</v>
      </c>
      <c r="BD70" t="s">
        <v>437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437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2.44</v>
      </c>
      <c r="DL70">
        <v>0.5</v>
      </c>
      <c r="DM70" t="s">
        <v>438</v>
      </c>
      <c r="DN70">
        <v>2</v>
      </c>
      <c r="DO70" t="b">
        <v>1</v>
      </c>
      <c r="DP70">
        <v>1758382480</v>
      </c>
      <c r="DQ70">
        <v>787.9733703703702</v>
      </c>
      <c r="DR70">
        <v>822.3717777777778</v>
      </c>
      <c r="DS70">
        <v>22.30955925925926</v>
      </c>
      <c r="DT70">
        <v>21.08622222222222</v>
      </c>
      <c r="DU70">
        <v>788.8873703703705</v>
      </c>
      <c r="DV70">
        <v>22.03908888888889</v>
      </c>
      <c r="DW70">
        <v>500.0032222222222</v>
      </c>
      <c r="DX70">
        <v>90.58682962962963</v>
      </c>
      <c r="DY70">
        <v>0.07097163333333334</v>
      </c>
      <c r="DZ70">
        <v>29.15835185185185</v>
      </c>
      <c r="EA70">
        <v>30.02316296296296</v>
      </c>
      <c r="EB70">
        <v>999.9000000000001</v>
      </c>
      <c r="EC70">
        <v>0</v>
      </c>
      <c r="ED70">
        <v>0</v>
      </c>
      <c r="EE70">
        <v>9997.804074074074</v>
      </c>
      <c r="EF70">
        <v>0</v>
      </c>
      <c r="EG70">
        <v>11.5357</v>
      </c>
      <c r="EH70">
        <v>-34.39847407407407</v>
      </c>
      <c r="EI70">
        <v>805.9534814814816</v>
      </c>
      <c r="EJ70">
        <v>840.0860740740741</v>
      </c>
      <c r="EK70">
        <v>1.22334</v>
      </c>
      <c r="EL70">
        <v>822.3717777777778</v>
      </c>
      <c r="EM70">
        <v>21.08622222222222</v>
      </c>
      <c r="EN70">
        <v>2.020952962962963</v>
      </c>
      <c r="EO70">
        <v>1.910134444444445</v>
      </c>
      <c r="EP70">
        <v>17.60945185185185</v>
      </c>
      <c r="EQ70">
        <v>16.71844444444444</v>
      </c>
      <c r="ER70">
        <v>1999.992222222222</v>
      </c>
      <c r="ES70">
        <v>0.9800038888888887</v>
      </c>
      <c r="ET70">
        <v>0.01999600740740741</v>
      </c>
      <c r="EU70">
        <v>0</v>
      </c>
      <c r="EV70">
        <v>408.9231851851852</v>
      </c>
      <c r="EW70">
        <v>5.00078</v>
      </c>
      <c r="EX70">
        <v>8169.322592592593</v>
      </c>
      <c r="EY70">
        <v>16379.59259259259</v>
      </c>
      <c r="EZ70">
        <v>40.11762962962963</v>
      </c>
      <c r="FA70">
        <v>41.04592592592592</v>
      </c>
      <c r="FB70">
        <v>40.64807407407407</v>
      </c>
      <c r="FC70">
        <v>40.69644444444444</v>
      </c>
      <c r="FD70">
        <v>41.30296296296296</v>
      </c>
      <c r="FE70">
        <v>1955.102222222222</v>
      </c>
      <c r="FF70">
        <v>39.89000000000001</v>
      </c>
      <c r="FG70">
        <v>0</v>
      </c>
      <c r="FH70">
        <v>1758382487.7</v>
      </c>
      <c r="FI70">
        <v>0</v>
      </c>
      <c r="FJ70">
        <v>408.89004</v>
      </c>
      <c r="FK70">
        <v>-2.805538462767701</v>
      </c>
      <c r="FL70">
        <v>-41.80538462155635</v>
      </c>
      <c r="FM70">
        <v>8169.0264</v>
      </c>
      <c r="FN70">
        <v>15</v>
      </c>
      <c r="FO70">
        <v>0</v>
      </c>
      <c r="FP70" t="s">
        <v>439</v>
      </c>
      <c r="FQ70">
        <v>1746989605.5</v>
      </c>
      <c r="FR70">
        <v>1746989593.5</v>
      </c>
      <c r="FS70">
        <v>0</v>
      </c>
      <c r="FT70">
        <v>-0.274</v>
      </c>
      <c r="FU70">
        <v>-0.002</v>
      </c>
      <c r="FV70">
        <v>2.549</v>
      </c>
      <c r="FW70">
        <v>0.129</v>
      </c>
      <c r="FX70">
        <v>420</v>
      </c>
      <c r="FY70">
        <v>17</v>
      </c>
      <c r="FZ70">
        <v>0.02</v>
      </c>
      <c r="GA70">
        <v>0.04</v>
      </c>
      <c r="GB70">
        <v>-34.49709024390243</v>
      </c>
      <c r="GC70">
        <v>0.3258857142856681</v>
      </c>
      <c r="GD70">
        <v>0.3155248286043333</v>
      </c>
      <c r="GE70">
        <v>1</v>
      </c>
      <c r="GF70">
        <v>409.0524705882353</v>
      </c>
      <c r="GG70">
        <v>-3.152391142956501</v>
      </c>
      <c r="GH70">
        <v>0.3648350340580305</v>
      </c>
      <c r="GI70">
        <v>0</v>
      </c>
      <c r="GJ70">
        <v>1.242529756097561</v>
      </c>
      <c r="GK70">
        <v>-0.3136513588850178</v>
      </c>
      <c r="GL70">
        <v>0.03302301691671999</v>
      </c>
      <c r="GM70">
        <v>0</v>
      </c>
      <c r="GN70">
        <v>1</v>
      </c>
      <c r="GO70">
        <v>3</v>
      </c>
      <c r="GP70" t="s">
        <v>440</v>
      </c>
      <c r="GQ70">
        <v>3.10241</v>
      </c>
      <c r="GR70">
        <v>2.72904</v>
      </c>
      <c r="GS70">
        <v>0.140386</v>
      </c>
      <c r="GT70">
        <v>0.144304</v>
      </c>
      <c r="GU70">
        <v>0.102306</v>
      </c>
      <c r="GV70">
        <v>0.09982389999999999</v>
      </c>
      <c r="GW70">
        <v>22480.8</v>
      </c>
      <c r="GX70">
        <v>20338.2</v>
      </c>
      <c r="GY70">
        <v>26719.1</v>
      </c>
      <c r="GZ70">
        <v>23993</v>
      </c>
      <c r="HA70">
        <v>38386.9</v>
      </c>
      <c r="HB70">
        <v>31944.7</v>
      </c>
      <c r="HC70">
        <v>46656.4</v>
      </c>
      <c r="HD70">
        <v>37971.4</v>
      </c>
      <c r="HE70">
        <v>1.86035</v>
      </c>
      <c r="HF70">
        <v>2.33055</v>
      </c>
      <c r="HG70">
        <v>0.07261339999999999</v>
      </c>
      <c r="HH70">
        <v>0</v>
      </c>
      <c r="HI70">
        <v>28.8382</v>
      </c>
      <c r="HJ70">
        <v>999.9</v>
      </c>
      <c r="HK70">
        <v>49.7</v>
      </c>
      <c r="HL70">
        <v>31.9</v>
      </c>
      <c r="HM70">
        <v>26.0521</v>
      </c>
      <c r="HN70">
        <v>61.6415</v>
      </c>
      <c r="HO70">
        <v>4.35497</v>
      </c>
      <c r="HP70">
        <v>2</v>
      </c>
      <c r="HQ70">
        <v>0.197711</v>
      </c>
      <c r="HR70">
        <v>0.703194</v>
      </c>
      <c r="HS70">
        <v>20.2805</v>
      </c>
      <c r="HT70">
        <v>5.20965</v>
      </c>
      <c r="HU70">
        <v>11.9794</v>
      </c>
      <c r="HV70">
        <v>4.96245</v>
      </c>
      <c r="HW70">
        <v>3.27443</v>
      </c>
      <c r="HX70">
        <v>9999</v>
      </c>
      <c r="HY70">
        <v>9999</v>
      </c>
      <c r="HZ70">
        <v>9999</v>
      </c>
      <c r="IA70">
        <v>999.9</v>
      </c>
      <c r="IB70">
        <v>1.86391</v>
      </c>
      <c r="IC70">
        <v>1.86018</v>
      </c>
      <c r="ID70">
        <v>1.85851</v>
      </c>
      <c r="IE70">
        <v>1.85978</v>
      </c>
      <c r="IF70">
        <v>1.85989</v>
      </c>
      <c r="IG70">
        <v>1.85849</v>
      </c>
      <c r="IH70">
        <v>1.85753</v>
      </c>
      <c r="II70">
        <v>1.85242</v>
      </c>
      <c r="IJ70">
        <v>0</v>
      </c>
      <c r="IK70">
        <v>0</v>
      </c>
      <c r="IL70">
        <v>0</v>
      </c>
      <c r="IM70">
        <v>0</v>
      </c>
      <c r="IN70" t="s">
        <v>441</v>
      </c>
      <c r="IO70" t="s">
        <v>442</v>
      </c>
      <c r="IP70" t="s">
        <v>443</v>
      </c>
      <c r="IQ70" t="s">
        <v>443</v>
      </c>
      <c r="IR70" t="s">
        <v>443</v>
      </c>
      <c r="IS70" t="s">
        <v>443</v>
      </c>
      <c r="IT70">
        <v>0</v>
      </c>
      <c r="IU70">
        <v>100</v>
      </c>
      <c r="IV70">
        <v>100</v>
      </c>
      <c r="IW70">
        <v>-0.904</v>
      </c>
      <c r="IX70">
        <v>0.2698</v>
      </c>
      <c r="IY70">
        <v>-1.199888540531774</v>
      </c>
      <c r="IZ70">
        <v>0.0006062262584135303</v>
      </c>
      <c r="JA70">
        <v>-6.607284784785487E-07</v>
      </c>
      <c r="JB70">
        <v>4.456398226774383E-10</v>
      </c>
      <c r="JC70">
        <v>0.04242554667046498</v>
      </c>
      <c r="JD70">
        <v>-0.002659736867722172</v>
      </c>
      <c r="JE70">
        <v>0.000738507291522077</v>
      </c>
      <c r="JF70">
        <v>-6.730059124220876E-06</v>
      </c>
      <c r="JG70">
        <v>7</v>
      </c>
      <c r="JH70">
        <v>1949</v>
      </c>
      <c r="JI70">
        <v>1</v>
      </c>
      <c r="JJ70">
        <v>29</v>
      </c>
      <c r="JK70">
        <v>189881.4</v>
      </c>
      <c r="JL70">
        <v>189881.6</v>
      </c>
      <c r="JM70">
        <v>2.5708</v>
      </c>
      <c r="JN70">
        <v>2.58789</v>
      </c>
      <c r="JO70">
        <v>2.146</v>
      </c>
      <c r="JP70">
        <v>2.67456</v>
      </c>
      <c r="JQ70">
        <v>2.29858</v>
      </c>
      <c r="JR70">
        <v>2.46338</v>
      </c>
      <c r="JS70">
        <v>36.8604</v>
      </c>
      <c r="JT70">
        <v>24.07</v>
      </c>
      <c r="JU70">
        <v>18</v>
      </c>
      <c r="JV70">
        <v>482.235</v>
      </c>
      <c r="JW70">
        <v>897.21</v>
      </c>
      <c r="JX70">
        <v>27.4371</v>
      </c>
      <c r="JY70">
        <v>29.6971</v>
      </c>
      <c r="JZ70">
        <v>30.0005</v>
      </c>
      <c r="KA70">
        <v>29.7909</v>
      </c>
      <c r="KB70">
        <v>29.7203</v>
      </c>
      <c r="KC70">
        <v>51.7257</v>
      </c>
      <c r="KD70">
        <v>20.1752</v>
      </c>
      <c r="KE70">
        <v>70.2647</v>
      </c>
      <c r="KF70">
        <v>27.4371</v>
      </c>
      <c r="KG70">
        <v>874.765</v>
      </c>
      <c r="KH70">
        <v>21.2237</v>
      </c>
      <c r="KI70">
        <v>102.011</v>
      </c>
      <c r="KJ70">
        <v>91.5617</v>
      </c>
    </row>
    <row r="71" spans="1:296">
      <c r="A71">
        <v>53</v>
      </c>
      <c r="B71">
        <v>1758382492.5</v>
      </c>
      <c r="C71">
        <v>352</v>
      </c>
      <c r="D71" t="s">
        <v>548</v>
      </c>
      <c r="E71" t="s">
        <v>549</v>
      </c>
      <c r="F71">
        <v>5</v>
      </c>
      <c r="G71" t="s">
        <v>436</v>
      </c>
      <c r="H71">
        <v>1758382484.714286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871.4147449900437</v>
      </c>
      <c r="AJ71">
        <v>846.5346484848486</v>
      </c>
      <c r="AK71">
        <v>3.429617316017311</v>
      </c>
      <c r="AL71">
        <v>65.70999999999999</v>
      </c>
      <c r="AM71">
        <f>(AO71 - AN71 + DX71*1E3/(8.314*(DZ71+273.15)) * AQ71/DW71 * AP71) * DW71/(100*DK71) * 1000/(1000 - AO71)</f>
        <v>0</v>
      </c>
      <c r="AN71">
        <v>21.12369445926744</v>
      </c>
      <c r="AO71">
        <v>22.27504303030301</v>
      </c>
      <c r="AP71">
        <v>-0.0002248686603969922</v>
      </c>
      <c r="AQ71">
        <v>86.31821179342171</v>
      </c>
      <c r="AR71">
        <v>0</v>
      </c>
      <c r="AS71">
        <v>0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437</v>
      </c>
      <c r="AX71" t="s">
        <v>437</v>
      </c>
      <c r="AY71">
        <v>0</v>
      </c>
      <c r="AZ71">
        <v>0</v>
      </c>
      <c r="BA71">
        <f>1-AY71/AZ71</f>
        <v>0</v>
      </c>
      <c r="BB71">
        <v>0</v>
      </c>
      <c r="BC71" t="s">
        <v>437</v>
      </c>
      <c r="BD71" t="s">
        <v>437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437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2.44</v>
      </c>
      <c r="DL71">
        <v>0.5</v>
      </c>
      <c r="DM71" t="s">
        <v>438</v>
      </c>
      <c r="DN71">
        <v>2</v>
      </c>
      <c r="DO71" t="b">
        <v>1</v>
      </c>
      <c r="DP71">
        <v>1758382484.714286</v>
      </c>
      <c r="DQ71">
        <v>803.4835000000002</v>
      </c>
      <c r="DR71">
        <v>838.17225</v>
      </c>
      <c r="DS71">
        <v>22.28986428571428</v>
      </c>
      <c r="DT71">
        <v>21.10148214285714</v>
      </c>
      <c r="DU71">
        <v>804.3912857142857</v>
      </c>
      <c r="DV71">
        <v>22.01977500000001</v>
      </c>
      <c r="DW71">
        <v>500.0298928571428</v>
      </c>
      <c r="DX71">
        <v>90.58670357142854</v>
      </c>
      <c r="DY71">
        <v>0.07088177857142856</v>
      </c>
      <c r="DZ71">
        <v>29.15298214285714</v>
      </c>
      <c r="EA71">
        <v>30.02335357142857</v>
      </c>
      <c r="EB71">
        <v>999.9000000000002</v>
      </c>
      <c r="EC71">
        <v>0</v>
      </c>
      <c r="ED71">
        <v>0</v>
      </c>
      <c r="EE71">
        <v>10003.63464285714</v>
      </c>
      <c r="EF71">
        <v>0</v>
      </c>
      <c r="EG71">
        <v>11.5357</v>
      </c>
      <c r="EH71">
        <v>-34.688775</v>
      </c>
      <c r="EI71">
        <v>821.8011428571428</v>
      </c>
      <c r="EJ71">
        <v>856.2404642857144</v>
      </c>
      <c r="EK71">
        <v>1.1883825</v>
      </c>
      <c r="EL71">
        <v>838.17225</v>
      </c>
      <c r="EM71">
        <v>21.10148214285714</v>
      </c>
      <c r="EN71">
        <v>2.019165</v>
      </c>
      <c r="EO71">
        <v>1.911513928571428</v>
      </c>
      <c r="EP71">
        <v>17.595425</v>
      </c>
      <c r="EQ71">
        <v>16.7298</v>
      </c>
      <c r="ER71">
        <v>2000.007857142857</v>
      </c>
      <c r="ES71">
        <v>0.9800040714285714</v>
      </c>
      <c r="ET71">
        <v>0.01999581785714286</v>
      </c>
      <c r="EU71">
        <v>0</v>
      </c>
      <c r="EV71">
        <v>408.654</v>
      </c>
      <c r="EW71">
        <v>5.00078</v>
      </c>
      <c r="EX71">
        <v>8165.925357142857</v>
      </c>
      <c r="EY71">
        <v>16379.71785714286</v>
      </c>
      <c r="EZ71">
        <v>40.12903571428571</v>
      </c>
      <c r="FA71">
        <v>41.05760714285714</v>
      </c>
      <c r="FB71">
        <v>40.78775</v>
      </c>
      <c r="FC71">
        <v>40.70499999999999</v>
      </c>
      <c r="FD71">
        <v>41.32342857142857</v>
      </c>
      <c r="FE71">
        <v>1955.117857142857</v>
      </c>
      <c r="FF71">
        <v>39.89000000000001</v>
      </c>
      <c r="FG71">
        <v>0</v>
      </c>
      <c r="FH71">
        <v>1758382492.5</v>
      </c>
      <c r="FI71">
        <v>0</v>
      </c>
      <c r="FJ71">
        <v>408.60168</v>
      </c>
      <c r="FK71">
        <v>-2.522461536334661</v>
      </c>
      <c r="FL71">
        <v>-45.53461533381684</v>
      </c>
      <c r="FM71">
        <v>8165.5</v>
      </c>
      <c r="FN71">
        <v>15</v>
      </c>
      <c r="FO71">
        <v>0</v>
      </c>
      <c r="FP71" t="s">
        <v>439</v>
      </c>
      <c r="FQ71">
        <v>1746989605.5</v>
      </c>
      <c r="FR71">
        <v>1746989593.5</v>
      </c>
      <c r="FS71">
        <v>0</v>
      </c>
      <c r="FT71">
        <v>-0.274</v>
      </c>
      <c r="FU71">
        <v>-0.002</v>
      </c>
      <c r="FV71">
        <v>2.549</v>
      </c>
      <c r="FW71">
        <v>0.129</v>
      </c>
      <c r="FX71">
        <v>420</v>
      </c>
      <c r="FY71">
        <v>17</v>
      </c>
      <c r="FZ71">
        <v>0.02</v>
      </c>
      <c r="GA71">
        <v>0.04</v>
      </c>
      <c r="GB71">
        <v>-34.54363</v>
      </c>
      <c r="GC71">
        <v>-3.542942589118097</v>
      </c>
      <c r="GD71">
        <v>0.3565699077319904</v>
      </c>
      <c r="GE71">
        <v>0</v>
      </c>
      <c r="GF71">
        <v>408.7954411764705</v>
      </c>
      <c r="GG71">
        <v>-3.331077156299813</v>
      </c>
      <c r="GH71">
        <v>0.3981830935029236</v>
      </c>
      <c r="GI71">
        <v>0</v>
      </c>
      <c r="GJ71">
        <v>1.20498575</v>
      </c>
      <c r="GK71">
        <v>-0.4303358724202637</v>
      </c>
      <c r="GL71">
        <v>0.04189555381466509</v>
      </c>
      <c r="GM71">
        <v>0</v>
      </c>
      <c r="GN71">
        <v>0</v>
      </c>
      <c r="GO71">
        <v>3</v>
      </c>
      <c r="GP71" t="s">
        <v>446</v>
      </c>
      <c r="GQ71">
        <v>3.10275</v>
      </c>
      <c r="GR71">
        <v>2.72885</v>
      </c>
      <c r="GS71">
        <v>0.142287</v>
      </c>
      <c r="GT71">
        <v>0.146184</v>
      </c>
      <c r="GU71">
        <v>0.102299</v>
      </c>
      <c r="GV71">
        <v>0.0999201</v>
      </c>
      <c r="GW71">
        <v>22430.9</v>
      </c>
      <c r="GX71">
        <v>20293.2</v>
      </c>
      <c r="GY71">
        <v>26718.9</v>
      </c>
      <c r="GZ71">
        <v>23992.7</v>
      </c>
      <c r="HA71">
        <v>38387.1</v>
      </c>
      <c r="HB71">
        <v>31941.4</v>
      </c>
      <c r="HC71">
        <v>46656</v>
      </c>
      <c r="HD71">
        <v>37971.3</v>
      </c>
      <c r="HE71">
        <v>1.86095</v>
      </c>
      <c r="HF71">
        <v>2.33005</v>
      </c>
      <c r="HG71">
        <v>0.07279960000000001</v>
      </c>
      <c r="HH71">
        <v>0</v>
      </c>
      <c r="HI71">
        <v>28.836</v>
      </c>
      <c r="HJ71">
        <v>999.9</v>
      </c>
      <c r="HK71">
        <v>49.7</v>
      </c>
      <c r="HL71">
        <v>31.9</v>
      </c>
      <c r="HM71">
        <v>26.0501</v>
      </c>
      <c r="HN71">
        <v>61.0515</v>
      </c>
      <c r="HO71">
        <v>4.23478</v>
      </c>
      <c r="HP71">
        <v>2</v>
      </c>
      <c r="HQ71">
        <v>0.198293</v>
      </c>
      <c r="HR71">
        <v>0.7131999999999999</v>
      </c>
      <c r="HS71">
        <v>20.2806</v>
      </c>
      <c r="HT71">
        <v>5.21175</v>
      </c>
      <c r="HU71">
        <v>11.9794</v>
      </c>
      <c r="HV71">
        <v>4.9636</v>
      </c>
      <c r="HW71">
        <v>3.27458</v>
      </c>
      <c r="HX71">
        <v>9999</v>
      </c>
      <c r="HY71">
        <v>9999</v>
      </c>
      <c r="HZ71">
        <v>9999</v>
      </c>
      <c r="IA71">
        <v>999.9</v>
      </c>
      <c r="IB71">
        <v>1.86389</v>
      </c>
      <c r="IC71">
        <v>1.86017</v>
      </c>
      <c r="ID71">
        <v>1.85851</v>
      </c>
      <c r="IE71">
        <v>1.8598</v>
      </c>
      <c r="IF71">
        <v>1.85989</v>
      </c>
      <c r="IG71">
        <v>1.85851</v>
      </c>
      <c r="IH71">
        <v>1.85754</v>
      </c>
      <c r="II71">
        <v>1.85242</v>
      </c>
      <c r="IJ71">
        <v>0</v>
      </c>
      <c r="IK71">
        <v>0</v>
      </c>
      <c r="IL71">
        <v>0</v>
      </c>
      <c r="IM71">
        <v>0</v>
      </c>
      <c r="IN71" t="s">
        <v>441</v>
      </c>
      <c r="IO71" t="s">
        <v>442</v>
      </c>
      <c r="IP71" t="s">
        <v>443</v>
      </c>
      <c r="IQ71" t="s">
        <v>443</v>
      </c>
      <c r="IR71" t="s">
        <v>443</v>
      </c>
      <c r="IS71" t="s">
        <v>443</v>
      </c>
      <c r="IT71">
        <v>0</v>
      </c>
      <c r="IU71">
        <v>100</v>
      </c>
      <c r="IV71">
        <v>100</v>
      </c>
      <c r="IW71">
        <v>-0.897</v>
      </c>
      <c r="IX71">
        <v>0.2698</v>
      </c>
      <c r="IY71">
        <v>-1.199888540531774</v>
      </c>
      <c r="IZ71">
        <v>0.0006062262584135303</v>
      </c>
      <c r="JA71">
        <v>-6.607284784785487E-07</v>
      </c>
      <c r="JB71">
        <v>4.456398226774383E-10</v>
      </c>
      <c r="JC71">
        <v>0.04242554667046498</v>
      </c>
      <c r="JD71">
        <v>-0.002659736867722172</v>
      </c>
      <c r="JE71">
        <v>0.000738507291522077</v>
      </c>
      <c r="JF71">
        <v>-6.730059124220876E-06</v>
      </c>
      <c r="JG71">
        <v>7</v>
      </c>
      <c r="JH71">
        <v>1949</v>
      </c>
      <c r="JI71">
        <v>1</v>
      </c>
      <c r="JJ71">
        <v>29</v>
      </c>
      <c r="JK71">
        <v>189881.5</v>
      </c>
      <c r="JL71">
        <v>189881.6</v>
      </c>
      <c r="JM71">
        <v>2.61353</v>
      </c>
      <c r="JN71">
        <v>2.59277</v>
      </c>
      <c r="JO71">
        <v>2.146</v>
      </c>
      <c r="JP71">
        <v>2.67334</v>
      </c>
      <c r="JQ71">
        <v>2.29858</v>
      </c>
      <c r="JR71">
        <v>2.40112</v>
      </c>
      <c r="JS71">
        <v>36.8604</v>
      </c>
      <c r="JT71">
        <v>24.07</v>
      </c>
      <c r="JU71">
        <v>18</v>
      </c>
      <c r="JV71">
        <v>482.626</v>
      </c>
      <c r="JW71">
        <v>896.756</v>
      </c>
      <c r="JX71">
        <v>27.4171</v>
      </c>
      <c r="JY71">
        <v>29.7035</v>
      </c>
      <c r="JZ71">
        <v>30.0006</v>
      </c>
      <c r="KA71">
        <v>29.7962</v>
      </c>
      <c r="KB71">
        <v>29.7254</v>
      </c>
      <c r="KC71">
        <v>52.5038</v>
      </c>
      <c r="KD71">
        <v>19.8886</v>
      </c>
      <c r="KE71">
        <v>70.2647</v>
      </c>
      <c r="KF71">
        <v>27.4157</v>
      </c>
      <c r="KG71">
        <v>888.14</v>
      </c>
      <c r="KH71">
        <v>21.2516</v>
      </c>
      <c r="KI71">
        <v>102.01</v>
      </c>
      <c r="KJ71">
        <v>91.5611</v>
      </c>
    </row>
    <row r="72" spans="1:296">
      <c r="A72">
        <v>54</v>
      </c>
      <c r="B72">
        <v>1758382497</v>
      </c>
      <c r="C72">
        <v>356.5</v>
      </c>
      <c r="D72" t="s">
        <v>550</v>
      </c>
      <c r="E72" t="s">
        <v>551</v>
      </c>
      <c r="F72">
        <v>5</v>
      </c>
      <c r="G72" t="s">
        <v>436</v>
      </c>
      <c r="H72">
        <v>1758382489.160714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886.7504680034632</v>
      </c>
      <c r="AJ72">
        <v>861.9232545454544</v>
      </c>
      <c r="AK72">
        <v>3.424614718614865</v>
      </c>
      <c r="AL72">
        <v>65.70999999999999</v>
      </c>
      <c r="AM72">
        <f>(AO72 - AN72 + DX72*1E3/(8.314*(DZ72+273.15)) * AQ72/DW72 * AP72) * DW72/(100*DK72) * 1000/(1000 - AO72)</f>
        <v>0</v>
      </c>
      <c r="AN72">
        <v>21.14862604764651</v>
      </c>
      <c r="AO72">
        <v>22.27821939393939</v>
      </c>
      <c r="AP72">
        <v>-0.0003297902773050718</v>
      </c>
      <c r="AQ72">
        <v>86.31821179342171</v>
      </c>
      <c r="AR72">
        <v>0</v>
      </c>
      <c r="AS72">
        <v>0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437</v>
      </c>
      <c r="AX72" t="s">
        <v>437</v>
      </c>
      <c r="AY72">
        <v>0</v>
      </c>
      <c r="AZ72">
        <v>0</v>
      </c>
      <c r="BA72">
        <f>1-AY72/AZ72</f>
        <v>0</v>
      </c>
      <c r="BB72">
        <v>0</v>
      </c>
      <c r="BC72" t="s">
        <v>437</v>
      </c>
      <c r="BD72" t="s">
        <v>437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437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2.44</v>
      </c>
      <c r="DL72">
        <v>0.5</v>
      </c>
      <c r="DM72" t="s">
        <v>438</v>
      </c>
      <c r="DN72">
        <v>2</v>
      </c>
      <c r="DO72" t="b">
        <v>1</v>
      </c>
      <c r="DP72">
        <v>1758382489.160714</v>
      </c>
      <c r="DQ72">
        <v>818.2137499999999</v>
      </c>
      <c r="DR72">
        <v>853.0980714285715</v>
      </c>
      <c r="DS72">
        <v>22.27944642857143</v>
      </c>
      <c r="DT72">
        <v>21.12852142857143</v>
      </c>
      <c r="DU72">
        <v>819.1155357142856</v>
      </c>
      <c r="DV72">
        <v>22.00956071428571</v>
      </c>
      <c r="DW72">
        <v>500.0228214285715</v>
      </c>
      <c r="DX72">
        <v>90.58659285714286</v>
      </c>
      <c r="DY72">
        <v>0.07088691428571428</v>
      </c>
      <c r="DZ72">
        <v>29.14992857142857</v>
      </c>
      <c r="EA72">
        <v>30.022725</v>
      </c>
      <c r="EB72">
        <v>999.9000000000002</v>
      </c>
      <c r="EC72">
        <v>0</v>
      </c>
      <c r="ED72">
        <v>0</v>
      </c>
      <c r="EE72">
        <v>10004.65571428572</v>
      </c>
      <c r="EF72">
        <v>0</v>
      </c>
      <c r="EG72">
        <v>11.5357</v>
      </c>
      <c r="EH72">
        <v>-34.88430714285715</v>
      </c>
      <c r="EI72">
        <v>836.8584642857141</v>
      </c>
      <c r="EJ72">
        <v>871.5124285714284</v>
      </c>
      <c r="EK72">
        <v>1.150933571428572</v>
      </c>
      <c r="EL72">
        <v>853.0980714285715</v>
      </c>
      <c r="EM72">
        <v>21.12852142857143</v>
      </c>
      <c r="EN72">
        <v>2.018218928571429</v>
      </c>
      <c r="EO72">
        <v>1.913960357142857</v>
      </c>
      <c r="EP72">
        <v>17.588</v>
      </c>
      <c r="EQ72">
        <v>16.749925</v>
      </c>
      <c r="ER72">
        <v>1999.993214285714</v>
      </c>
      <c r="ES72">
        <v>0.9800039642857142</v>
      </c>
      <c r="ET72">
        <v>0.01999591785714286</v>
      </c>
      <c r="EU72">
        <v>0</v>
      </c>
      <c r="EV72">
        <v>408.4688571428572</v>
      </c>
      <c r="EW72">
        <v>5.00078</v>
      </c>
      <c r="EX72">
        <v>8162.453928571428</v>
      </c>
      <c r="EY72">
        <v>16379.58928571429</v>
      </c>
      <c r="EZ72">
        <v>40.12460714285714</v>
      </c>
      <c r="FA72">
        <v>41.06653571428571</v>
      </c>
      <c r="FB72">
        <v>40.82117857142857</v>
      </c>
      <c r="FC72">
        <v>40.71392857142856</v>
      </c>
      <c r="FD72">
        <v>41.36135714285714</v>
      </c>
      <c r="FE72">
        <v>1955.103214285715</v>
      </c>
      <c r="FF72">
        <v>39.89000000000001</v>
      </c>
      <c r="FG72">
        <v>0</v>
      </c>
      <c r="FH72">
        <v>1758382497.3</v>
      </c>
      <c r="FI72">
        <v>0</v>
      </c>
      <c r="FJ72">
        <v>408.38812</v>
      </c>
      <c r="FK72">
        <v>-2.782076922942125</v>
      </c>
      <c r="FL72">
        <v>-48.05461549615045</v>
      </c>
      <c r="FM72">
        <v>8161.804800000001</v>
      </c>
      <c r="FN72">
        <v>15</v>
      </c>
      <c r="FO72">
        <v>0</v>
      </c>
      <c r="FP72" t="s">
        <v>439</v>
      </c>
      <c r="FQ72">
        <v>1746989605.5</v>
      </c>
      <c r="FR72">
        <v>1746989593.5</v>
      </c>
      <c r="FS72">
        <v>0</v>
      </c>
      <c r="FT72">
        <v>-0.274</v>
      </c>
      <c r="FU72">
        <v>-0.002</v>
      </c>
      <c r="FV72">
        <v>2.549</v>
      </c>
      <c r="FW72">
        <v>0.129</v>
      </c>
      <c r="FX72">
        <v>420</v>
      </c>
      <c r="FY72">
        <v>17</v>
      </c>
      <c r="FZ72">
        <v>0.02</v>
      </c>
      <c r="GA72">
        <v>0.04</v>
      </c>
      <c r="GB72">
        <v>-34.67557073170731</v>
      </c>
      <c r="GC72">
        <v>-3.232354703832714</v>
      </c>
      <c r="GD72">
        <v>0.3400011156681141</v>
      </c>
      <c r="GE72">
        <v>0</v>
      </c>
      <c r="GF72">
        <v>408.6293235294118</v>
      </c>
      <c r="GG72">
        <v>-2.897647057163206</v>
      </c>
      <c r="GH72">
        <v>0.3645286013621881</v>
      </c>
      <c r="GI72">
        <v>0</v>
      </c>
      <c r="GJ72">
        <v>1.180201951219512</v>
      </c>
      <c r="GK72">
        <v>-0.4706523344947744</v>
      </c>
      <c r="GL72">
        <v>0.04706005619286561</v>
      </c>
      <c r="GM72">
        <v>0</v>
      </c>
      <c r="GN72">
        <v>0</v>
      </c>
      <c r="GO72">
        <v>3</v>
      </c>
      <c r="GP72" t="s">
        <v>446</v>
      </c>
      <c r="GQ72">
        <v>3.10244</v>
      </c>
      <c r="GR72">
        <v>2.72911</v>
      </c>
      <c r="GS72">
        <v>0.143982</v>
      </c>
      <c r="GT72">
        <v>0.147861</v>
      </c>
      <c r="GU72">
        <v>0.102318</v>
      </c>
      <c r="GV72">
        <v>0.100176</v>
      </c>
      <c r="GW72">
        <v>22386.3</v>
      </c>
      <c r="GX72">
        <v>20253.3</v>
      </c>
      <c r="GY72">
        <v>26718.6</v>
      </c>
      <c r="GZ72">
        <v>23992.6</v>
      </c>
      <c r="HA72">
        <v>38386.4</v>
      </c>
      <c r="HB72">
        <v>31932.2</v>
      </c>
      <c r="HC72">
        <v>46655.8</v>
      </c>
      <c r="HD72">
        <v>37971</v>
      </c>
      <c r="HE72">
        <v>1.86042</v>
      </c>
      <c r="HF72">
        <v>2.3305</v>
      </c>
      <c r="HG72">
        <v>0.0730082</v>
      </c>
      <c r="HH72">
        <v>0</v>
      </c>
      <c r="HI72">
        <v>28.834</v>
      </c>
      <c r="HJ72">
        <v>999.9</v>
      </c>
      <c r="HK72">
        <v>49.7</v>
      </c>
      <c r="HL72">
        <v>31.9</v>
      </c>
      <c r="HM72">
        <v>26.0517</v>
      </c>
      <c r="HN72">
        <v>60.8215</v>
      </c>
      <c r="HO72">
        <v>4.25481</v>
      </c>
      <c r="HP72">
        <v>2</v>
      </c>
      <c r="HQ72">
        <v>0.198755</v>
      </c>
      <c r="HR72">
        <v>0.754485</v>
      </c>
      <c r="HS72">
        <v>20.2802</v>
      </c>
      <c r="HT72">
        <v>5.21055</v>
      </c>
      <c r="HU72">
        <v>11.9797</v>
      </c>
      <c r="HV72">
        <v>4.9635</v>
      </c>
      <c r="HW72">
        <v>3.27433</v>
      </c>
      <c r="HX72">
        <v>9999</v>
      </c>
      <c r="HY72">
        <v>9999</v>
      </c>
      <c r="HZ72">
        <v>9999</v>
      </c>
      <c r="IA72">
        <v>999.9</v>
      </c>
      <c r="IB72">
        <v>1.86389</v>
      </c>
      <c r="IC72">
        <v>1.86018</v>
      </c>
      <c r="ID72">
        <v>1.85847</v>
      </c>
      <c r="IE72">
        <v>1.8598</v>
      </c>
      <c r="IF72">
        <v>1.85989</v>
      </c>
      <c r="IG72">
        <v>1.85851</v>
      </c>
      <c r="IH72">
        <v>1.85755</v>
      </c>
      <c r="II72">
        <v>1.85242</v>
      </c>
      <c r="IJ72">
        <v>0</v>
      </c>
      <c r="IK72">
        <v>0</v>
      </c>
      <c r="IL72">
        <v>0</v>
      </c>
      <c r="IM72">
        <v>0</v>
      </c>
      <c r="IN72" t="s">
        <v>441</v>
      </c>
      <c r="IO72" t="s">
        <v>442</v>
      </c>
      <c r="IP72" t="s">
        <v>443</v>
      </c>
      <c r="IQ72" t="s">
        <v>443</v>
      </c>
      <c r="IR72" t="s">
        <v>443</v>
      </c>
      <c r="IS72" t="s">
        <v>443</v>
      </c>
      <c r="IT72">
        <v>0</v>
      </c>
      <c r="IU72">
        <v>100</v>
      </c>
      <c r="IV72">
        <v>100</v>
      </c>
      <c r="IW72">
        <v>-0.89</v>
      </c>
      <c r="IX72">
        <v>0.2699</v>
      </c>
      <c r="IY72">
        <v>-1.199888540531774</v>
      </c>
      <c r="IZ72">
        <v>0.0006062262584135303</v>
      </c>
      <c r="JA72">
        <v>-6.607284784785487E-07</v>
      </c>
      <c r="JB72">
        <v>4.456398226774383E-10</v>
      </c>
      <c r="JC72">
        <v>0.04242554667046498</v>
      </c>
      <c r="JD72">
        <v>-0.002659736867722172</v>
      </c>
      <c r="JE72">
        <v>0.000738507291522077</v>
      </c>
      <c r="JF72">
        <v>-6.730059124220876E-06</v>
      </c>
      <c r="JG72">
        <v>7</v>
      </c>
      <c r="JH72">
        <v>1949</v>
      </c>
      <c r="JI72">
        <v>1</v>
      </c>
      <c r="JJ72">
        <v>29</v>
      </c>
      <c r="JK72">
        <v>189881.5</v>
      </c>
      <c r="JL72">
        <v>189881.7</v>
      </c>
      <c r="JM72">
        <v>2.64893</v>
      </c>
      <c r="JN72">
        <v>2.58789</v>
      </c>
      <c r="JO72">
        <v>2.146</v>
      </c>
      <c r="JP72">
        <v>2.67578</v>
      </c>
      <c r="JQ72">
        <v>2.29858</v>
      </c>
      <c r="JR72">
        <v>2.44263</v>
      </c>
      <c r="JS72">
        <v>36.8604</v>
      </c>
      <c r="JT72">
        <v>24.07</v>
      </c>
      <c r="JU72">
        <v>18</v>
      </c>
      <c r="JV72">
        <v>482.357</v>
      </c>
      <c r="JW72">
        <v>897.311</v>
      </c>
      <c r="JX72">
        <v>27.398</v>
      </c>
      <c r="JY72">
        <v>29.7076</v>
      </c>
      <c r="JZ72">
        <v>30.0006</v>
      </c>
      <c r="KA72">
        <v>29.8014</v>
      </c>
      <c r="KB72">
        <v>29.7303</v>
      </c>
      <c r="KC72">
        <v>53.2029</v>
      </c>
      <c r="KD72">
        <v>19.8886</v>
      </c>
      <c r="KE72">
        <v>70.2647</v>
      </c>
      <c r="KF72">
        <v>27.3878</v>
      </c>
      <c r="KG72">
        <v>908.21</v>
      </c>
      <c r="KH72">
        <v>21.2651</v>
      </c>
      <c r="KI72">
        <v>102.01</v>
      </c>
      <c r="KJ72">
        <v>91.56059999999999</v>
      </c>
    </row>
    <row r="73" spans="1:296">
      <c r="A73">
        <v>55</v>
      </c>
      <c r="B73">
        <v>1758382502.5</v>
      </c>
      <c r="C73">
        <v>362</v>
      </c>
      <c r="D73" t="s">
        <v>552</v>
      </c>
      <c r="E73" t="s">
        <v>553</v>
      </c>
      <c r="F73">
        <v>5</v>
      </c>
      <c r="G73" t="s">
        <v>436</v>
      </c>
      <c r="H73">
        <v>1758382494.732143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905.8712368562775</v>
      </c>
      <c r="AJ73">
        <v>880.9259575757578</v>
      </c>
      <c r="AK73">
        <v>3.456837229437482</v>
      </c>
      <c r="AL73">
        <v>65.70999999999999</v>
      </c>
      <c r="AM73">
        <f>(AO73 - AN73 + DX73*1E3/(8.314*(DZ73+273.15)) * AQ73/DW73 * AP73) * DW73/(100*DK73) * 1000/(1000 - AO73)</f>
        <v>0</v>
      </c>
      <c r="AN73">
        <v>21.22374733755301</v>
      </c>
      <c r="AO73">
        <v>22.30304909090908</v>
      </c>
      <c r="AP73">
        <v>0.005350687418111377</v>
      </c>
      <c r="AQ73">
        <v>86.31821179342171</v>
      </c>
      <c r="AR73">
        <v>0</v>
      </c>
      <c r="AS73">
        <v>0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437</v>
      </c>
      <c r="AX73" t="s">
        <v>437</v>
      </c>
      <c r="AY73">
        <v>0</v>
      </c>
      <c r="AZ73">
        <v>0</v>
      </c>
      <c r="BA73">
        <f>1-AY73/AZ73</f>
        <v>0</v>
      </c>
      <c r="BB73">
        <v>0</v>
      </c>
      <c r="BC73" t="s">
        <v>437</v>
      </c>
      <c r="BD73" t="s">
        <v>437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437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2.44</v>
      </c>
      <c r="DL73">
        <v>0.5</v>
      </c>
      <c r="DM73" t="s">
        <v>438</v>
      </c>
      <c r="DN73">
        <v>2</v>
      </c>
      <c r="DO73" t="b">
        <v>1</v>
      </c>
      <c r="DP73">
        <v>1758382494.732143</v>
      </c>
      <c r="DQ73">
        <v>836.8285357142857</v>
      </c>
      <c r="DR73">
        <v>871.865107142857</v>
      </c>
      <c r="DS73">
        <v>22.28144285714286</v>
      </c>
      <c r="DT73">
        <v>21.17716785714286</v>
      </c>
      <c r="DU73">
        <v>837.7223571428573</v>
      </c>
      <c r="DV73">
        <v>22.01152142857143</v>
      </c>
      <c r="DW73">
        <v>500.0645</v>
      </c>
      <c r="DX73">
        <v>90.58676785714285</v>
      </c>
      <c r="DY73">
        <v>0.07091216071428572</v>
      </c>
      <c r="DZ73">
        <v>29.14661071428571</v>
      </c>
      <c r="EA73">
        <v>30.02436785714286</v>
      </c>
      <c r="EB73">
        <v>999.9000000000002</v>
      </c>
      <c r="EC73">
        <v>0</v>
      </c>
      <c r="ED73">
        <v>0</v>
      </c>
      <c r="EE73">
        <v>9997.021785714285</v>
      </c>
      <c r="EF73">
        <v>0</v>
      </c>
      <c r="EG73">
        <v>11.5357</v>
      </c>
      <c r="EH73">
        <v>-35.03648928571429</v>
      </c>
      <c r="EI73">
        <v>855.8994285714283</v>
      </c>
      <c r="EJ73">
        <v>890.7288571428571</v>
      </c>
      <c r="EK73">
        <v>1.104283928571429</v>
      </c>
      <c r="EL73">
        <v>871.865107142857</v>
      </c>
      <c r="EM73">
        <v>21.17716785714286</v>
      </c>
      <c r="EN73">
        <v>2.018403928571428</v>
      </c>
      <c r="EO73">
        <v>1.918371071428572</v>
      </c>
      <c r="EP73">
        <v>17.58945</v>
      </c>
      <c r="EQ73">
        <v>16.78617857142857</v>
      </c>
      <c r="ER73">
        <v>1999.988571428572</v>
      </c>
      <c r="ES73">
        <v>0.9800039642857142</v>
      </c>
      <c r="ET73">
        <v>0.01999591785714286</v>
      </c>
      <c r="EU73">
        <v>0</v>
      </c>
      <c r="EV73">
        <v>408.2343214285715</v>
      </c>
      <c r="EW73">
        <v>5.00078</v>
      </c>
      <c r="EX73">
        <v>8157.982142857143</v>
      </c>
      <c r="EY73">
        <v>16379.55357142857</v>
      </c>
      <c r="EZ73">
        <v>40.11571428571428</v>
      </c>
      <c r="FA73">
        <v>41.07099999999998</v>
      </c>
      <c r="FB73">
        <v>40.84575</v>
      </c>
      <c r="FC73">
        <v>40.71835714285714</v>
      </c>
      <c r="FD73">
        <v>41.35692857142856</v>
      </c>
      <c r="FE73">
        <v>1955.098571428571</v>
      </c>
      <c r="FF73">
        <v>39.89000000000001</v>
      </c>
      <c r="FG73">
        <v>0</v>
      </c>
      <c r="FH73">
        <v>1758382502.7</v>
      </c>
      <c r="FI73">
        <v>0</v>
      </c>
      <c r="FJ73">
        <v>408.2060384615385</v>
      </c>
      <c r="FK73">
        <v>-2.07305981743215</v>
      </c>
      <c r="FL73">
        <v>-49.74735045841788</v>
      </c>
      <c r="FM73">
        <v>8157.610384615386</v>
      </c>
      <c r="FN73">
        <v>15</v>
      </c>
      <c r="FO73">
        <v>0</v>
      </c>
      <c r="FP73" t="s">
        <v>439</v>
      </c>
      <c r="FQ73">
        <v>1746989605.5</v>
      </c>
      <c r="FR73">
        <v>1746989593.5</v>
      </c>
      <c r="FS73">
        <v>0</v>
      </c>
      <c r="FT73">
        <v>-0.274</v>
      </c>
      <c r="FU73">
        <v>-0.002</v>
      </c>
      <c r="FV73">
        <v>2.549</v>
      </c>
      <c r="FW73">
        <v>0.129</v>
      </c>
      <c r="FX73">
        <v>420</v>
      </c>
      <c r="FY73">
        <v>17</v>
      </c>
      <c r="FZ73">
        <v>0.02</v>
      </c>
      <c r="GA73">
        <v>0.04</v>
      </c>
      <c r="GB73">
        <v>-34.93209</v>
      </c>
      <c r="GC73">
        <v>-1.639409380862993</v>
      </c>
      <c r="GD73">
        <v>0.1720679761024697</v>
      </c>
      <c r="GE73">
        <v>0</v>
      </c>
      <c r="GF73">
        <v>408.3814117647059</v>
      </c>
      <c r="GG73">
        <v>-2.416562257235087</v>
      </c>
      <c r="GH73">
        <v>0.3355680975552987</v>
      </c>
      <c r="GI73">
        <v>0</v>
      </c>
      <c r="GJ73">
        <v>1.133471</v>
      </c>
      <c r="GK73">
        <v>-0.5311688555347096</v>
      </c>
      <c r="GL73">
        <v>0.05214249460852445</v>
      </c>
      <c r="GM73">
        <v>0</v>
      </c>
      <c r="GN73">
        <v>0</v>
      </c>
      <c r="GO73">
        <v>3</v>
      </c>
      <c r="GP73" t="s">
        <v>446</v>
      </c>
      <c r="GQ73">
        <v>3.10205</v>
      </c>
      <c r="GR73">
        <v>2.72932</v>
      </c>
      <c r="GS73">
        <v>0.14605</v>
      </c>
      <c r="GT73">
        <v>0.149895</v>
      </c>
      <c r="GU73">
        <v>0.102389</v>
      </c>
      <c r="GV73">
        <v>0.100206</v>
      </c>
      <c r="GW73">
        <v>22332</v>
      </c>
      <c r="GX73">
        <v>20204.8</v>
      </c>
      <c r="GY73">
        <v>26718.4</v>
      </c>
      <c r="GZ73">
        <v>23992.4</v>
      </c>
      <c r="HA73">
        <v>38383.1</v>
      </c>
      <c r="HB73">
        <v>31930.8</v>
      </c>
      <c r="HC73">
        <v>46655.1</v>
      </c>
      <c r="HD73">
        <v>37970.4</v>
      </c>
      <c r="HE73">
        <v>1.85952</v>
      </c>
      <c r="HF73">
        <v>2.3305</v>
      </c>
      <c r="HG73">
        <v>0.07238609999999999</v>
      </c>
      <c r="HH73">
        <v>0</v>
      </c>
      <c r="HI73">
        <v>28.8317</v>
      </c>
      <c r="HJ73">
        <v>999.9</v>
      </c>
      <c r="HK73">
        <v>49.7</v>
      </c>
      <c r="HL73">
        <v>31.9</v>
      </c>
      <c r="HM73">
        <v>26.0523</v>
      </c>
      <c r="HN73">
        <v>61.5515</v>
      </c>
      <c r="HO73">
        <v>4.37901</v>
      </c>
      <c r="HP73">
        <v>2</v>
      </c>
      <c r="HQ73">
        <v>0.199474</v>
      </c>
      <c r="HR73">
        <v>0.753434</v>
      </c>
      <c r="HS73">
        <v>20.2803</v>
      </c>
      <c r="HT73">
        <v>5.21085</v>
      </c>
      <c r="HU73">
        <v>11.9794</v>
      </c>
      <c r="HV73">
        <v>4.96345</v>
      </c>
      <c r="HW73">
        <v>3.2745</v>
      </c>
      <c r="HX73">
        <v>9999</v>
      </c>
      <c r="HY73">
        <v>9999</v>
      </c>
      <c r="HZ73">
        <v>9999</v>
      </c>
      <c r="IA73">
        <v>999.9</v>
      </c>
      <c r="IB73">
        <v>1.86389</v>
      </c>
      <c r="IC73">
        <v>1.86015</v>
      </c>
      <c r="ID73">
        <v>1.85849</v>
      </c>
      <c r="IE73">
        <v>1.85978</v>
      </c>
      <c r="IF73">
        <v>1.85989</v>
      </c>
      <c r="IG73">
        <v>1.85849</v>
      </c>
      <c r="IH73">
        <v>1.85752</v>
      </c>
      <c r="II73">
        <v>1.85242</v>
      </c>
      <c r="IJ73">
        <v>0</v>
      </c>
      <c r="IK73">
        <v>0</v>
      </c>
      <c r="IL73">
        <v>0</v>
      </c>
      <c r="IM73">
        <v>0</v>
      </c>
      <c r="IN73" t="s">
        <v>441</v>
      </c>
      <c r="IO73" t="s">
        <v>442</v>
      </c>
      <c r="IP73" t="s">
        <v>443</v>
      </c>
      <c r="IQ73" t="s">
        <v>443</v>
      </c>
      <c r="IR73" t="s">
        <v>443</v>
      </c>
      <c r="IS73" t="s">
        <v>443</v>
      </c>
      <c r="IT73">
        <v>0</v>
      </c>
      <c r="IU73">
        <v>100</v>
      </c>
      <c r="IV73">
        <v>100</v>
      </c>
      <c r="IW73">
        <v>-0.882</v>
      </c>
      <c r="IX73">
        <v>0.2704</v>
      </c>
      <c r="IY73">
        <v>-1.199888540531774</v>
      </c>
      <c r="IZ73">
        <v>0.0006062262584135303</v>
      </c>
      <c r="JA73">
        <v>-6.607284784785487E-07</v>
      </c>
      <c r="JB73">
        <v>4.456398226774383E-10</v>
      </c>
      <c r="JC73">
        <v>0.04242554667046498</v>
      </c>
      <c r="JD73">
        <v>-0.002659736867722172</v>
      </c>
      <c r="JE73">
        <v>0.000738507291522077</v>
      </c>
      <c r="JF73">
        <v>-6.730059124220876E-06</v>
      </c>
      <c r="JG73">
        <v>7</v>
      </c>
      <c r="JH73">
        <v>1949</v>
      </c>
      <c r="JI73">
        <v>1</v>
      </c>
      <c r="JJ73">
        <v>29</v>
      </c>
      <c r="JK73">
        <v>189881.6</v>
      </c>
      <c r="JL73">
        <v>189881.8</v>
      </c>
      <c r="JM73">
        <v>2.69287</v>
      </c>
      <c r="JN73">
        <v>2.59644</v>
      </c>
      <c r="JO73">
        <v>2.146</v>
      </c>
      <c r="JP73">
        <v>2.67456</v>
      </c>
      <c r="JQ73">
        <v>2.29858</v>
      </c>
      <c r="JR73">
        <v>2.4353</v>
      </c>
      <c r="JS73">
        <v>36.8604</v>
      </c>
      <c r="JT73">
        <v>24.0787</v>
      </c>
      <c r="JU73">
        <v>18</v>
      </c>
      <c r="JV73">
        <v>481.876</v>
      </c>
      <c r="JW73">
        <v>897.401</v>
      </c>
      <c r="JX73">
        <v>27.3694</v>
      </c>
      <c r="JY73">
        <v>29.7146</v>
      </c>
      <c r="JZ73">
        <v>30.0007</v>
      </c>
      <c r="KA73">
        <v>29.8075</v>
      </c>
      <c r="KB73">
        <v>29.7362</v>
      </c>
      <c r="KC73">
        <v>54.0998</v>
      </c>
      <c r="KD73">
        <v>19.8886</v>
      </c>
      <c r="KE73">
        <v>70.2647</v>
      </c>
      <c r="KF73">
        <v>27.3668</v>
      </c>
      <c r="KG73">
        <v>921.585</v>
      </c>
      <c r="KH73">
        <v>21.2726</v>
      </c>
      <c r="KI73">
        <v>102.009</v>
      </c>
      <c r="KJ73">
        <v>91.5594</v>
      </c>
    </row>
    <row r="74" spans="1:296">
      <c r="A74">
        <v>56</v>
      </c>
      <c r="B74">
        <v>1758382507</v>
      </c>
      <c r="C74">
        <v>366.5</v>
      </c>
      <c r="D74" t="s">
        <v>554</v>
      </c>
      <c r="E74" t="s">
        <v>555</v>
      </c>
      <c r="F74">
        <v>5</v>
      </c>
      <c r="G74" t="s">
        <v>436</v>
      </c>
      <c r="H74">
        <v>1758382499.178571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921.3752587948052</v>
      </c>
      <c r="AJ74">
        <v>896.4087454545455</v>
      </c>
      <c r="AK74">
        <v>3.4492424242424</v>
      </c>
      <c r="AL74">
        <v>65.70999999999999</v>
      </c>
      <c r="AM74">
        <f>(AO74 - AN74 + DX74*1E3/(8.314*(DZ74+273.15)) * AQ74/DW74 * AP74) * DW74/(100*DK74) * 1000/(1000 - AO74)</f>
        <v>0</v>
      </c>
      <c r="AN74">
        <v>21.22785669372771</v>
      </c>
      <c r="AO74">
        <v>22.30779636363636</v>
      </c>
      <c r="AP74">
        <v>0.0008207174065364542</v>
      </c>
      <c r="AQ74">
        <v>86.31821179342171</v>
      </c>
      <c r="AR74">
        <v>0</v>
      </c>
      <c r="AS74">
        <v>0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437</v>
      </c>
      <c r="AX74" t="s">
        <v>437</v>
      </c>
      <c r="AY74">
        <v>0</v>
      </c>
      <c r="AZ74">
        <v>0</v>
      </c>
      <c r="BA74">
        <f>1-AY74/AZ74</f>
        <v>0</v>
      </c>
      <c r="BB74">
        <v>0</v>
      </c>
      <c r="BC74" t="s">
        <v>437</v>
      </c>
      <c r="BD74" t="s">
        <v>437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437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2.44</v>
      </c>
      <c r="DL74">
        <v>0.5</v>
      </c>
      <c r="DM74" t="s">
        <v>438</v>
      </c>
      <c r="DN74">
        <v>2</v>
      </c>
      <c r="DO74" t="b">
        <v>1</v>
      </c>
      <c r="DP74">
        <v>1758382499.178571</v>
      </c>
      <c r="DQ74">
        <v>851.7541428571428</v>
      </c>
      <c r="DR74">
        <v>886.829607142857</v>
      </c>
      <c r="DS74">
        <v>22.290825</v>
      </c>
      <c r="DT74">
        <v>21.20607857142857</v>
      </c>
      <c r="DU74">
        <v>852.6412857142858</v>
      </c>
      <c r="DV74">
        <v>22.02072142857143</v>
      </c>
      <c r="DW74">
        <v>499.9939285714285</v>
      </c>
      <c r="DX74">
        <v>90.58679285714285</v>
      </c>
      <c r="DY74">
        <v>0.07100024642857143</v>
      </c>
      <c r="DZ74">
        <v>29.14319642857143</v>
      </c>
      <c r="EA74">
        <v>30.02147857142857</v>
      </c>
      <c r="EB74">
        <v>999.9000000000002</v>
      </c>
      <c r="EC74">
        <v>0</v>
      </c>
      <c r="ED74">
        <v>0</v>
      </c>
      <c r="EE74">
        <v>9996.289642857142</v>
      </c>
      <c r="EF74">
        <v>0</v>
      </c>
      <c r="EG74">
        <v>11.5357</v>
      </c>
      <c r="EH74">
        <v>-35.07539642857144</v>
      </c>
      <c r="EI74">
        <v>871.1735714285713</v>
      </c>
      <c r="EJ74">
        <v>906.043607142857</v>
      </c>
      <c r="EK74">
        <v>1.084751428571429</v>
      </c>
      <c r="EL74">
        <v>886.829607142857</v>
      </c>
      <c r="EM74">
        <v>21.20607857142857</v>
      </c>
      <c r="EN74">
        <v>2.019254285714286</v>
      </c>
      <c r="EO74">
        <v>1.920990357142857</v>
      </c>
      <c r="EP74">
        <v>17.59612142857143</v>
      </c>
      <c r="EQ74">
        <v>16.80769642857143</v>
      </c>
      <c r="ER74">
        <v>1999.993571428571</v>
      </c>
      <c r="ES74">
        <v>0.9800040714285715</v>
      </c>
      <c r="ET74">
        <v>0.019995825</v>
      </c>
      <c r="EU74">
        <v>0</v>
      </c>
      <c r="EV74">
        <v>408.0726785714285</v>
      </c>
      <c r="EW74">
        <v>5.00078</v>
      </c>
      <c r="EX74">
        <v>8154.487142857141</v>
      </c>
      <c r="EY74">
        <v>16379.6</v>
      </c>
      <c r="EZ74">
        <v>40.12021428571428</v>
      </c>
      <c r="FA74">
        <v>41.07099999999998</v>
      </c>
      <c r="FB74">
        <v>40.8122857142857</v>
      </c>
      <c r="FC74">
        <v>40.71835714285714</v>
      </c>
      <c r="FD74">
        <v>41.34342857142855</v>
      </c>
      <c r="FE74">
        <v>1955.103571428571</v>
      </c>
      <c r="FF74">
        <v>39.89000000000001</v>
      </c>
      <c r="FG74">
        <v>0</v>
      </c>
      <c r="FH74">
        <v>1758382506.9</v>
      </c>
      <c r="FI74">
        <v>0</v>
      </c>
      <c r="FJ74">
        <v>408.03408</v>
      </c>
      <c r="FK74">
        <v>-2.468461532552252</v>
      </c>
      <c r="FL74">
        <v>-45.72999989687787</v>
      </c>
      <c r="FM74">
        <v>8154.1368</v>
      </c>
      <c r="FN74">
        <v>15</v>
      </c>
      <c r="FO74">
        <v>0</v>
      </c>
      <c r="FP74" t="s">
        <v>439</v>
      </c>
      <c r="FQ74">
        <v>1746989605.5</v>
      </c>
      <c r="FR74">
        <v>1746989593.5</v>
      </c>
      <c r="FS74">
        <v>0</v>
      </c>
      <c r="FT74">
        <v>-0.274</v>
      </c>
      <c r="FU74">
        <v>-0.002</v>
      </c>
      <c r="FV74">
        <v>2.549</v>
      </c>
      <c r="FW74">
        <v>0.129</v>
      </c>
      <c r="FX74">
        <v>420</v>
      </c>
      <c r="FY74">
        <v>17</v>
      </c>
      <c r="FZ74">
        <v>0.02</v>
      </c>
      <c r="GA74">
        <v>0.04</v>
      </c>
      <c r="GB74">
        <v>-35.04198536585366</v>
      </c>
      <c r="GC74">
        <v>-0.7652634146341127</v>
      </c>
      <c r="GD74">
        <v>0.09904775286101798</v>
      </c>
      <c r="GE74">
        <v>0</v>
      </c>
      <c r="GF74">
        <v>408.1674705882353</v>
      </c>
      <c r="GG74">
        <v>-2.446447668598251</v>
      </c>
      <c r="GH74">
        <v>0.3472320156096723</v>
      </c>
      <c r="GI74">
        <v>0</v>
      </c>
      <c r="GJ74">
        <v>1.101725853658537</v>
      </c>
      <c r="GK74">
        <v>-0.3066972125435535</v>
      </c>
      <c r="GL74">
        <v>0.03561514216033028</v>
      </c>
      <c r="GM74">
        <v>0</v>
      </c>
      <c r="GN74">
        <v>0</v>
      </c>
      <c r="GO74">
        <v>3</v>
      </c>
      <c r="GP74" t="s">
        <v>446</v>
      </c>
      <c r="GQ74">
        <v>3.10262</v>
      </c>
      <c r="GR74">
        <v>2.72926</v>
      </c>
      <c r="GS74">
        <v>0.147724</v>
      </c>
      <c r="GT74">
        <v>0.151524</v>
      </c>
      <c r="GU74">
        <v>0.102404</v>
      </c>
      <c r="GV74">
        <v>0.100178</v>
      </c>
      <c r="GW74">
        <v>22288</v>
      </c>
      <c r="GX74">
        <v>20165.9</v>
      </c>
      <c r="GY74">
        <v>26718.1</v>
      </c>
      <c r="GZ74">
        <v>23992.3</v>
      </c>
      <c r="HA74">
        <v>38382.5</v>
      </c>
      <c r="HB74">
        <v>31931.8</v>
      </c>
      <c r="HC74">
        <v>46654.9</v>
      </c>
      <c r="HD74">
        <v>37970.2</v>
      </c>
      <c r="HE74">
        <v>1.86035</v>
      </c>
      <c r="HF74">
        <v>2.32993</v>
      </c>
      <c r="HG74">
        <v>0.0735745</v>
      </c>
      <c r="HH74">
        <v>0</v>
      </c>
      <c r="HI74">
        <v>28.8291</v>
      </c>
      <c r="HJ74">
        <v>999.9</v>
      </c>
      <c r="HK74">
        <v>49.6</v>
      </c>
      <c r="HL74">
        <v>31.9</v>
      </c>
      <c r="HM74">
        <v>25.9965</v>
      </c>
      <c r="HN74">
        <v>60.8715</v>
      </c>
      <c r="HO74">
        <v>4.29086</v>
      </c>
      <c r="HP74">
        <v>2</v>
      </c>
      <c r="HQ74">
        <v>0.199825</v>
      </c>
      <c r="HR74">
        <v>0.769066</v>
      </c>
      <c r="HS74">
        <v>20.2804</v>
      </c>
      <c r="HT74">
        <v>5.2113</v>
      </c>
      <c r="HU74">
        <v>11.9793</v>
      </c>
      <c r="HV74">
        <v>4.9635</v>
      </c>
      <c r="HW74">
        <v>3.27445</v>
      </c>
      <c r="HX74">
        <v>9999</v>
      </c>
      <c r="HY74">
        <v>9999</v>
      </c>
      <c r="HZ74">
        <v>9999</v>
      </c>
      <c r="IA74">
        <v>999.9</v>
      </c>
      <c r="IB74">
        <v>1.86391</v>
      </c>
      <c r="IC74">
        <v>1.86019</v>
      </c>
      <c r="ID74">
        <v>1.85849</v>
      </c>
      <c r="IE74">
        <v>1.85979</v>
      </c>
      <c r="IF74">
        <v>1.85989</v>
      </c>
      <c r="IG74">
        <v>1.85852</v>
      </c>
      <c r="IH74">
        <v>1.85756</v>
      </c>
      <c r="II74">
        <v>1.85242</v>
      </c>
      <c r="IJ74">
        <v>0</v>
      </c>
      <c r="IK74">
        <v>0</v>
      </c>
      <c r="IL74">
        <v>0</v>
      </c>
      <c r="IM74">
        <v>0</v>
      </c>
      <c r="IN74" t="s">
        <v>441</v>
      </c>
      <c r="IO74" t="s">
        <v>442</v>
      </c>
      <c r="IP74" t="s">
        <v>443</v>
      </c>
      <c r="IQ74" t="s">
        <v>443</v>
      </c>
      <c r="IR74" t="s">
        <v>443</v>
      </c>
      <c r="IS74" t="s">
        <v>443</v>
      </c>
      <c r="IT74">
        <v>0</v>
      </c>
      <c r="IU74">
        <v>100</v>
      </c>
      <c r="IV74">
        <v>100</v>
      </c>
      <c r="IW74">
        <v>-0.875</v>
      </c>
      <c r="IX74">
        <v>0.2704</v>
      </c>
      <c r="IY74">
        <v>-1.199888540531774</v>
      </c>
      <c r="IZ74">
        <v>0.0006062262584135303</v>
      </c>
      <c r="JA74">
        <v>-6.607284784785487E-07</v>
      </c>
      <c r="JB74">
        <v>4.456398226774383E-10</v>
      </c>
      <c r="JC74">
        <v>0.04242554667046498</v>
      </c>
      <c r="JD74">
        <v>-0.002659736867722172</v>
      </c>
      <c r="JE74">
        <v>0.000738507291522077</v>
      </c>
      <c r="JF74">
        <v>-6.730059124220876E-06</v>
      </c>
      <c r="JG74">
        <v>7</v>
      </c>
      <c r="JH74">
        <v>1949</v>
      </c>
      <c r="JI74">
        <v>1</v>
      </c>
      <c r="JJ74">
        <v>29</v>
      </c>
      <c r="JK74">
        <v>189881.7</v>
      </c>
      <c r="JL74">
        <v>189881.9</v>
      </c>
      <c r="JM74">
        <v>2.73071</v>
      </c>
      <c r="JN74">
        <v>2.58545</v>
      </c>
      <c r="JO74">
        <v>2.146</v>
      </c>
      <c r="JP74">
        <v>2.67334</v>
      </c>
      <c r="JQ74">
        <v>2.29858</v>
      </c>
      <c r="JR74">
        <v>2.43896</v>
      </c>
      <c r="JS74">
        <v>36.8842</v>
      </c>
      <c r="JT74">
        <v>24.0787</v>
      </c>
      <c r="JU74">
        <v>18</v>
      </c>
      <c r="JV74">
        <v>482.395</v>
      </c>
      <c r="JW74">
        <v>896.8579999999999</v>
      </c>
      <c r="JX74">
        <v>27.3515</v>
      </c>
      <c r="JY74">
        <v>29.7193</v>
      </c>
      <c r="JZ74">
        <v>30.0006</v>
      </c>
      <c r="KA74">
        <v>29.8124</v>
      </c>
      <c r="KB74">
        <v>29.7405</v>
      </c>
      <c r="KC74">
        <v>54.7882</v>
      </c>
      <c r="KD74">
        <v>19.8886</v>
      </c>
      <c r="KE74">
        <v>69.89319999999999</v>
      </c>
      <c r="KF74">
        <v>27.3452</v>
      </c>
      <c r="KG74">
        <v>941.629</v>
      </c>
      <c r="KH74">
        <v>21.2858</v>
      </c>
      <c r="KI74">
        <v>102.008</v>
      </c>
      <c r="KJ74">
        <v>91.55880000000001</v>
      </c>
    </row>
    <row r="75" spans="1:296">
      <c r="A75">
        <v>57</v>
      </c>
      <c r="B75">
        <v>1758382512.5</v>
      </c>
      <c r="C75">
        <v>372</v>
      </c>
      <c r="D75" t="s">
        <v>556</v>
      </c>
      <c r="E75" t="s">
        <v>557</v>
      </c>
      <c r="F75">
        <v>5</v>
      </c>
      <c r="G75" t="s">
        <v>436</v>
      </c>
      <c r="H75">
        <v>1758382504.75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940.1831902632034</v>
      </c>
      <c r="AJ75">
        <v>915.3091515151513</v>
      </c>
      <c r="AK75">
        <v>3.435030303030213</v>
      </c>
      <c r="AL75">
        <v>65.70999999999999</v>
      </c>
      <c r="AM75">
        <f>(AO75 - AN75 + DX75*1E3/(8.314*(DZ75+273.15)) * AQ75/DW75 * AP75) * DW75/(100*DK75) * 1000/(1000 - AO75)</f>
        <v>0</v>
      </c>
      <c r="AN75">
        <v>21.20332628716427</v>
      </c>
      <c r="AO75">
        <v>22.29265212121212</v>
      </c>
      <c r="AP75">
        <v>-0.0001894548464486789</v>
      </c>
      <c r="AQ75">
        <v>86.31821179342171</v>
      </c>
      <c r="AR75">
        <v>0</v>
      </c>
      <c r="AS75">
        <v>0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437</v>
      </c>
      <c r="AX75" t="s">
        <v>437</v>
      </c>
      <c r="AY75">
        <v>0</v>
      </c>
      <c r="AZ75">
        <v>0</v>
      </c>
      <c r="BA75">
        <f>1-AY75/AZ75</f>
        <v>0</v>
      </c>
      <c r="BB75">
        <v>0</v>
      </c>
      <c r="BC75" t="s">
        <v>437</v>
      </c>
      <c r="BD75" t="s">
        <v>437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437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2.44</v>
      </c>
      <c r="DL75">
        <v>0.5</v>
      </c>
      <c r="DM75" t="s">
        <v>438</v>
      </c>
      <c r="DN75">
        <v>2</v>
      </c>
      <c r="DO75" t="b">
        <v>1</v>
      </c>
      <c r="DP75">
        <v>1758382504.75</v>
      </c>
      <c r="DQ75">
        <v>870.5089285714284</v>
      </c>
      <c r="DR75">
        <v>905.5854642857142</v>
      </c>
      <c r="DS75">
        <v>22.30065714285714</v>
      </c>
      <c r="DT75">
        <v>21.2163</v>
      </c>
      <c r="DU75">
        <v>871.3872857142859</v>
      </c>
      <c r="DV75">
        <v>22.03036428571429</v>
      </c>
      <c r="DW75">
        <v>500.0584999999999</v>
      </c>
      <c r="DX75">
        <v>90.58693928571427</v>
      </c>
      <c r="DY75">
        <v>0.07096781071428572</v>
      </c>
      <c r="DZ75">
        <v>29.13653928571429</v>
      </c>
      <c r="EA75">
        <v>30.02058214285714</v>
      </c>
      <c r="EB75">
        <v>999.9000000000002</v>
      </c>
      <c r="EC75">
        <v>0</v>
      </c>
      <c r="ED75">
        <v>0</v>
      </c>
      <c r="EE75">
        <v>9994.709642857142</v>
      </c>
      <c r="EF75">
        <v>0</v>
      </c>
      <c r="EG75">
        <v>11.5357</v>
      </c>
      <c r="EH75">
        <v>-35.07651071428572</v>
      </c>
      <c r="EI75">
        <v>890.3647142857142</v>
      </c>
      <c r="EJ75">
        <v>925.2148928571429</v>
      </c>
      <c r="EK75">
        <v>1.084352142857143</v>
      </c>
      <c r="EL75">
        <v>905.5854642857142</v>
      </c>
      <c r="EM75">
        <v>21.2163</v>
      </c>
      <c r="EN75">
        <v>2.020147857142857</v>
      </c>
      <c r="EO75">
        <v>1.921919642857143</v>
      </c>
      <c r="EP75">
        <v>17.60313571428571</v>
      </c>
      <c r="EQ75">
        <v>16.81533214285714</v>
      </c>
      <c r="ER75">
        <v>1999.988571428572</v>
      </c>
      <c r="ES75">
        <v>0.9800040714285714</v>
      </c>
      <c r="ET75">
        <v>0.01999583214285714</v>
      </c>
      <c r="EU75">
        <v>0</v>
      </c>
      <c r="EV75">
        <v>407.8395714285714</v>
      </c>
      <c r="EW75">
        <v>5.00078</v>
      </c>
      <c r="EX75">
        <v>8149.907500000001</v>
      </c>
      <c r="EY75">
        <v>16379.56785714285</v>
      </c>
      <c r="EZ75">
        <v>40.11803571428571</v>
      </c>
      <c r="FA75">
        <v>41.07549999999999</v>
      </c>
      <c r="FB75">
        <v>40.80110714285714</v>
      </c>
      <c r="FC75">
        <v>40.71614285714285</v>
      </c>
      <c r="FD75">
        <v>41.31446428571428</v>
      </c>
      <c r="FE75">
        <v>1955.098571428571</v>
      </c>
      <c r="FF75">
        <v>39.89000000000001</v>
      </c>
      <c r="FG75">
        <v>0</v>
      </c>
      <c r="FH75">
        <v>1758382512.3</v>
      </c>
      <c r="FI75">
        <v>0</v>
      </c>
      <c r="FJ75">
        <v>407.8299230769231</v>
      </c>
      <c r="FK75">
        <v>-2.677743597887247</v>
      </c>
      <c r="FL75">
        <v>-46.23247862984415</v>
      </c>
      <c r="FM75">
        <v>8149.986153846155</v>
      </c>
      <c r="FN75">
        <v>15</v>
      </c>
      <c r="FO75">
        <v>0</v>
      </c>
      <c r="FP75" t="s">
        <v>439</v>
      </c>
      <c r="FQ75">
        <v>1746989605.5</v>
      </c>
      <c r="FR75">
        <v>1746989593.5</v>
      </c>
      <c r="FS75">
        <v>0</v>
      </c>
      <c r="FT75">
        <v>-0.274</v>
      </c>
      <c r="FU75">
        <v>-0.002</v>
      </c>
      <c r="FV75">
        <v>2.549</v>
      </c>
      <c r="FW75">
        <v>0.129</v>
      </c>
      <c r="FX75">
        <v>420</v>
      </c>
      <c r="FY75">
        <v>17</v>
      </c>
      <c r="FZ75">
        <v>0.02</v>
      </c>
      <c r="GA75">
        <v>0.04</v>
      </c>
      <c r="GB75">
        <v>-35.0584325</v>
      </c>
      <c r="GC75">
        <v>0.04801238273919822</v>
      </c>
      <c r="GD75">
        <v>0.07377626443342085</v>
      </c>
      <c r="GE75">
        <v>1</v>
      </c>
      <c r="GF75">
        <v>407.9212352941177</v>
      </c>
      <c r="GG75">
        <v>-2.495248281458203</v>
      </c>
      <c r="GH75">
        <v>0.3102019322221017</v>
      </c>
      <c r="GI75">
        <v>0</v>
      </c>
      <c r="GJ75">
        <v>1.08733575</v>
      </c>
      <c r="GK75">
        <v>0.02502202626641364</v>
      </c>
      <c r="GL75">
        <v>0.01860603959571999</v>
      </c>
      <c r="GM75">
        <v>1</v>
      </c>
      <c r="GN75">
        <v>2</v>
      </c>
      <c r="GO75">
        <v>3</v>
      </c>
      <c r="GP75" t="s">
        <v>533</v>
      </c>
      <c r="GQ75">
        <v>3.10243</v>
      </c>
      <c r="GR75">
        <v>2.72893</v>
      </c>
      <c r="GS75">
        <v>0.149745</v>
      </c>
      <c r="GT75">
        <v>0.153492</v>
      </c>
      <c r="GU75">
        <v>0.102346</v>
      </c>
      <c r="GV75">
        <v>0.100119</v>
      </c>
      <c r="GW75">
        <v>22234.8</v>
      </c>
      <c r="GX75">
        <v>20118.8</v>
      </c>
      <c r="GY75">
        <v>26717.7</v>
      </c>
      <c r="GZ75">
        <v>23991.9</v>
      </c>
      <c r="HA75">
        <v>38384.8</v>
      </c>
      <c r="HB75">
        <v>31933.9</v>
      </c>
      <c r="HC75">
        <v>46654.4</v>
      </c>
      <c r="HD75">
        <v>37969.9</v>
      </c>
      <c r="HE75">
        <v>1.85998</v>
      </c>
      <c r="HF75">
        <v>2.33037</v>
      </c>
      <c r="HG75">
        <v>0.0729971</v>
      </c>
      <c r="HH75">
        <v>0</v>
      </c>
      <c r="HI75">
        <v>28.8268</v>
      </c>
      <c r="HJ75">
        <v>999.9</v>
      </c>
      <c r="HK75">
        <v>49.6</v>
      </c>
      <c r="HL75">
        <v>31.9</v>
      </c>
      <c r="HM75">
        <v>25.9989</v>
      </c>
      <c r="HN75">
        <v>61.5715</v>
      </c>
      <c r="HO75">
        <v>4.2468</v>
      </c>
      <c r="HP75">
        <v>2</v>
      </c>
      <c r="HQ75">
        <v>0.200381</v>
      </c>
      <c r="HR75">
        <v>0.773529</v>
      </c>
      <c r="HS75">
        <v>20.2803</v>
      </c>
      <c r="HT75">
        <v>5.21085</v>
      </c>
      <c r="HU75">
        <v>11.9796</v>
      </c>
      <c r="HV75">
        <v>4.96355</v>
      </c>
      <c r="HW75">
        <v>3.2744</v>
      </c>
      <c r="HX75">
        <v>9999</v>
      </c>
      <c r="HY75">
        <v>9999</v>
      </c>
      <c r="HZ75">
        <v>9999</v>
      </c>
      <c r="IA75">
        <v>999.9</v>
      </c>
      <c r="IB75">
        <v>1.86389</v>
      </c>
      <c r="IC75">
        <v>1.86016</v>
      </c>
      <c r="ID75">
        <v>1.85848</v>
      </c>
      <c r="IE75">
        <v>1.85977</v>
      </c>
      <c r="IF75">
        <v>1.85989</v>
      </c>
      <c r="IG75">
        <v>1.8585</v>
      </c>
      <c r="IH75">
        <v>1.85753</v>
      </c>
      <c r="II75">
        <v>1.85242</v>
      </c>
      <c r="IJ75">
        <v>0</v>
      </c>
      <c r="IK75">
        <v>0</v>
      </c>
      <c r="IL75">
        <v>0</v>
      </c>
      <c r="IM75">
        <v>0</v>
      </c>
      <c r="IN75" t="s">
        <v>441</v>
      </c>
      <c r="IO75" t="s">
        <v>442</v>
      </c>
      <c r="IP75" t="s">
        <v>443</v>
      </c>
      <c r="IQ75" t="s">
        <v>443</v>
      </c>
      <c r="IR75" t="s">
        <v>443</v>
      </c>
      <c r="IS75" t="s">
        <v>443</v>
      </c>
      <c r="IT75">
        <v>0</v>
      </c>
      <c r="IU75">
        <v>100</v>
      </c>
      <c r="IV75">
        <v>100</v>
      </c>
      <c r="IW75">
        <v>-0.866</v>
      </c>
      <c r="IX75">
        <v>0.27</v>
      </c>
      <c r="IY75">
        <v>-1.199888540531774</v>
      </c>
      <c r="IZ75">
        <v>0.0006062262584135303</v>
      </c>
      <c r="JA75">
        <v>-6.607284784785487E-07</v>
      </c>
      <c r="JB75">
        <v>4.456398226774383E-10</v>
      </c>
      <c r="JC75">
        <v>0.04242554667046498</v>
      </c>
      <c r="JD75">
        <v>-0.002659736867722172</v>
      </c>
      <c r="JE75">
        <v>0.000738507291522077</v>
      </c>
      <c r="JF75">
        <v>-6.730059124220876E-06</v>
      </c>
      <c r="JG75">
        <v>7</v>
      </c>
      <c r="JH75">
        <v>1949</v>
      </c>
      <c r="JI75">
        <v>1</v>
      </c>
      <c r="JJ75">
        <v>29</v>
      </c>
      <c r="JK75">
        <v>189881.8</v>
      </c>
      <c r="JL75">
        <v>189882</v>
      </c>
      <c r="JM75">
        <v>2.77222</v>
      </c>
      <c r="JN75">
        <v>2.58545</v>
      </c>
      <c r="JO75">
        <v>2.146</v>
      </c>
      <c r="JP75">
        <v>2.677</v>
      </c>
      <c r="JQ75">
        <v>2.29858</v>
      </c>
      <c r="JR75">
        <v>2.4353</v>
      </c>
      <c r="JS75">
        <v>36.8842</v>
      </c>
      <c r="JT75">
        <v>24.0787</v>
      </c>
      <c r="JU75">
        <v>18</v>
      </c>
      <c r="JV75">
        <v>482.224</v>
      </c>
      <c r="JW75">
        <v>897.434</v>
      </c>
      <c r="JX75">
        <v>27.3267</v>
      </c>
      <c r="JY75">
        <v>29.7266</v>
      </c>
      <c r="JZ75">
        <v>30.0005</v>
      </c>
      <c r="KA75">
        <v>29.819</v>
      </c>
      <c r="KB75">
        <v>29.747</v>
      </c>
      <c r="KC75">
        <v>55.6787</v>
      </c>
      <c r="KD75">
        <v>19.6115</v>
      </c>
      <c r="KE75">
        <v>69.89319999999999</v>
      </c>
      <c r="KF75">
        <v>27.3245</v>
      </c>
      <c r="KG75">
        <v>955.003</v>
      </c>
      <c r="KH75">
        <v>21.3271</v>
      </c>
      <c r="KI75">
        <v>102.007</v>
      </c>
      <c r="KJ75">
        <v>91.5579</v>
      </c>
    </row>
    <row r="76" spans="1:296">
      <c r="A76">
        <v>58</v>
      </c>
      <c r="B76">
        <v>1758382517</v>
      </c>
      <c r="C76">
        <v>376.5</v>
      </c>
      <c r="D76" t="s">
        <v>558</v>
      </c>
      <c r="E76" t="s">
        <v>559</v>
      </c>
      <c r="F76">
        <v>5</v>
      </c>
      <c r="G76" t="s">
        <v>436</v>
      </c>
      <c r="H76">
        <v>1758382509.178571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955.5189358181823</v>
      </c>
      <c r="AJ76">
        <v>930.8009575757573</v>
      </c>
      <c r="AK76">
        <v>3.448008658008649</v>
      </c>
      <c r="AL76">
        <v>65.70999999999999</v>
      </c>
      <c r="AM76">
        <f>(AO76 - AN76 + DX76*1E3/(8.314*(DZ76+273.15)) * AQ76/DW76 * AP76) * DW76/(100*DK76) * 1000/(1000 - AO76)</f>
        <v>0</v>
      </c>
      <c r="AN76">
        <v>21.20869001354424</v>
      </c>
      <c r="AO76">
        <v>22.28265454545454</v>
      </c>
      <c r="AP76">
        <v>-0.00526685803101161</v>
      </c>
      <c r="AQ76">
        <v>86.31821179342171</v>
      </c>
      <c r="AR76">
        <v>0</v>
      </c>
      <c r="AS76">
        <v>0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437</v>
      </c>
      <c r="AX76" t="s">
        <v>437</v>
      </c>
      <c r="AY76">
        <v>0</v>
      </c>
      <c r="AZ76">
        <v>0</v>
      </c>
      <c r="BA76">
        <f>1-AY76/AZ76</f>
        <v>0</v>
      </c>
      <c r="BB76">
        <v>0</v>
      </c>
      <c r="BC76" t="s">
        <v>437</v>
      </c>
      <c r="BD76" t="s">
        <v>437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437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2.44</v>
      </c>
      <c r="DL76">
        <v>0.5</v>
      </c>
      <c r="DM76" t="s">
        <v>438</v>
      </c>
      <c r="DN76">
        <v>2</v>
      </c>
      <c r="DO76" t="b">
        <v>1</v>
      </c>
      <c r="DP76">
        <v>1758382509.178571</v>
      </c>
      <c r="DQ76">
        <v>885.4102499999999</v>
      </c>
      <c r="DR76">
        <v>920.4313571428571</v>
      </c>
      <c r="DS76">
        <v>22.29822142857143</v>
      </c>
      <c r="DT76">
        <v>21.21744285714285</v>
      </c>
      <c r="DU76">
        <v>886.2814285714286</v>
      </c>
      <c r="DV76">
        <v>22.02798214285715</v>
      </c>
      <c r="DW76">
        <v>499.9688928571428</v>
      </c>
      <c r="DX76">
        <v>90.58713928571429</v>
      </c>
      <c r="DY76">
        <v>0.07105126428571427</v>
      </c>
      <c r="DZ76">
        <v>29.13048928571429</v>
      </c>
      <c r="EA76">
        <v>30.01574642857143</v>
      </c>
      <c r="EB76">
        <v>999.9000000000002</v>
      </c>
      <c r="EC76">
        <v>0</v>
      </c>
      <c r="ED76">
        <v>0</v>
      </c>
      <c r="EE76">
        <v>9997.319642857143</v>
      </c>
      <c r="EF76">
        <v>0</v>
      </c>
      <c r="EG76">
        <v>11.5357</v>
      </c>
      <c r="EH76">
        <v>-35.02114285714286</v>
      </c>
      <c r="EI76">
        <v>905.6034642857143</v>
      </c>
      <c r="EJ76">
        <v>940.3838214285715</v>
      </c>
      <c r="EK76">
        <v>1.080779285714286</v>
      </c>
      <c r="EL76">
        <v>920.4313571428571</v>
      </c>
      <c r="EM76">
        <v>21.21744285714285</v>
      </c>
      <c r="EN76">
        <v>2.019931785714286</v>
      </c>
      <c r="EO76">
        <v>1.922026428571428</v>
      </c>
      <c r="EP76">
        <v>17.60143928571429</v>
      </c>
      <c r="EQ76">
        <v>16.81620714285714</v>
      </c>
      <c r="ER76">
        <v>1999.984642857143</v>
      </c>
      <c r="ES76">
        <v>0.9800040714285714</v>
      </c>
      <c r="ET76">
        <v>0.01999583571428571</v>
      </c>
      <c r="EU76">
        <v>0</v>
      </c>
      <c r="EV76">
        <v>407.6283214285714</v>
      </c>
      <c r="EW76">
        <v>5.00078</v>
      </c>
      <c r="EX76">
        <v>8146.590714285712</v>
      </c>
      <c r="EY76">
        <v>16379.53571428571</v>
      </c>
      <c r="EZ76">
        <v>40.14264285714285</v>
      </c>
      <c r="FA76">
        <v>41.08449999999999</v>
      </c>
      <c r="FB76">
        <v>40.86128571428571</v>
      </c>
      <c r="FC76">
        <v>40.72735714285714</v>
      </c>
      <c r="FD76">
        <v>41.33899999999999</v>
      </c>
      <c r="FE76">
        <v>1955.094642857143</v>
      </c>
      <c r="FF76">
        <v>39.89000000000001</v>
      </c>
      <c r="FG76">
        <v>0</v>
      </c>
      <c r="FH76">
        <v>1758382517.1</v>
      </c>
      <c r="FI76">
        <v>0</v>
      </c>
      <c r="FJ76">
        <v>407.6181923076923</v>
      </c>
      <c r="FK76">
        <v>-3.144717956824336</v>
      </c>
      <c r="FL76">
        <v>-46.71521361894614</v>
      </c>
      <c r="FM76">
        <v>8146.429230769231</v>
      </c>
      <c r="FN76">
        <v>15</v>
      </c>
      <c r="FO76">
        <v>0</v>
      </c>
      <c r="FP76" t="s">
        <v>439</v>
      </c>
      <c r="FQ76">
        <v>1746989605.5</v>
      </c>
      <c r="FR76">
        <v>1746989593.5</v>
      </c>
      <c r="FS76">
        <v>0</v>
      </c>
      <c r="FT76">
        <v>-0.274</v>
      </c>
      <c r="FU76">
        <v>-0.002</v>
      </c>
      <c r="FV76">
        <v>2.549</v>
      </c>
      <c r="FW76">
        <v>0.129</v>
      </c>
      <c r="FX76">
        <v>420</v>
      </c>
      <c r="FY76">
        <v>17</v>
      </c>
      <c r="FZ76">
        <v>0.02</v>
      </c>
      <c r="GA76">
        <v>0.04</v>
      </c>
      <c r="GB76">
        <v>-35.05080975609756</v>
      </c>
      <c r="GC76">
        <v>0.5546236933798258</v>
      </c>
      <c r="GD76">
        <v>0.08214167952126813</v>
      </c>
      <c r="GE76">
        <v>0</v>
      </c>
      <c r="GF76">
        <v>407.793911764706</v>
      </c>
      <c r="GG76">
        <v>-2.315584417530903</v>
      </c>
      <c r="GH76">
        <v>0.291795190829124</v>
      </c>
      <c r="GI76">
        <v>0</v>
      </c>
      <c r="GJ76">
        <v>1.079600731707317</v>
      </c>
      <c r="GK76">
        <v>0.0442833449477345</v>
      </c>
      <c r="GL76">
        <v>0.01647002575119701</v>
      </c>
      <c r="GM76">
        <v>1</v>
      </c>
      <c r="GN76">
        <v>1</v>
      </c>
      <c r="GO76">
        <v>3</v>
      </c>
      <c r="GP76" t="s">
        <v>440</v>
      </c>
      <c r="GQ76">
        <v>3.10224</v>
      </c>
      <c r="GR76">
        <v>2.72952</v>
      </c>
      <c r="GS76">
        <v>0.151379</v>
      </c>
      <c r="GT76">
        <v>0.155096</v>
      </c>
      <c r="GU76">
        <v>0.102321</v>
      </c>
      <c r="GV76">
        <v>0.100264</v>
      </c>
      <c r="GW76">
        <v>22191.9</v>
      </c>
      <c r="GX76">
        <v>20080.5</v>
      </c>
      <c r="GY76">
        <v>26717.5</v>
      </c>
      <c r="GZ76">
        <v>23991.7</v>
      </c>
      <c r="HA76">
        <v>38386</v>
      </c>
      <c r="HB76">
        <v>31928.5</v>
      </c>
      <c r="HC76">
        <v>46654.2</v>
      </c>
      <c r="HD76">
        <v>37969.5</v>
      </c>
      <c r="HE76">
        <v>1.85968</v>
      </c>
      <c r="HF76">
        <v>2.33038</v>
      </c>
      <c r="HG76">
        <v>0.0723451</v>
      </c>
      <c r="HH76">
        <v>0</v>
      </c>
      <c r="HI76">
        <v>28.8241</v>
      </c>
      <c r="HJ76">
        <v>999.9</v>
      </c>
      <c r="HK76">
        <v>49.6</v>
      </c>
      <c r="HL76">
        <v>31.9</v>
      </c>
      <c r="HM76">
        <v>26.001</v>
      </c>
      <c r="HN76">
        <v>61.5815</v>
      </c>
      <c r="HO76">
        <v>4.3109</v>
      </c>
      <c r="HP76">
        <v>2</v>
      </c>
      <c r="HQ76">
        <v>0.200696</v>
      </c>
      <c r="HR76">
        <v>0.7735570000000001</v>
      </c>
      <c r="HS76">
        <v>20.2801</v>
      </c>
      <c r="HT76">
        <v>5.21085</v>
      </c>
      <c r="HU76">
        <v>11.9793</v>
      </c>
      <c r="HV76">
        <v>4.9634</v>
      </c>
      <c r="HW76">
        <v>3.2745</v>
      </c>
      <c r="HX76">
        <v>9999</v>
      </c>
      <c r="HY76">
        <v>9999</v>
      </c>
      <c r="HZ76">
        <v>9999</v>
      </c>
      <c r="IA76">
        <v>999.9</v>
      </c>
      <c r="IB76">
        <v>1.86389</v>
      </c>
      <c r="IC76">
        <v>1.86017</v>
      </c>
      <c r="ID76">
        <v>1.8585</v>
      </c>
      <c r="IE76">
        <v>1.85977</v>
      </c>
      <c r="IF76">
        <v>1.85989</v>
      </c>
      <c r="IG76">
        <v>1.8585</v>
      </c>
      <c r="IH76">
        <v>1.85753</v>
      </c>
      <c r="II76">
        <v>1.85242</v>
      </c>
      <c r="IJ76">
        <v>0</v>
      </c>
      <c r="IK76">
        <v>0</v>
      </c>
      <c r="IL76">
        <v>0</v>
      </c>
      <c r="IM76">
        <v>0</v>
      </c>
      <c r="IN76" t="s">
        <v>441</v>
      </c>
      <c r="IO76" t="s">
        <v>442</v>
      </c>
      <c r="IP76" t="s">
        <v>443</v>
      </c>
      <c r="IQ76" t="s">
        <v>443</v>
      </c>
      <c r="IR76" t="s">
        <v>443</v>
      </c>
      <c r="IS76" t="s">
        <v>443</v>
      </c>
      <c r="IT76">
        <v>0</v>
      </c>
      <c r="IU76">
        <v>100</v>
      </c>
      <c r="IV76">
        <v>100</v>
      </c>
      <c r="IW76">
        <v>-0.858</v>
      </c>
      <c r="IX76">
        <v>0.2699</v>
      </c>
      <c r="IY76">
        <v>-1.199888540531774</v>
      </c>
      <c r="IZ76">
        <v>0.0006062262584135303</v>
      </c>
      <c r="JA76">
        <v>-6.607284784785487E-07</v>
      </c>
      <c r="JB76">
        <v>4.456398226774383E-10</v>
      </c>
      <c r="JC76">
        <v>0.04242554667046498</v>
      </c>
      <c r="JD76">
        <v>-0.002659736867722172</v>
      </c>
      <c r="JE76">
        <v>0.000738507291522077</v>
      </c>
      <c r="JF76">
        <v>-6.730059124220876E-06</v>
      </c>
      <c r="JG76">
        <v>7</v>
      </c>
      <c r="JH76">
        <v>1949</v>
      </c>
      <c r="JI76">
        <v>1</v>
      </c>
      <c r="JJ76">
        <v>29</v>
      </c>
      <c r="JK76">
        <v>189881.9</v>
      </c>
      <c r="JL76">
        <v>189882.1</v>
      </c>
      <c r="JM76">
        <v>2.80884</v>
      </c>
      <c r="JN76">
        <v>2.58789</v>
      </c>
      <c r="JO76">
        <v>2.146</v>
      </c>
      <c r="JP76">
        <v>2.67578</v>
      </c>
      <c r="JQ76">
        <v>2.29858</v>
      </c>
      <c r="JR76">
        <v>2.43652</v>
      </c>
      <c r="JS76">
        <v>36.8842</v>
      </c>
      <c r="JT76">
        <v>24.0787</v>
      </c>
      <c r="JU76">
        <v>18</v>
      </c>
      <c r="JV76">
        <v>482.08</v>
      </c>
      <c r="JW76">
        <v>897.499</v>
      </c>
      <c r="JX76">
        <v>27.3111</v>
      </c>
      <c r="JY76">
        <v>29.7308</v>
      </c>
      <c r="JZ76">
        <v>30.0005</v>
      </c>
      <c r="KA76">
        <v>29.8233</v>
      </c>
      <c r="KB76">
        <v>29.7511</v>
      </c>
      <c r="KC76">
        <v>56.3675</v>
      </c>
      <c r="KD76">
        <v>19.6115</v>
      </c>
      <c r="KE76">
        <v>69.89319999999999</v>
      </c>
      <c r="KF76">
        <v>27.3083</v>
      </c>
      <c r="KG76">
        <v>975.051</v>
      </c>
      <c r="KH76">
        <v>21.3507</v>
      </c>
      <c r="KI76">
        <v>102.006</v>
      </c>
      <c r="KJ76">
        <v>91.557</v>
      </c>
    </row>
    <row r="77" spans="1:296">
      <c r="A77">
        <v>59</v>
      </c>
      <c r="B77">
        <v>1758382522.5</v>
      </c>
      <c r="C77">
        <v>382</v>
      </c>
      <c r="D77" t="s">
        <v>560</v>
      </c>
      <c r="E77" t="s">
        <v>561</v>
      </c>
      <c r="F77">
        <v>5</v>
      </c>
      <c r="G77" t="s">
        <v>436</v>
      </c>
      <c r="H77">
        <v>1758382514.75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974.4020850389611</v>
      </c>
      <c r="AJ77">
        <v>949.9050303030308</v>
      </c>
      <c r="AK77">
        <v>3.48281558441575</v>
      </c>
      <c r="AL77">
        <v>65.70999999999999</v>
      </c>
      <c r="AM77">
        <f>(AO77 - AN77 + DX77*1E3/(8.314*(DZ77+273.15)) * AQ77/DW77 * AP77) * DW77/(100*DK77) * 1000/(1000 - AO77)</f>
        <v>0</v>
      </c>
      <c r="AN77">
        <v>21.24941881220398</v>
      </c>
      <c r="AO77">
        <v>22.28845696969697</v>
      </c>
      <c r="AP77">
        <v>4.52619545762695E-05</v>
      </c>
      <c r="AQ77">
        <v>86.31821179342171</v>
      </c>
      <c r="AR77">
        <v>0</v>
      </c>
      <c r="AS77">
        <v>0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437</v>
      </c>
      <c r="AX77" t="s">
        <v>437</v>
      </c>
      <c r="AY77">
        <v>0</v>
      </c>
      <c r="AZ77">
        <v>0</v>
      </c>
      <c r="BA77">
        <f>1-AY77/AZ77</f>
        <v>0</v>
      </c>
      <c r="BB77">
        <v>0</v>
      </c>
      <c r="BC77" t="s">
        <v>437</v>
      </c>
      <c r="BD77" t="s">
        <v>437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437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2.44</v>
      </c>
      <c r="DL77">
        <v>0.5</v>
      </c>
      <c r="DM77" t="s">
        <v>438</v>
      </c>
      <c r="DN77">
        <v>2</v>
      </c>
      <c r="DO77" t="b">
        <v>1</v>
      </c>
      <c r="DP77">
        <v>1758382514.75</v>
      </c>
      <c r="DQ77">
        <v>904.1887857142856</v>
      </c>
      <c r="DR77">
        <v>939.0789285714284</v>
      </c>
      <c r="DS77">
        <v>22.29108571428571</v>
      </c>
      <c r="DT77">
        <v>21.23185714285714</v>
      </c>
      <c r="DU77">
        <v>905.0507142857144</v>
      </c>
      <c r="DV77">
        <v>22.02098928571429</v>
      </c>
      <c r="DW77">
        <v>500.03175</v>
      </c>
      <c r="DX77">
        <v>90.58674642857143</v>
      </c>
      <c r="DY77">
        <v>0.07108157142857142</v>
      </c>
      <c r="DZ77">
        <v>29.12181071428571</v>
      </c>
      <c r="EA77">
        <v>30.00669285714286</v>
      </c>
      <c r="EB77">
        <v>999.9000000000002</v>
      </c>
      <c r="EC77">
        <v>0</v>
      </c>
      <c r="ED77">
        <v>0</v>
      </c>
      <c r="EE77">
        <v>9995.973214285714</v>
      </c>
      <c r="EF77">
        <v>0</v>
      </c>
      <c r="EG77">
        <v>11.5357</v>
      </c>
      <c r="EH77">
        <v>-34.89026428571428</v>
      </c>
      <c r="EI77">
        <v>924.8036071428572</v>
      </c>
      <c r="EJ77">
        <v>959.4503928571429</v>
      </c>
      <c r="EK77">
        <v>1.059231928571429</v>
      </c>
      <c r="EL77">
        <v>939.0789285714284</v>
      </c>
      <c r="EM77">
        <v>21.23185714285714</v>
      </c>
      <c r="EN77">
        <v>2.019276785714286</v>
      </c>
      <c r="EO77">
        <v>1.923323928571428</v>
      </c>
      <c r="EP77">
        <v>17.5963</v>
      </c>
      <c r="EQ77">
        <v>16.82682857142857</v>
      </c>
      <c r="ER77">
        <v>1999.969642857143</v>
      </c>
      <c r="ES77">
        <v>0.9800039642857141</v>
      </c>
      <c r="ET77">
        <v>0.019995925</v>
      </c>
      <c r="EU77">
        <v>0</v>
      </c>
      <c r="EV77">
        <v>407.3773571428571</v>
      </c>
      <c r="EW77">
        <v>5.00078</v>
      </c>
      <c r="EX77">
        <v>8142.293928571429</v>
      </c>
      <c r="EY77">
        <v>16379.40714285714</v>
      </c>
      <c r="EZ77">
        <v>40.14039285714286</v>
      </c>
      <c r="FA77">
        <v>41.09799999999999</v>
      </c>
      <c r="FB77">
        <v>40.90364285714285</v>
      </c>
      <c r="FC77">
        <v>40.73399999999999</v>
      </c>
      <c r="FD77">
        <v>41.34132142857142</v>
      </c>
      <c r="FE77">
        <v>1955.079642857143</v>
      </c>
      <c r="FF77">
        <v>39.89000000000001</v>
      </c>
      <c r="FG77">
        <v>0</v>
      </c>
      <c r="FH77">
        <v>1758382522.5</v>
      </c>
      <c r="FI77">
        <v>0</v>
      </c>
      <c r="FJ77">
        <v>407.34788</v>
      </c>
      <c r="FK77">
        <v>-3.081846154844575</v>
      </c>
      <c r="FL77">
        <v>-44.35230758559234</v>
      </c>
      <c r="FM77">
        <v>8141.9852</v>
      </c>
      <c r="FN77">
        <v>15</v>
      </c>
      <c r="FO77">
        <v>0</v>
      </c>
      <c r="FP77" t="s">
        <v>439</v>
      </c>
      <c r="FQ77">
        <v>1746989605.5</v>
      </c>
      <c r="FR77">
        <v>1746989593.5</v>
      </c>
      <c r="FS77">
        <v>0</v>
      </c>
      <c r="FT77">
        <v>-0.274</v>
      </c>
      <c r="FU77">
        <v>-0.002</v>
      </c>
      <c r="FV77">
        <v>2.549</v>
      </c>
      <c r="FW77">
        <v>0.129</v>
      </c>
      <c r="FX77">
        <v>420</v>
      </c>
      <c r="FY77">
        <v>17</v>
      </c>
      <c r="FZ77">
        <v>0.02</v>
      </c>
      <c r="GA77">
        <v>0.04</v>
      </c>
      <c r="GB77">
        <v>-34.97013</v>
      </c>
      <c r="GC77">
        <v>1.26326904315205</v>
      </c>
      <c r="GD77">
        <v>0.1296225119336923</v>
      </c>
      <c r="GE77">
        <v>0</v>
      </c>
      <c r="GF77">
        <v>407.5250588235294</v>
      </c>
      <c r="GG77">
        <v>-2.794530179031169</v>
      </c>
      <c r="GH77">
        <v>0.3266447918905266</v>
      </c>
      <c r="GI77">
        <v>0</v>
      </c>
      <c r="GJ77">
        <v>1.0689815</v>
      </c>
      <c r="GK77">
        <v>-0.2171139962476549</v>
      </c>
      <c r="GL77">
        <v>0.02930418370727975</v>
      </c>
      <c r="GM77">
        <v>0</v>
      </c>
      <c r="GN77">
        <v>0</v>
      </c>
      <c r="GO77">
        <v>3</v>
      </c>
      <c r="GP77" t="s">
        <v>446</v>
      </c>
      <c r="GQ77">
        <v>3.10272</v>
      </c>
      <c r="GR77">
        <v>2.72914</v>
      </c>
      <c r="GS77">
        <v>0.153378</v>
      </c>
      <c r="GT77">
        <v>0.157032</v>
      </c>
      <c r="GU77">
        <v>0.10234</v>
      </c>
      <c r="GV77">
        <v>0.100494</v>
      </c>
      <c r="GW77">
        <v>22139.6</v>
      </c>
      <c r="GX77">
        <v>20034.3</v>
      </c>
      <c r="GY77">
        <v>26717.5</v>
      </c>
      <c r="GZ77">
        <v>23991.5</v>
      </c>
      <c r="HA77">
        <v>38385</v>
      </c>
      <c r="HB77">
        <v>31920.3</v>
      </c>
      <c r="HC77">
        <v>46653.7</v>
      </c>
      <c r="HD77">
        <v>37969.2</v>
      </c>
      <c r="HE77">
        <v>1.86047</v>
      </c>
      <c r="HF77">
        <v>2.33</v>
      </c>
      <c r="HG77">
        <v>0.0718236</v>
      </c>
      <c r="HH77">
        <v>0</v>
      </c>
      <c r="HI77">
        <v>28.8212</v>
      </c>
      <c r="HJ77">
        <v>999.9</v>
      </c>
      <c r="HK77">
        <v>49.6</v>
      </c>
      <c r="HL77">
        <v>31.9</v>
      </c>
      <c r="HM77">
        <v>25.9989</v>
      </c>
      <c r="HN77">
        <v>61.7115</v>
      </c>
      <c r="HO77">
        <v>4.2508</v>
      </c>
      <c r="HP77">
        <v>2</v>
      </c>
      <c r="HQ77">
        <v>0.201047</v>
      </c>
      <c r="HR77">
        <v>0.736272</v>
      </c>
      <c r="HS77">
        <v>20.2804</v>
      </c>
      <c r="HT77">
        <v>5.2107</v>
      </c>
      <c r="HU77">
        <v>11.9791</v>
      </c>
      <c r="HV77">
        <v>4.9633</v>
      </c>
      <c r="HW77">
        <v>3.2744</v>
      </c>
      <c r="HX77">
        <v>9999</v>
      </c>
      <c r="HY77">
        <v>9999</v>
      </c>
      <c r="HZ77">
        <v>9999</v>
      </c>
      <c r="IA77">
        <v>999.9</v>
      </c>
      <c r="IB77">
        <v>1.86387</v>
      </c>
      <c r="IC77">
        <v>1.86016</v>
      </c>
      <c r="ID77">
        <v>1.8585</v>
      </c>
      <c r="IE77">
        <v>1.85977</v>
      </c>
      <c r="IF77">
        <v>1.85989</v>
      </c>
      <c r="IG77">
        <v>1.85849</v>
      </c>
      <c r="IH77">
        <v>1.85753</v>
      </c>
      <c r="II77">
        <v>1.85242</v>
      </c>
      <c r="IJ77">
        <v>0</v>
      </c>
      <c r="IK77">
        <v>0</v>
      </c>
      <c r="IL77">
        <v>0</v>
      </c>
      <c r="IM77">
        <v>0</v>
      </c>
      <c r="IN77" t="s">
        <v>441</v>
      </c>
      <c r="IO77" t="s">
        <v>442</v>
      </c>
      <c r="IP77" t="s">
        <v>443</v>
      </c>
      <c r="IQ77" t="s">
        <v>443</v>
      </c>
      <c r="IR77" t="s">
        <v>443</v>
      </c>
      <c r="IS77" t="s">
        <v>443</v>
      </c>
      <c r="IT77">
        <v>0</v>
      </c>
      <c r="IU77">
        <v>100</v>
      </c>
      <c r="IV77">
        <v>100</v>
      </c>
      <c r="IW77">
        <v>-0.848</v>
      </c>
      <c r="IX77">
        <v>0.2701</v>
      </c>
      <c r="IY77">
        <v>-1.199888540531774</v>
      </c>
      <c r="IZ77">
        <v>0.0006062262584135303</v>
      </c>
      <c r="JA77">
        <v>-6.607284784785487E-07</v>
      </c>
      <c r="JB77">
        <v>4.456398226774383E-10</v>
      </c>
      <c r="JC77">
        <v>0.04242554667046498</v>
      </c>
      <c r="JD77">
        <v>-0.002659736867722172</v>
      </c>
      <c r="JE77">
        <v>0.000738507291522077</v>
      </c>
      <c r="JF77">
        <v>-6.730059124220876E-06</v>
      </c>
      <c r="JG77">
        <v>7</v>
      </c>
      <c r="JH77">
        <v>1949</v>
      </c>
      <c r="JI77">
        <v>1</v>
      </c>
      <c r="JJ77">
        <v>29</v>
      </c>
      <c r="JK77">
        <v>189882</v>
      </c>
      <c r="JL77">
        <v>189882.1</v>
      </c>
      <c r="JM77">
        <v>2.85034</v>
      </c>
      <c r="JN77">
        <v>2.58545</v>
      </c>
      <c r="JO77">
        <v>2.146</v>
      </c>
      <c r="JP77">
        <v>2.67578</v>
      </c>
      <c r="JQ77">
        <v>2.29858</v>
      </c>
      <c r="JR77">
        <v>2.43896</v>
      </c>
      <c r="JS77">
        <v>36.8842</v>
      </c>
      <c r="JT77">
        <v>24.07</v>
      </c>
      <c r="JU77">
        <v>18</v>
      </c>
      <c r="JV77">
        <v>482.593</v>
      </c>
      <c r="JW77">
        <v>897.193</v>
      </c>
      <c r="JX77">
        <v>27.2969</v>
      </c>
      <c r="JY77">
        <v>29.7371</v>
      </c>
      <c r="JZ77">
        <v>30.0004</v>
      </c>
      <c r="KA77">
        <v>29.8293</v>
      </c>
      <c r="KB77">
        <v>29.7571</v>
      </c>
      <c r="KC77">
        <v>57.2602</v>
      </c>
      <c r="KD77">
        <v>19.3213</v>
      </c>
      <c r="KE77">
        <v>69.89319999999999</v>
      </c>
      <c r="KF77">
        <v>27.3008</v>
      </c>
      <c r="KG77">
        <v>988.4109999999999</v>
      </c>
      <c r="KH77">
        <v>21.3641</v>
      </c>
      <c r="KI77">
        <v>102.005</v>
      </c>
      <c r="KJ77">
        <v>91.55629999999999</v>
      </c>
    </row>
    <row r="78" spans="1:296">
      <c r="A78">
        <v>60</v>
      </c>
      <c r="B78">
        <v>1758382527</v>
      </c>
      <c r="C78">
        <v>386.5</v>
      </c>
      <c r="D78" t="s">
        <v>562</v>
      </c>
      <c r="E78" t="s">
        <v>563</v>
      </c>
      <c r="F78">
        <v>5</v>
      </c>
      <c r="G78" t="s">
        <v>436</v>
      </c>
      <c r="H78">
        <v>1758382519.178571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990.027466500433</v>
      </c>
      <c r="AJ78">
        <v>965.3131333333334</v>
      </c>
      <c r="AK78">
        <v>3.420866666666494</v>
      </c>
      <c r="AL78">
        <v>65.70999999999999</v>
      </c>
      <c r="AM78">
        <f>(AO78 - AN78 + DX78*1E3/(8.314*(DZ78+273.15)) * AQ78/DW78 * AP78) * DW78/(100*DK78) * 1000/(1000 - AO78)</f>
        <v>0</v>
      </c>
      <c r="AN78">
        <v>21.32464628710332</v>
      </c>
      <c r="AO78">
        <v>22.31549090909091</v>
      </c>
      <c r="AP78">
        <v>0.00556935111285801</v>
      </c>
      <c r="AQ78">
        <v>86.31821179342171</v>
      </c>
      <c r="AR78">
        <v>0</v>
      </c>
      <c r="AS78">
        <v>0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437</v>
      </c>
      <c r="AX78" t="s">
        <v>437</v>
      </c>
      <c r="AY78">
        <v>0</v>
      </c>
      <c r="AZ78">
        <v>0</v>
      </c>
      <c r="BA78">
        <f>1-AY78/AZ78</f>
        <v>0</v>
      </c>
      <c r="BB78">
        <v>0</v>
      </c>
      <c r="BC78" t="s">
        <v>437</v>
      </c>
      <c r="BD78" t="s">
        <v>437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437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2.44</v>
      </c>
      <c r="DL78">
        <v>0.5</v>
      </c>
      <c r="DM78" t="s">
        <v>438</v>
      </c>
      <c r="DN78">
        <v>2</v>
      </c>
      <c r="DO78" t="b">
        <v>1</v>
      </c>
      <c r="DP78">
        <v>1758382519.178571</v>
      </c>
      <c r="DQ78">
        <v>919.1233571428573</v>
      </c>
      <c r="DR78">
        <v>953.9573928571428</v>
      </c>
      <c r="DS78">
        <v>22.29094642857143</v>
      </c>
      <c r="DT78">
        <v>21.26985357142857</v>
      </c>
      <c r="DU78">
        <v>919.9776428571428</v>
      </c>
      <c r="DV78">
        <v>22.02085357142857</v>
      </c>
      <c r="DW78">
        <v>499.8948214285715</v>
      </c>
      <c r="DX78">
        <v>90.58557857142857</v>
      </c>
      <c r="DY78">
        <v>0.07122770714285714</v>
      </c>
      <c r="DZ78">
        <v>29.11516428571429</v>
      </c>
      <c r="EA78">
        <v>29.99975</v>
      </c>
      <c r="EB78">
        <v>999.9000000000002</v>
      </c>
      <c r="EC78">
        <v>0</v>
      </c>
      <c r="ED78">
        <v>0</v>
      </c>
      <c r="EE78">
        <v>9990.126785714285</v>
      </c>
      <c r="EF78">
        <v>0</v>
      </c>
      <c r="EG78">
        <v>11.5357</v>
      </c>
      <c r="EH78">
        <v>-34.83406428571428</v>
      </c>
      <c r="EI78">
        <v>940.0787499999998</v>
      </c>
      <c r="EJ78">
        <v>974.6896071428571</v>
      </c>
      <c r="EK78">
        <v>1.02109175</v>
      </c>
      <c r="EL78">
        <v>953.9573928571428</v>
      </c>
      <c r="EM78">
        <v>21.26985357142857</v>
      </c>
      <c r="EN78">
        <v>2.019238214285714</v>
      </c>
      <c r="EO78">
        <v>1.926742142857143</v>
      </c>
      <c r="EP78">
        <v>17.596</v>
      </c>
      <c r="EQ78">
        <v>16.85478928571428</v>
      </c>
      <c r="ER78">
        <v>1999.977857142857</v>
      </c>
      <c r="ES78">
        <v>0.9800040714285715</v>
      </c>
      <c r="ET78">
        <v>0.01999582142857143</v>
      </c>
      <c r="EU78">
        <v>0</v>
      </c>
      <c r="EV78">
        <v>407.2023571428571</v>
      </c>
      <c r="EW78">
        <v>5.00078</v>
      </c>
      <c r="EX78">
        <v>8138.992857142856</v>
      </c>
      <c r="EY78">
        <v>16379.47857142857</v>
      </c>
      <c r="EZ78">
        <v>40.15153571428571</v>
      </c>
      <c r="FA78">
        <v>41.1025</v>
      </c>
      <c r="FB78">
        <v>40.95278571428571</v>
      </c>
      <c r="FC78">
        <v>40.73178571428571</v>
      </c>
      <c r="FD78">
        <v>41.3435357142857</v>
      </c>
      <c r="FE78">
        <v>1955.087857142857</v>
      </c>
      <c r="FF78">
        <v>39.89000000000001</v>
      </c>
      <c r="FG78">
        <v>0</v>
      </c>
      <c r="FH78">
        <v>1758382527.3</v>
      </c>
      <c r="FI78">
        <v>0</v>
      </c>
      <c r="FJ78">
        <v>407.1624</v>
      </c>
      <c r="FK78">
        <v>-2.409923083446126</v>
      </c>
      <c r="FL78">
        <v>-45.96230769873669</v>
      </c>
      <c r="FM78">
        <v>8138.4348</v>
      </c>
      <c r="FN78">
        <v>15</v>
      </c>
      <c r="FO78">
        <v>0</v>
      </c>
      <c r="FP78" t="s">
        <v>439</v>
      </c>
      <c r="FQ78">
        <v>1746989605.5</v>
      </c>
      <c r="FR78">
        <v>1746989593.5</v>
      </c>
      <c r="FS78">
        <v>0</v>
      </c>
      <c r="FT78">
        <v>-0.274</v>
      </c>
      <c r="FU78">
        <v>-0.002</v>
      </c>
      <c r="FV78">
        <v>2.549</v>
      </c>
      <c r="FW78">
        <v>0.129</v>
      </c>
      <c r="FX78">
        <v>420</v>
      </c>
      <c r="FY78">
        <v>17</v>
      </c>
      <c r="FZ78">
        <v>0.02</v>
      </c>
      <c r="GA78">
        <v>0.04</v>
      </c>
      <c r="GB78">
        <v>-34.87779512195122</v>
      </c>
      <c r="GC78">
        <v>0.9622390243902766</v>
      </c>
      <c r="GD78">
        <v>0.1301083637498685</v>
      </c>
      <c r="GE78">
        <v>0</v>
      </c>
      <c r="GF78">
        <v>407.2995294117648</v>
      </c>
      <c r="GG78">
        <v>-2.54285714661847</v>
      </c>
      <c r="GH78">
        <v>0.2980542030545395</v>
      </c>
      <c r="GI78">
        <v>0</v>
      </c>
      <c r="GJ78">
        <v>1.041418195121951</v>
      </c>
      <c r="GK78">
        <v>-0.4849501045296166</v>
      </c>
      <c r="GL78">
        <v>0.04986579754638983</v>
      </c>
      <c r="GM78">
        <v>0</v>
      </c>
      <c r="GN78">
        <v>0</v>
      </c>
      <c r="GO78">
        <v>3</v>
      </c>
      <c r="GP78" t="s">
        <v>446</v>
      </c>
      <c r="GQ78">
        <v>3.10215</v>
      </c>
      <c r="GR78">
        <v>2.7297</v>
      </c>
      <c r="GS78">
        <v>0.154975</v>
      </c>
      <c r="GT78">
        <v>0.158629</v>
      </c>
      <c r="GU78">
        <v>0.102428</v>
      </c>
      <c r="GV78">
        <v>0.100563</v>
      </c>
      <c r="GW78">
        <v>22097.4</v>
      </c>
      <c r="GX78">
        <v>19996.5</v>
      </c>
      <c r="GY78">
        <v>26717</v>
      </c>
      <c r="GZ78">
        <v>23991.7</v>
      </c>
      <c r="HA78">
        <v>38381.3</v>
      </c>
      <c r="HB78">
        <v>31918</v>
      </c>
      <c r="HC78">
        <v>46653.6</v>
      </c>
      <c r="HD78">
        <v>37969.1</v>
      </c>
      <c r="HE78">
        <v>1.85938</v>
      </c>
      <c r="HF78">
        <v>2.3304</v>
      </c>
      <c r="HG78">
        <v>0.0719354</v>
      </c>
      <c r="HH78">
        <v>0</v>
      </c>
      <c r="HI78">
        <v>28.8192</v>
      </c>
      <c r="HJ78">
        <v>999.9</v>
      </c>
      <c r="HK78">
        <v>49.6</v>
      </c>
      <c r="HL78">
        <v>31.9</v>
      </c>
      <c r="HM78">
        <v>25.9997</v>
      </c>
      <c r="HN78">
        <v>61.6315</v>
      </c>
      <c r="HO78">
        <v>4.38702</v>
      </c>
      <c r="HP78">
        <v>2</v>
      </c>
      <c r="HQ78">
        <v>0.200854</v>
      </c>
      <c r="HR78">
        <v>0.0772658</v>
      </c>
      <c r="HS78">
        <v>20.2818</v>
      </c>
      <c r="HT78">
        <v>5.2104</v>
      </c>
      <c r="HU78">
        <v>11.979</v>
      </c>
      <c r="HV78">
        <v>4.96335</v>
      </c>
      <c r="HW78">
        <v>3.27443</v>
      </c>
      <c r="HX78">
        <v>9999</v>
      </c>
      <c r="HY78">
        <v>9999</v>
      </c>
      <c r="HZ78">
        <v>9999</v>
      </c>
      <c r="IA78">
        <v>999.9</v>
      </c>
      <c r="IB78">
        <v>1.86388</v>
      </c>
      <c r="IC78">
        <v>1.86017</v>
      </c>
      <c r="ID78">
        <v>1.8585</v>
      </c>
      <c r="IE78">
        <v>1.85976</v>
      </c>
      <c r="IF78">
        <v>1.85989</v>
      </c>
      <c r="IG78">
        <v>1.85851</v>
      </c>
      <c r="IH78">
        <v>1.85753</v>
      </c>
      <c r="II78">
        <v>1.85242</v>
      </c>
      <c r="IJ78">
        <v>0</v>
      </c>
      <c r="IK78">
        <v>0</v>
      </c>
      <c r="IL78">
        <v>0</v>
      </c>
      <c r="IM78">
        <v>0</v>
      </c>
      <c r="IN78" t="s">
        <v>441</v>
      </c>
      <c r="IO78" t="s">
        <v>442</v>
      </c>
      <c r="IP78" t="s">
        <v>443</v>
      </c>
      <c r="IQ78" t="s">
        <v>443</v>
      </c>
      <c r="IR78" t="s">
        <v>443</v>
      </c>
      <c r="IS78" t="s">
        <v>443</v>
      </c>
      <c r="IT78">
        <v>0</v>
      </c>
      <c r="IU78">
        <v>100</v>
      </c>
      <c r="IV78">
        <v>100</v>
      </c>
      <c r="IW78">
        <v>-0.84</v>
      </c>
      <c r="IX78">
        <v>0.2706</v>
      </c>
      <c r="IY78">
        <v>-1.199888540531774</v>
      </c>
      <c r="IZ78">
        <v>0.0006062262584135303</v>
      </c>
      <c r="JA78">
        <v>-6.607284784785487E-07</v>
      </c>
      <c r="JB78">
        <v>4.456398226774383E-10</v>
      </c>
      <c r="JC78">
        <v>0.04242554667046498</v>
      </c>
      <c r="JD78">
        <v>-0.002659736867722172</v>
      </c>
      <c r="JE78">
        <v>0.000738507291522077</v>
      </c>
      <c r="JF78">
        <v>-6.730059124220876E-06</v>
      </c>
      <c r="JG78">
        <v>7</v>
      </c>
      <c r="JH78">
        <v>1949</v>
      </c>
      <c r="JI78">
        <v>1</v>
      </c>
      <c r="JJ78">
        <v>29</v>
      </c>
      <c r="JK78">
        <v>189882</v>
      </c>
      <c r="JL78">
        <v>189882.2</v>
      </c>
      <c r="JM78">
        <v>2.88818</v>
      </c>
      <c r="JN78">
        <v>2.58423</v>
      </c>
      <c r="JO78">
        <v>2.146</v>
      </c>
      <c r="JP78">
        <v>2.67456</v>
      </c>
      <c r="JQ78">
        <v>2.29858</v>
      </c>
      <c r="JR78">
        <v>2.42432</v>
      </c>
      <c r="JS78">
        <v>36.8842</v>
      </c>
      <c r="JT78">
        <v>24.0787</v>
      </c>
      <c r="JU78">
        <v>18</v>
      </c>
      <c r="JV78">
        <v>481.981</v>
      </c>
      <c r="JW78">
        <v>897.692</v>
      </c>
      <c r="JX78">
        <v>27.3541</v>
      </c>
      <c r="JY78">
        <v>29.7417</v>
      </c>
      <c r="JZ78">
        <v>30.0001</v>
      </c>
      <c r="KA78">
        <v>29.8335</v>
      </c>
      <c r="KB78">
        <v>29.762</v>
      </c>
      <c r="KC78">
        <v>57.9352</v>
      </c>
      <c r="KD78">
        <v>19.3213</v>
      </c>
      <c r="KE78">
        <v>69.89319999999999</v>
      </c>
      <c r="KF78">
        <v>27.4665</v>
      </c>
      <c r="KG78">
        <v>1008.45</v>
      </c>
      <c r="KH78">
        <v>21.359</v>
      </c>
      <c r="KI78">
        <v>102.004</v>
      </c>
      <c r="KJ78">
        <v>91.5564</v>
      </c>
    </row>
    <row r="79" spans="1:296">
      <c r="A79">
        <v>61</v>
      </c>
      <c r="B79">
        <v>1758382532</v>
      </c>
      <c r="C79">
        <v>391.5</v>
      </c>
      <c r="D79" t="s">
        <v>564</v>
      </c>
      <c r="E79" t="s">
        <v>565</v>
      </c>
      <c r="F79">
        <v>5</v>
      </c>
      <c r="G79" t="s">
        <v>436</v>
      </c>
      <c r="H79">
        <v>1758382524.481482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1007.157130991342</v>
      </c>
      <c r="AJ79">
        <v>982.5781818181816</v>
      </c>
      <c r="AK79">
        <v>3.448893506493394</v>
      </c>
      <c r="AL79">
        <v>65.70999999999999</v>
      </c>
      <c r="AM79">
        <f>(AO79 - AN79 + DX79*1E3/(8.314*(DZ79+273.15)) * AQ79/DW79 * AP79) * DW79/(100*DK79) * 1000/(1000 - AO79)</f>
        <v>0</v>
      </c>
      <c r="AN79">
        <v>21.33945931026317</v>
      </c>
      <c r="AO79">
        <v>22.33475151515151</v>
      </c>
      <c r="AP79">
        <v>0.003625981294997219</v>
      </c>
      <c r="AQ79">
        <v>86.31821179342171</v>
      </c>
      <c r="AR79">
        <v>0</v>
      </c>
      <c r="AS79">
        <v>0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437</v>
      </c>
      <c r="AX79" t="s">
        <v>437</v>
      </c>
      <c r="AY79">
        <v>0</v>
      </c>
      <c r="AZ79">
        <v>0</v>
      </c>
      <c r="BA79">
        <f>1-AY79/AZ79</f>
        <v>0</v>
      </c>
      <c r="BB79">
        <v>0</v>
      </c>
      <c r="BC79" t="s">
        <v>437</v>
      </c>
      <c r="BD79" t="s">
        <v>437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437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2.44</v>
      </c>
      <c r="DL79">
        <v>0.5</v>
      </c>
      <c r="DM79" t="s">
        <v>438</v>
      </c>
      <c r="DN79">
        <v>2</v>
      </c>
      <c r="DO79" t="b">
        <v>1</v>
      </c>
      <c r="DP79">
        <v>1758382524.481482</v>
      </c>
      <c r="DQ79">
        <v>937.0211111111111</v>
      </c>
      <c r="DR79">
        <v>971.7855925925926</v>
      </c>
      <c r="DS79">
        <v>22.30545555555555</v>
      </c>
      <c r="DT79">
        <v>21.31205925925926</v>
      </c>
      <c r="DU79">
        <v>937.8659259259259</v>
      </c>
      <c r="DV79">
        <v>22.03507777777778</v>
      </c>
      <c r="DW79">
        <v>500.0518888888889</v>
      </c>
      <c r="DX79">
        <v>90.58436666666665</v>
      </c>
      <c r="DY79">
        <v>0.07113991111111112</v>
      </c>
      <c r="DZ79">
        <v>29.10838148148148</v>
      </c>
      <c r="EA79">
        <v>29.99153703703703</v>
      </c>
      <c r="EB79">
        <v>999.9000000000001</v>
      </c>
      <c r="EC79">
        <v>0</v>
      </c>
      <c r="ED79">
        <v>0</v>
      </c>
      <c r="EE79">
        <v>10011.24444444444</v>
      </c>
      <c r="EF79">
        <v>0</v>
      </c>
      <c r="EG79">
        <v>11.5357</v>
      </c>
      <c r="EH79">
        <v>-34.76444814814815</v>
      </c>
      <c r="EI79">
        <v>958.399037037037</v>
      </c>
      <c r="EJ79">
        <v>992.9480740740742</v>
      </c>
      <c r="EK79">
        <v>0.9934005185185185</v>
      </c>
      <c r="EL79">
        <v>971.7855925925926</v>
      </c>
      <c r="EM79">
        <v>21.31205925925926</v>
      </c>
      <c r="EN79">
        <v>2.020525555555555</v>
      </c>
      <c r="EO79">
        <v>1.930539259259259</v>
      </c>
      <c r="EP79">
        <v>17.6061037037037</v>
      </c>
      <c r="EQ79">
        <v>16.88583333333333</v>
      </c>
      <c r="ER79">
        <v>1999.991481481482</v>
      </c>
      <c r="ES79">
        <v>0.9800042222222223</v>
      </c>
      <c r="ET79">
        <v>0.01999567037037037</v>
      </c>
      <c r="EU79">
        <v>0</v>
      </c>
      <c r="EV79">
        <v>407.0237407407407</v>
      </c>
      <c r="EW79">
        <v>5.00078</v>
      </c>
      <c r="EX79">
        <v>8134.935925925925</v>
      </c>
      <c r="EY79">
        <v>16379.59629629629</v>
      </c>
      <c r="EZ79">
        <v>40.13166666666666</v>
      </c>
      <c r="FA79">
        <v>41.09699999999999</v>
      </c>
      <c r="FB79">
        <v>40.86551851851851</v>
      </c>
      <c r="FC79">
        <v>40.72414814814815</v>
      </c>
      <c r="FD79">
        <v>41.31459259259258</v>
      </c>
      <c r="FE79">
        <v>1955.101481481481</v>
      </c>
      <c r="FF79">
        <v>39.89000000000001</v>
      </c>
      <c r="FG79">
        <v>0</v>
      </c>
      <c r="FH79">
        <v>1758382532.1</v>
      </c>
      <c r="FI79">
        <v>0</v>
      </c>
      <c r="FJ79">
        <v>407.0081600000001</v>
      </c>
      <c r="FK79">
        <v>-1.837307694146784</v>
      </c>
      <c r="FL79">
        <v>-47.74307696409284</v>
      </c>
      <c r="FM79">
        <v>8134.648799999999</v>
      </c>
      <c r="FN79">
        <v>15</v>
      </c>
      <c r="FO79">
        <v>0</v>
      </c>
      <c r="FP79" t="s">
        <v>439</v>
      </c>
      <c r="FQ79">
        <v>1746989605.5</v>
      </c>
      <c r="FR79">
        <v>1746989593.5</v>
      </c>
      <c r="FS79">
        <v>0</v>
      </c>
      <c r="FT79">
        <v>-0.274</v>
      </c>
      <c r="FU79">
        <v>-0.002</v>
      </c>
      <c r="FV79">
        <v>2.549</v>
      </c>
      <c r="FW79">
        <v>0.129</v>
      </c>
      <c r="FX79">
        <v>420</v>
      </c>
      <c r="FY79">
        <v>17</v>
      </c>
      <c r="FZ79">
        <v>0.02</v>
      </c>
      <c r="GA79">
        <v>0.04</v>
      </c>
      <c r="GB79">
        <v>-34.80833658536586</v>
      </c>
      <c r="GC79">
        <v>0.6201365853658473</v>
      </c>
      <c r="GD79">
        <v>0.1075957333366086</v>
      </c>
      <c r="GE79">
        <v>0</v>
      </c>
      <c r="GF79">
        <v>407.1251764705883</v>
      </c>
      <c r="GG79">
        <v>-2.149304813102461</v>
      </c>
      <c r="GH79">
        <v>0.2721792738130963</v>
      </c>
      <c r="GI79">
        <v>0</v>
      </c>
      <c r="GJ79">
        <v>1.013278048780488</v>
      </c>
      <c r="GK79">
        <v>-0.3539995609756095</v>
      </c>
      <c r="GL79">
        <v>0.03980953259107134</v>
      </c>
      <c r="GM79">
        <v>0</v>
      </c>
      <c r="GN79">
        <v>0</v>
      </c>
      <c r="GO79">
        <v>3</v>
      </c>
      <c r="GP79" t="s">
        <v>446</v>
      </c>
      <c r="GQ79">
        <v>3.1031</v>
      </c>
      <c r="GR79">
        <v>2.72883</v>
      </c>
      <c r="GS79">
        <v>0.156744</v>
      </c>
      <c r="GT79">
        <v>0.160355</v>
      </c>
      <c r="GU79">
        <v>0.102483</v>
      </c>
      <c r="GV79">
        <v>0.100595</v>
      </c>
      <c r="GW79">
        <v>22050.9</v>
      </c>
      <c r="GX79">
        <v>19954.8</v>
      </c>
      <c r="GY79">
        <v>26716.8</v>
      </c>
      <c r="GZ79">
        <v>23991</v>
      </c>
      <c r="HA79">
        <v>38378.7</v>
      </c>
      <c r="HB79">
        <v>31916.5</v>
      </c>
      <c r="HC79">
        <v>46653</v>
      </c>
      <c r="HD79">
        <v>37968.6</v>
      </c>
      <c r="HE79">
        <v>1.861</v>
      </c>
      <c r="HF79">
        <v>2.32935</v>
      </c>
      <c r="HG79">
        <v>0.0720248</v>
      </c>
      <c r="HH79">
        <v>0</v>
      </c>
      <c r="HI79">
        <v>28.816</v>
      </c>
      <c r="HJ79">
        <v>999.9</v>
      </c>
      <c r="HK79">
        <v>49.6</v>
      </c>
      <c r="HL79">
        <v>31.9</v>
      </c>
      <c r="HM79">
        <v>25.9984</v>
      </c>
      <c r="HN79">
        <v>61.1315</v>
      </c>
      <c r="HO79">
        <v>4.1226</v>
      </c>
      <c r="HP79">
        <v>2</v>
      </c>
      <c r="HQ79">
        <v>0.201326</v>
      </c>
      <c r="HR79">
        <v>0.330498</v>
      </c>
      <c r="HS79">
        <v>20.282</v>
      </c>
      <c r="HT79">
        <v>5.21175</v>
      </c>
      <c r="HU79">
        <v>11.9793</v>
      </c>
      <c r="HV79">
        <v>4.9634</v>
      </c>
      <c r="HW79">
        <v>3.27455</v>
      </c>
      <c r="HX79">
        <v>9999</v>
      </c>
      <c r="HY79">
        <v>9999</v>
      </c>
      <c r="HZ79">
        <v>9999</v>
      </c>
      <c r="IA79">
        <v>999.9</v>
      </c>
      <c r="IB79">
        <v>1.8639</v>
      </c>
      <c r="IC79">
        <v>1.86017</v>
      </c>
      <c r="ID79">
        <v>1.85848</v>
      </c>
      <c r="IE79">
        <v>1.85978</v>
      </c>
      <c r="IF79">
        <v>1.85989</v>
      </c>
      <c r="IG79">
        <v>1.8585</v>
      </c>
      <c r="IH79">
        <v>1.85754</v>
      </c>
      <c r="II79">
        <v>1.85242</v>
      </c>
      <c r="IJ79">
        <v>0</v>
      </c>
      <c r="IK79">
        <v>0</v>
      </c>
      <c r="IL79">
        <v>0</v>
      </c>
      <c r="IM79">
        <v>0</v>
      </c>
      <c r="IN79" t="s">
        <v>441</v>
      </c>
      <c r="IO79" t="s">
        <v>442</v>
      </c>
      <c r="IP79" t="s">
        <v>443</v>
      </c>
      <c r="IQ79" t="s">
        <v>443</v>
      </c>
      <c r="IR79" t="s">
        <v>443</v>
      </c>
      <c r="IS79" t="s">
        <v>443</v>
      </c>
      <c r="IT79">
        <v>0</v>
      </c>
      <c r="IU79">
        <v>100</v>
      </c>
      <c r="IV79">
        <v>100</v>
      </c>
      <c r="IW79">
        <v>-0.831</v>
      </c>
      <c r="IX79">
        <v>0.271</v>
      </c>
      <c r="IY79">
        <v>-1.199888540531774</v>
      </c>
      <c r="IZ79">
        <v>0.0006062262584135303</v>
      </c>
      <c r="JA79">
        <v>-6.607284784785487E-07</v>
      </c>
      <c r="JB79">
        <v>4.456398226774383E-10</v>
      </c>
      <c r="JC79">
        <v>0.04242554667046498</v>
      </c>
      <c r="JD79">
        <v>-0.002659736867722172</v>
      </c>
      <c r="JE79">
        <v>0.000738507291522077</v>
      </c>
      <c r="JF79">
        <v>-6.730059124220876E-06</v>
      </c>
      <c r="JG79">
        <v>7</v>
      </c>
      <c r="JH79">
        <v>1949</v>
      </c>
      <c r="JI79">
        <v>1</v>
      </c>
      <c r="JJ79">
        <v>29</v>
      </c>
      <c r="JK79">
        <v>189882.1</v>
      </c>
      <c r="JL79">
        <v>189882.3</v>
      </c>
      <c r="JM79">
        <v>2.9248</v>
      </c>
      <c r="JN79">
        <v>2.58789</v>
      </c>
      <c r="JO79">
        <v>2.146</v>
      </c>
      <c r="JP79">
        <v>2.67578</v>
      </c>
      <c r="JQ79">
        <v>2.29858</v>
      </c>
      <c r="JR79">
        <v>2.41211</v>
      </c>
      <c r="JS79">
        <v>36.8842</v>
      </c>
      <c r="JT79">
        <v>24.07</v>
      </c>
      <c r="JU79">
        <v>18</v>
      </c>
      <c r="JV79">
        <v>482.976</v>
      </c>
      <c r="JW79">
        <v>896.649</v>
      </c>
      <c r="JX79">
        <v>27.4689</v>
      </c>
      <c r="JY79">
        <v>29.747</v>
      </c>
      <c r="JZ79">
        <v>30.0004</v>
      </c>
      <c r="KA79">
        <v>29.8394</v>
      </c>
      <c r="KB79">
        <v>29.7667</v>
      </c>
      <c r="KC79">
        <v>58.7453</v>
      </c>
      <c r="KD79">
        <v>19.3213</v>
      </c>
      <c r="KE79">
        <v>69.89319999999999</v>
      </c>
      <c r="KF79">
        <v>27.471</v>
      </c>
      <c r="KG79">
        <v>1021.82</v>
      </c>
      <c r="KH79">
        <v>21.3583</v>
      </c>
      <c r="KI79">
        <v>102.003</v>
      </c>
      <c r="KJ79">
        <v>91.55459999999999</v>
      </c>
    </row>
    <row r="80" spans="1:296">
      <c r="A80">
        <v>62</v>
      </c>
      <c r="B80">
        <v>1758382537</v>
      </c>
      <c r="C80">
        <v>396.5</v>
      </c>
      <c r="D80" t="s">
        <v>566</v>
      </c>
      <c r="E80" t="s">
        <v>567</v>
      </c>
      <c r="F80">
        <v>5</v>
      </c>
      <c r="G80" t="s">
        <v>436</v>
      </c>
      <c r="H80">
        <v>1758382529.196429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1024.383528233767</v>
      </c>
      <c r="AJ80">
        <v>999.7734060606057</v>
      </c>
      <c r="AK80">
        <v>3.434016450216309</v>
      </c>
      <c r="AL80">
        <v>65.70999999999999</v>
      </c>
      <c r="AM80">
        <f>(AO80 - AN80 + DX80*1E3/(8.314*(DZ80+273.15)) * AQ80/DW80 * AP80) * DW80/(100*DK80) * 1000/(1000 - AO80)</f>
        <v>0</v>
      </c>
      <c r="AN80">
        <v>21.34787894714104</v>
      </c>
      <c r="AO80">
        <v>22.34311454545454</v>
      </c>
      <c r="AP80">
        <v>0.0005458294965297694</v>
      </c>
      <c r="AQ80">
        <v>86.31821179342171</v>
      </c>
      <c r="AR80">
        <v>0</v>
      </c>
      <c r="AS80">
        <v>0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437</v>
      </c>
      <c r="AX80" t="s">
        <v>437</v>
      </c>
      <c r="AY80">
        <v>0</v>
      </c>
      <c r="AZ80">
        <v>0</v>
      </c>
      <c r="BA80">
        <f>1-AY80/AZ80</f>
        <v>0</v>
      </c>
      <c r="BB80">
        <v>0</v>
      </c>
      <c r="BC80" t="s">
        <v>437</v>
      </c>
      <c r="BD80" t="s">
        <v>437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437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2.44</v>
      </c>
      <c r="DL80">
        <v>0.5</v>
      </c>
      <c r="DM80" t="s">
        <v>438</v>
      </c>
      <c r="DN80">
        <v>2</v>
      </c>
      <c r="DO80" t="b">
        <v>1</v>
      </c>
      <c r="DP80">
        <v>1758382529.196429</v>
      </c>
      <c r="DQ80">
        <v>952.8930714285716</v>
      </c>
      <c r="DR80">
        <v>987.6667500000002</v>
      </c>
      <c r="DS80">
        <v>22.32249285714285</v>
      </c>
      <c r="DT80">
        <v>21.33866785714286</v>
      </c>
      <c r="DU80">
        <v>953.7291071428572</v>
      </c>
      <c r="DV80">
        <v>22.05177857142857</v>
      </c>
      <c r="DW80">
        <v>500.0975714285714</v>
      </c>
      <c r="DX80">
        <v>90.58408214285714</v>
      </c>
      <c r="DY80">
        <v>0.07098037499999998</v>
      </c>
      <c r="DZ80">
        <v>29.10813571428572</v>
      </c>
      <c r="EA80">
        <v>29.99337142857143</v>
      </c>
      <c r="EB80">
        <v>999.9000000000002</v>
      </c>
      <c r="EC80">
        <v>0</v>
      </c>
      <c r="ED80">
        <v>0</v>
      </c>
      <c r="EE80">
        <v>10007.11642857143</v>
      </c>
      <c r="EF80">
        <v>0</v>
      </c>
      <c r="EG80">
        <v>11.5357</v>
      </c>
      <c r="EH80">
        <v>-34.77398928571429</v>
      </c>
      <c r="EI80">
        <v>974.6500714285714</v>
      </c>
      <c r="EJ80">
        <v>1009.202392857143</v>
      </c>
      <c r="EK80">
        <v>0.9838266785714287</v>
      </c>
      <c r="EL80">
        <v>987.6667500000002</v>
      </c>
      <c r="EM80">
        <v>21.33866785714286</v>
      </c>
      <c r="EN80">
        <v>2.022061785714286</v>
      </c>
      <c r="EO80">
        <v>1.932942857142857</v>
      </c>
      <c r="EP80">
        <v>17.61815357142857</v>
      </c>
      <c r="EQ80">
        <v>16.90546785714286</v>
      </c>
      <c r="ER80">
        <v>2000.030714285714</v>
      </c>
      <c r="ES80">
        <v>0.9800046071428571</v>
      </c>
      <c r="ET80">
        <v>0.01999529285714286</v>
      </c>
      <c r="EU80">
        <v>0</v>
      </c>
      <c r="EV80">
        <v>406.8517857142857</v>
      </c>
      <c r="EW80">
        <v>5.00078</v>
      </c>
      <c r="EX80">
        <v>8131.156785714286</v>
      </c>
      <c r="EY80">
        <v>16379.92857142857</v>
      </c>
      <c r="EZ80">
        <v>40.13146428571428</v>
      </c>
      <c r="FA80">
        <v>41.098</v>
      </c>
      <c r="FB80">
        <v>40.89267857142857</v>
      </c>
      <c r="FC80">
        <v>40.71835714285714</v>
      </c>
      <c r="FD80">
        <v>41.30339285714285</v>
      </c>
      <c r="FE80">
        <v>1955.140714285714</v>
      </c>
      <c r="FF80">
        <v>39.89000000000001</v>
      </c>
      <c r="FG80">
        <v>0</v>
      </c>
      <c r="FH80">
        <v>1758382537.5</v>
      </c>
      <c r="FI80">
        <v>0</v>
      </c>
      <c r="FJ80">
        <v>406.7945769230769</v>
      </c>
      <c r="FK80">
        <v>-3.300341878872612</v>
      </c>
      <c r="FL80">
        <v>-52.79897428928804</v>
      </c>
      <c r="FM80">
        <v>8130.348846153845</v>
      </c>
      <c r="FN80">
        <v>15</v>
      </c>
      <c r="FO80">
        <v>0</v>
      </c>
      <c r="FP80" t="s">
        <v>439</v>
      </c>
      <c r="FQ80">
        <v>1746989605.5</v>
      </c>
      <c r="FR80">
        <v>1746989593.5</v>
      </c>
      <c r="FS80">
        <v>0</v>
      </c>
      <c r="FT80">
        <v>-0.274</v>
      </c>
      <c r="FU80">
        <v>-0.002</v>
      </c>
      <c r="FV80">
        <v>2.549</v>
      </c>
      <c r="FW80">
        <v>0.129</v>
      </c>
      <c r="FX80">
        <v>420</v>
      </c>
      <c r="FY80">
        <v>17</v>
      </c>
      <c r="FZ80">
        <v>0.02</v>
      </c>
      <c r="GA80">
        <v>0.04</v>
      </c>
      <c r="GB80">
        <v>-34.777475</v>
      </c>
      <c r="GC80">
        <v>-0.0111219512194375</v>
      </c>
      <c r="GD80">
        <v>0.0839911148574656</v>
      </c>
      <c r="GE80">
        <v>1</v>
      </c>
      <c r="GF80">
        <v>406.9336470588236</v>
      </c>
      <c r="GG80">
        <v>-2.083636363651273</v>
      </c>
      <c r="GH80">
        <v>0.2716717182397662</v>
      </c>
      <c r="GI80">
        <v>0</v>
      </c>
      <c r="GJ80">
        <v>0.9944220500000001</v>
      </c>
      <c r="GK80">
        <v>-0.1187157748592884</v>
      </c>
      <c r="GL80">
        <v>0.02178661422978569</v>
      </c>
      <c r="GM80">
        <v>0</v>
      </c>
      <c r="GN80">
        <v>1</v>
      </c>
      <c r="GO80">
        <v>3</v>
      </c>
      <c r="GP80" t="s">
        <v>440</v>
      </c>
      <c r="GQ80">
        <v>3.10243</v>
      </c>
      <c r="GR80">
        <v>2.72895</v>
      </c>
      <c r="GS80">
        <v>0.1585</v>
      </c>
      <c r="GT80">
        <v>0.162086</v>
      </c>
      <c r="GU80">
        <v>0.102512</v>
      </c>
      <c r="GV80">
        <v>0.100603</v>
      </c>
      <c r="GW80">
        <v>22005</v>
      </c>
      <c r="GX80">
        <v>19913.8</v>
      </c>
      <c r="GY80">
        <v>26716.7</v>
      </c>
      <c r="GZ80">
        <v>23991</v>
      </c>
      <c r="HA80">
        <v>38377.4</v>
      </c>
      <c r="HB80">
        <v>31916.3</v>
      </c>
      <c r="HC80">
        <v>46652.7</v>
      </c>
      <c r="HD80">
        <v>37968.4</v>
      </c>
      <c r="HE80">
        <v>1.85965</v>
      </c>
      <c r="HF80">
        <v>2.32997</v>
      </c>
      <c r="HG80">
        <v>0.0728294</v>
      </c>
      <c r="HH80">
        <v>0</v>
      </c>
      <c r="HI80">
        <v>28.8136</v>
      </c>
      <c r="HJ80">
        <v>999.9</v>
      </c>
      <c r="HK80">
        <v>49.5</v>
      </c>
      <c r="HL80">
        <v>31.9</v>
      </c>
      <c r="HM80">
        <v>25.9449</v>
      </c>
      <c r="HN80">
        <v>61.0815</v>
      </c>
      <c r="HO80">
        <v>4.14664</v>
      </c>
      <c r="HP80">
        <v>2</v>
      </c>
      <c r="HQ80">
        <v>0.202121</v>
      </c>
      <c r="HR80">
        <v>0.437187</v>
      </c>
      <c r="HS80">
        <v>20.2819</v>
      </c>
      <c r="HT80">
        <v>5.211</v>
      </c>
      <c r="HU80">
        <v>11.9787</v>
      </c>
      <c r="HV80">
        <v>4.9635</v>
      </c>
      <c r="HW80">
        <v>3.2746</v>
      </c>
      <c r="HX80">
        <v>9999</v>
      </c>
      <c r="HY80">
        <v>9999</v>
      </c>
      <c r="HZ80">
        <v>9999</v>
      </c>
      <c r="IA80">
        <v>999.9</v>
      </c>
      <c r="IB80">
        <v>1.86389</v>
      </c>
      <c r="IC80">
        <v>1.86018</v>
      </c>
      <c r="ID80">
        <v>1.85851</v>
      </c>
      <c r="IE80">
        <v>1.85978</v>
      </c>
      <c r="IF80">
        <v>1.85989</v>
      </c>
      <c r="IG80">
        <v>1.85849</v>
      </c>
      <c r="IH80">
        <v>1.85754</v>
      </c>
      <c r="II80">
        <v>1.85242</v>
      </c>
      <c r="IJ80">
        <v>0</v>
      </c>
      <c r="IK80">
        <v>0</v>
      </c>
      <c r="IL80">
        <v>0</v>
      </c>
      <c r="IM80">
        <v>0</v>
      </c>
      <c r="IN80" t="s">
        <v>441</v>
      </c>
      <c r="IO80" t="s">
        <v>442</v>
      </c>
      <c r="IP80" t="s">
        <v>443</v>
      </c>
      <c r="IQ80" t="s">
        <v>443</v>
      </c>
      <c r="IR80" t="s">
        <v>443</v>
      </c>
      <c r="IS80" t="s">
        <v>443</v>
      </c>
      <c r="IT80">
        <v>0</v>
      </c>
      <c r="IU80">
        <v>100</v>
      </c>
      <c r="IV80">
        <v>100</v>
      </c>
      <c r="IW80">
        <v>-0.821</v>
      </c>
      <c r="IX80">
        <v>0.2711</v>
      </c>
      <c r="IY80">
        <v>-1.199888540531774</v>
      </c>
      <c r="IZ80">
        <v>0.0006062262584135303</v>
      </c>
      <c r="JA80">
        <v>-6.607284784785487E-07</v>
      </c>
      <c r="JB80">
        <v>4.456398226774383E-10</v>
      </c>
      <c r="JC80">
        <v>0.04242554667046498</v>
      </c>
      <c r="JD80">
        <v>-0.002659736867722172</v>
      </c>
      <c r="JE80">
        <v>0.000738507291522077</v>
      </c>
      <c r="JF80">
        <v>-6.730059124220876E-06</v>
      </c>
      <c r="JG80">
        <v>7</v>
      </c>
      <c r="JH80">
        <v>1949</v>
      </c>
      <c r="JI80">
        <v>1</v>
      </c>
      <c r="JJ80">
        <v>29</v>
      </c>
      <c r="JK80">
        <v>189882.2</v>
      </c>
      <c r="JL80">
        <v>189882.4</v>
      </c>
      <c r="JM80">
        <v>2.96509</v>
      </c>
      <c r="JN80">
        <v>2.58911</v>
      </c>
      <c r="JO80">
        <v>2.146</v>
      </c>
      <c r="JP80">
        <v>2.67456</v>
      </c>
      <c r="JQ80">
        <v>2.29858</v>
      </c>
      <c r="JR80">
        <v>2.39868</v>
      </c>
      <c r="JS80">
        <v>36.8842</v>
      </c>
      <c r="JT80">
        <v>24.0612</v>
      </c>
      <c r="JU80">
        <v>18</v>
      </c>
      <c r="JV80">
        <v>482.217</v>
      </c>
      <c r="JW80">
        <v>897.381</v>
      </c>
      <c r="JX80">
        <v>27.4906</v>
      </c>
      <c r="JY80">
        <v>29.752</v>
      </c>
      <c r="JZ80">
        <v>30.0007</v>
      </c>
      <c r="KA80">
        <v>29.8438</v>
      </c>
      <c r="KB80">
        <v>29.771</v>
      </c>
      <c r="KC80">
        <v>59.4802</v>
      </c>
      <c r="KD80">
        <v>19.3213</v>
      </c>
      <c r="KE80">
        <v>69.89319999999999</v>
      </c>
      <c r="KF80">
        <v>27.4782</v>
      </c>
      <c r="KG80">
        <v>1041.86</v>
      </c>
      <c r="KH80">
        <v>21.3567</v>
      </c>
      <c r="KI80">
        <v>102.003</v>
      </c>
      <c r="KJ80">
        <v>91.5544</v>
      </c>
    </row>
    <row r="81" spans="1:296">
      <c r="A81">
        <v>63</v>
      </c>
      <c r="B81">
        <v>1758382542</v>
      </c>
      <c r="C81">
        <v>401.5</v>
      </c>
      <c r="D81" t="s">
        <v>568</v>
      </c>
      <c r="E81" t="s">
        <v>569</v>
      </c>
      <c r="F81">
        <v>5</v>
      </c>
      <c r="G81" t="s">
        <v>436</v>
      </c>
      <c r="H81">
        <v>1758382534.5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1041.604227160173</v>
      </c>
      <c r="AJ81">
        <v>1016.967212121212</v>
      </c>
      <c r="AK81">
        <v>3.433099567099404</v>
      </c>
      <c r="AL81">
        <v>65.70999999999999</v>
      </c>
      <c r="AM81">
        <f>(AO81 - AN81 + DX81*1E3/(8.314*(DZ81+273.15)) * AQ81/DW81 * AP81) * DW81/(100*DK81) * 1000/(1000 - AO81)</f>
        <v>0</v>
      </c>
      <c r="AN81">
        <v>21.35062427819285</v>
      </c>
      <c r="AO81">
        <v>22.34418787878787</v>
      </c>
      <c r="AP81">
        <v>0.000166826756341809</v>
      </c>
      <c r="AQ81">
        <v>86.31821179342171</v>
      </c>
      <c r="AR81">
        <v>0</v>
      </c>
      <c r="AS81">
        <v>0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437</v>
      </c>
      <c r="AX81" t="s">
        <v>437</v>
      </c>
      <c r="AY81">
        <v>0</v>
      </c>
      <c r="AZ81">
        <v>0</v>
      </c>
      <c r="BA81">
        <f>1-AY81/AZ81</f>
        <v>0</v>
      </c>
      <c r="BB81">
        <v>0</v>
      </c>
      <c r="BC81" t="s">
        <v>437</v>
      </c>
      <c r="BD81" t="s">
        <v>437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437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2.44</v>
      </c>
      <c r="DL81">
        <v>0.5</v>
      </c>
      <c r="DM81" t="s">
        <v>438</v>
      </c>
      <c r="DN81">
        <v>2</v>
      </c>
      <c r="DO81" t="b">
        <v>1</v>
      </c>
      <c r="DP81">
        <v>1758382534.5</v>
      </c>
      <c r="DQ81">
        <v>970.7315925925926</v>
      </c>
      <c r="DR81">
        <v>1005.497444444444</v>
      </c>
      <c r="DS81">
        <v>22.33803333333334</v>
      </c>
      <c r="DT81">
        <v>21.34762592592593</v>
      </c>
      <c r="DU81">
        <v>971.5573703703703</v>
      </c>
      <c r="DV81">
        <v>22.06699999999999</v>
      </c>
      <c r="DW81">
        <v>500.1482592592593</v>
      </c>
      <c r="DX81">
        <v>90.58498148148146</v>
      </c>
      <c r="DY81">
        <v>0.07085221481481481</v>
      </c>
      <c r="DZ81">
        <v>29.10901111111111</v>
      </c>
      <c r="EA81">
        <v>29.99991481481482</v>
      </c>
      <c r="EB81">
        <v>999.9000000000001</v>
      </c>
      <c r="EC81">
        <v>0</v>
      </c>
      <c r="ED81">
        <v>0</v>
      </c>
      <c r="EE81">
        <v>10010.9737037037</v>
      </c>
      <c r="EF81">
        <v>0</v>
      </c>
      <c r="EG81">
        <v>11.5357</v>
      </c>
      <c r="EH81">
        <v>-34.76688148148148</v>
      </c>
      <c r="EI81">
        <v>992.9114074074075</v>
      </c>
      <c r="EJ81">
        <v>1027.431851851852</v>
      </c>
      <c r="EK81">
        <v>0.9904100370370371</v>
      </c>
      <c r="EL81">
        <v>1005.497444444444</v>
      </c>
      <c r="EM81">
        <v>21.34762592592593</v>
      </c>
      <c r="EN81">
        <v>2.023489629629629</v>
      </c>
      <c r="EO81">
        <v>1.933772592592592</v>
      </c>
      <c r="EP81">
        <v>17.62934814814815</v>
      </c>
      <c r="EQ81">
        <v>16.91224814814815</v>
      </c>
      <c r="ER81">
        <v>2000.035925925926</v>
      </c>
      <c r="ES81">
        <v>0.9800046666666666</v>
      </c>
      <c r="ET81">
        <v>0.01999524074074074</v>
      </c>
      <c r="EU81">
        <v>0</v>
      </c>
      <c r="EV81">
        <v>406.6172962962963</v>
      </c>
      <c r="EW81">
        <v>5.00078</v>
      </c>
      <c r="EX81">
        <v>8126.518148148148</v>
      </c>
      <c r="EY81">
        <v>16379.97037037037</v>
      </c>
      <c r="EZ81">
        <v>40.12707407407407</v>
      </c>
      <c r="FA81">
        <v>41.09699999999999</v>
      </c>
      <c r="FB81">
        <v>40.72207407407408</v>
      </c>
      <c r="FC81">
        <v>40.71029629629629</v>
      </c>
      <c r="FD81">
        <v>41.29844444444443</v>
      </c>
      <c r="FE81">
        <v>1955.145925925926</v>
      </c>
      <c r="FF81">
        <v>39.89000000000001</v>
      </c>
      <c r="FG81">
        <v>0</v>
      </c>
      <c r="FH81">
        <v>1758382542.3</v>
      </c>
      <c r="FI81">
        <v>0</v>
      </c>
      <c r="FJ81">
        <v>406.5699230769231</v>
      </c>
      <c r="FK81">
        <v>-3.405059833849307</v>
      </c>
      <c r="FL81">
        <v>-55.16205131047464</v>
      </c>
      <c r="FM81">
        <v>8126.161153846153</v>
      </c>
      <c r="FN81">
        <v>15</v>
      </c>
      <c r="FO81">
        <v>0</v>
      </c>
      <c r="FP81" t="s">
        <v>439</v>
      </c>
      <c r="FQ81">
        <v>1746989605.5</v>
      </c>
      <c r="FR81">
        <v>1746989593.5</v>
      </c>
      <c r="FS81">
        <v>0</v>
      </c>
      <c r="FT81">
        <v>-0.274</v>
      </c>
      <c r="FU81">
        <v>-0.002</v>
      </c>
      <c r="FV81">
        <v>2.549</v>
      </c>
      <c r="FW81">
        <v>0.129</v>
      </c>
      <c r="FX81">
        <v>420</v>
      </c>
      <c r="FY81">
        <v>17</v>
      </c>
      <c r="FZ81">
        <v>0.02</v>
      </c>
      <c r="GA81">
        <v>0.04</v>
      </c>
      <c r="GB81">
        <v>-34.771515</v>
      </c>
      <c r="GC81">
        <v>-0.1594896810504917</v>
      </c>
      <c r="GD81">
        <v>0.07859100632387878</v>
      </c>
      <c r="GE81">
        <v>1</v>
      </c>
      <c r="GF81">
        <v>406.7176470588235</v>
      </c>
      <c r="GG81">
        <v>-2.692987015511067</v>
      </c>
      <c r="GH81">
        <v>0.3225447422089574</v>
      </c>
      <c r="GI81">
        <v>0</v>
      </c>
      <c r="GJ81">
        <v>0.9857574750000001</v>
      </c>
      <c r="GK81">
        <v>0.07431184615384194</v>
      </c>
      <c r="GL81">
        <v>0.008910682687054623</v>
      </c>
      <c r="GM81">
        <v>1</v>
      </c>
      <c r="GN81">
        <v>2</v>
      </c>
      <c r="GO81">
        <v>3</v>
      </c>
      <c r="GP81" t="s">
        <v>533</v>
      </c>
      <c r="GQ81">
        <v>3.10219</v>
      </c>
      <c r="GR81">
        <v>2.7291</v>
      </c>
      <c r="GS81">
        <v>0.160234</v>
      </c>
      <c r="GT81">
        <v>0.163787</v>
      </c>
      <c r="GU81">
        <v>0.102512</v>
      </c>
      <c r="GV81">
        <v>0.100621</v>
      </c>
      <c r="GW81">
        <v>21959.4</v>
      </c>
      <c r="GX81">
        <v>19873</v>
      </c>
      <c r="GY81">
        <v>26716.5</v>
      </c>
      <c r="GZ81">
        <v>23990.7</v>
      </c>
      <c r="HA81">
        <v>38377.3</v>
      </c>
      <c r="HB81">
        <v>31915.7</v>
      </c>
      <c r="HC81">
        <v>46652.2</v>
      </c>
      <c r="HD81">
        <v>37968.2</v>
      </c>
      <c r="HE81">
        <v>1.85912</v>
      </c>
      <c r="HF81">
        <v>2.33028</v>
      </c>
      <c r="HG81">
        <v>0.0744686</v>
      </c>
      <c r="HH81">
        <v>0</v>
      </c>
      <c r="HI81">
        <v>28.811</v>
      </c>
      <c r="HJ81">
        <v>999.9</v>
      </c>
      <c r="HK81">
        <v>49.5</v>
      </c>
      <c r="HL81">
        <v>31.9</v>
      </c>
      <c r="HM81">
        <v>25.9427</v>
      </c>
      <c r="HN81">
        <v>61.7215</v>
      </c>
      <c r="HO81">
        <v>4.26683</v>
      </c>
      <c r="HP81">
        <v>2</v>
      </c>
      <c r="HQ81">
        <v>0.202515</v>
      </c>
      <c r="HR81">
        <v>0.519096</v>
      </c>
      <c r="HS81">
        <v>20.2817</v>
      </c>
      <c r="HT81">
        <v>5.2104</v>
      </c>
      <c r="HU81">
        <v>11.9788</v>
      </c>
      <c r="HV81">
        <v>4.9632</v>
      </c>
      <c r="HW81">
        <v>3.27453</v>
      </c>
      <c r="HX81">
        <v>9999</v>
      </c>
      <c r="HY81">
        <v>9999</v>
      </c>
      <c r="HZ81">
        <v>9999</v>
      </c>
      <c r="IA81">
        <v>999.9</v>
      </c>
      <c r="IB81">
        <v>1.86388</v>
      </c>
      <c r="IC81">
        <v>1.86019</v>
      </c>
      <c r="ID81">
        <v>1.8585</v>
      </c>
      <c r="IE81">
        <v>1.85977</v>
      </c>
      <c r="IF81">
        <v>1.85989</v>
      </c>
      <c r="IG81">
        <v>1.85851</v>
      </c>
      <c r="IH81">
        <v>1.85754</v>
      </c>
      <c r="II81">
        <v>1.85242</v>
      </c>
      <c r="IJ81">
        <v>0</v>
      </c>
      <c r="IK81">
        <v>0</v>
      </c>
      <c r="IL81">
        <v>0</v>
      </c>
      <c r="IM81">
        <v>0</v>
      </c>
      <c r="IN81" t="s">
        <v>441</v>
      </c>
      <c r="IO81" t="s">
        <v>442</v>
      </c>
      <c r="IP81" t="s">
        <v>443</v>
      </c>
      <c r="IQ81" t="s">
        <v>443</v>
      </c>
      <c r="IR81" t="s">
        <v>443</v>
      </c>
      <c r="IS81" t="s">
        <v>443</v>
      </c>
      <c r="IT81">
        <v>0</v>
      </c>
      <c r="IU81">
        <v>100</v>
      </c>
      <c r="IV81">
        <v>100</v>
      </c>
      <c r="IW81">
        <v>-0.8110000000000001</v>
      </c>
      <c r="IX81">
        <v>0.2712</v>
      </c>
      <c r="IY81">
        <v>-1.199888540531774</v>
      </c>
      <c r="IZ81">
        <v>0.0006062262584135303</v>
      </c>
      <c r="JA81">
        <v>-6.607284784785487E-07</v>
      </c>
      <c r="JB81">
        <v>4.456398226774383E-10</v>
      </c>
      <c r="JC81">
        <v>0.04242554667046498</v>
      </c>
      <c r="JD81">
        <v>-0.002659736867722172</v>
      </c>
      <c r="JE81">
        <v>0.000738507291522077</v>
      </c>
      <c r="JF81">
        <v>-6.730059124220876E-06</v>
      </c>
      <c r="JG81">
        <v>7</v>
      </c>
      <c r="JH81">
        <v>1949</v>
      </c>
      <c r="JI81">
        <v>1</v>
      </c>
      <c r="JJ81">
        <v>29</v>
      </c>
      <c r="JK81">
        <v>189882.3</v>
      </c>
      <c r="JL81">
        <v>189882.5</v>
      </c>
      <c r="JM81">
        <v>3.00171</v>
      </c>
      <c r="JN81">
        <v>2.58301</v>
      </c>
      <c r="JO81">
        <v>2.146</v>
      </c>
      <c r="JP81">
        <v>2.67578</v>
      </c>
      <c r="JQ81">
        <v>2.29858</v>
      </c>
      <c r="JR81">
        <v>2.46094</v>
      </c>
      <c r="JS81">
        <v>36.908</v>
      </c>
      <c r="JT81">
        <v>24.07</v>
      </c>
      <c r="JU81">
        <v>18</v>
      </c>
      <c r="JV81">
        <v>481.95</v>
      </c>
      <c r="JW81">
        <v>897.7809999999999</v>
      </c>
      <c r="JX81">
        <v>27.4931</v>
      </c>
      <c r="JY81">
        <v>29.7572</v>
      </c>
      <c r="JZ81">
        <v>30.0005</v>
      </c>
      <c r="KA81">
        <v>29.8491</v>
      </c>
      <c r="KB81">
        <v>29.7762</v>
      </c>
      <c r="KC81">
        <v>60.2845</v>
      </c>
      <c r="KD81">
        <v>19.3213</v>
      </c>
      <c r="KE81">
        <v>69.89319999999999</v>
      </c>
      <c r="KF81">
        <v>27.4782</v>
      </c>
      <c r="KG81">
        <v>1055.24</v>
      </c>
      <c r="KH81">
        <v>21.366</v>
      </c>
      <c r="KI81">
        <v>102.002</v>
      </c>
      <c r="KJ81">
        <v>91.5536</v>
      </c>
    </row>
    <row r="82" spans="1:296">
      <c r="A82">
        <v>64</v>
      </c>
      <c r="B82">
        <v>1758382547</v>
      </c>
      <c r="C82">
        <v>406.5</v>
      </c>
      <c r="D82" t="s">
        <v>570</v>
      </c>
      <c r="E82" t="s">
        <v>571</v>
      </c>
      <c r="F82">
        <v>5</v>
      </c>
      <c r="G82" t="s">
        <v>436</v>
      </c>
      <c r="H82">
        <v>1758382539.214286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1058.686741974026</v>
      </c>
      <c r="AJ82">
        <v>1034.056242424243</v>
      </c>
      <c r="AK82">
        <v>3.415324675324588</v>
      </c>
      <c r="AL82">
        <v>65.70999999999999</v>
      </c>
      <c r="AM82">
        <f>(AO82 - AN82 + DX82*1E3/(8.314*(DZ82+273.15)) * AQ82/DW82 * AP82) * DW82/(100*DK82) * 1000/(1000 - AO82)</f>
        <v>0</v>
      </c>
      <c r="AN82">
        <v>21.35614787095065</v>
      </c>
      <c r="AO82">
        <v>22.34244242424242</v>
      </c>
      <c r="AP82">
        <v>-5.260877225708747E-05</v>
      </c>
      <c r="AQ82">
        <v>86.31821179342171</v>
      </c>
      <c r="AR82">
        <v>0</v>
      </c>
      <c r="AS82">
        <v>0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437</v>
      </c>
      <c r="AX82" t="s">
        <v>437</v>
      </c>
      <c r="AY82">
        <v>0</v>
      </c>
      <c r="AZ82">
        <v>0</v>
      </c>
      <c r="BA82">
        <f>1-AY82/AZ82</f>
        <v>0</v>
      </c>
      <c r="BB82">
        <v>0</v>
      </c>
      <c r="BC82" t="s">
        <v>437</v>
      </c>
      <c r="BD82" t="s">
        <v>437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437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2.44</v>
      </c>
      <c r="DL82">
        <v>0.5</v>
      </c>
      <c r="DM82" t="s">
        <v>438</v>
      </c>
      <c r="DN82">
        <v>2</v>
      </c>
      <c r="DO82" t="b">
        <v>1</v>
      </c>
      <c r="DP82">
        <v>1758382539.214286</v>
      </c>
      <c r="DQ82">
        <v>986.5592500000001</v>
      </c>
      <c r="DR82">
        <v>1021.336142857143</v>
      </c>
      <c r="DS82">
        <v>22.34268928571428</v>
      </c>
      <c r="DT82">
        <v>21.35191428571429</v>
      </c>
      <c r="DU82">
        <v>987.3749999999999</v>
      </c>
      <c r="DV82">
        <v>22.07156071428572</v>
      </c>
      <c r="DW82">
        <v>499.9759642857143</v>
      </c>
      <c r="DX82">
        <v>90.58543571428572</v>
      </c>
      <c r="DY82">
        <v>0.07097308571428572</v>
      </c>
      <c r="DZ82">
        <v>29.1119</v>
      </c>
      <c r="EA82">
        <v>30.007825</v>
      </c>
      <c r="EB82">
        <v>999.9000000000002</v>
      </c>
      <c r="EC82">
        <v>0</v>
      </c>
      <c r="ED82">
        <v>0</v>
      </c>
      <c r="EE82">
        <v>9994.396071428569</v>
      </c>
      <c r="EF82">
        <v>0</v>
      </c>
      <c r="EG82">
        <v>11.5357</v>
      </c>
      <c r="EH82">
        <v>-34.77845</v>
      </c>
      <c r="EI82">
        <v>1009.104821428571</v>
      </c>
      <c r="EJ82">
        <v>1043.620357142857</v>
      </c>
      <c r="EK82">
        <v>0.9907693214285712</v>
      </c>
      <c r="EL82">
        <v>1021.336142857143</v>
      </c>
      <c r="EM82">
        <v>21.35191428571429</v>
      </c>
      <c r="EN82">
        <v>2.023921785714286</v>
      </c>
      <c r="EO82">
        <v>1.934171428571429</v>
      </c>
      <c r="EP82">
        <v>17.63273571428571</v>
      </c>
      <c r="EQ82">
        <v>16.91550714285714</v>
      </c>
      <c r="ER82">
        <v>1999.996785714286</v>
      </c>
      <c r="ES82">
        <v>0.9800042857142858</v>
      </c>
      <c r="ET82">
        <v>0.01999561071428571</v>
      </c>
      <c r="EU82">
        <v>0</v>
      </c>
      <c r="EV82">
        <v>406.3737142857144</v>
      </c>
      <c r="EW82">
        <v>5.00078</v>
      </c>
      <c r="EX82">
        <v>8122.347857142858</v>
      </c>
      <c r="EY82">
        <v>16379.64642857143</v>
      </c>
      <c r="EZ82">
        <v>40.15157142857142</v>
      </c>
      <c r="FA82">
        <v>41.10699999999999</v>
      </c>
      <c r="FB82">
        <v>40.76985714285713</v>
      </c>
      <c r="FC82">
        <v>40.72292857142857</v>
      </c>
      <c r="FD82">
        <v>41.35246428571427</v>
      </c>
      <c r="FE82">
        <v>1955.106785714286</v>
      </c>
      <c r="FF82">
        <v>39.89000000000001</v>
      </c>
      <c r="FG82">
        <v>0</v>
      </c>
      <c r="FH82">
        <v>1758382547.1</v>
      </c>
      <c r="FI82">
        <v>0</v>
      </c>
      <c r="FJ82">
        <v>406.353923076923</v>
      </c>
      <c r="FK82">
        <v>-2.26386326086962</v>
      </c>
      <c r="FL82">
        <v>-49.96307691259261</v>
      </c>
      <c r="FM82">
        <v>8121.997692307692</v>
      </c>
      <c r="FN82">
        <v>15</v>
      </c>
      <c r="FO82">
        <v>0</v>
      </c>
      <c r="FP82" t="s">
        <v>439</v>
      </c>
      <c r="FQ82">
        <v>1746989605.5</v>
      </c>
      <c r="FR82">
        <v>1746989593.5</v>
      </c>
      <c r="FS82">
        <v>0</v>
      </c>
      <c r="FT82">
        <v>-0.274</v>
      </c>
      <c r="FU82">
        <v>-0.002</v>
      </c>
      <c r="FV82">
        <v>2.549</v>
      </c>
      <c r="FW82">
        <v>0.129</v>
      </c>
      <c r="FX82">
        <v>420</v>
      </c>
      <c r="FY82">
        <v>17</v>
      </c>
      <c r="FZ82">
        <v>0.02</v>
      </c>
      <c r="GA82">
        <v>0.04</v>
      </c>
      <c r="GB82">
        <v>-34.771055</v>
      </c>
      <c r="GC82">
        <v>0.05912195121959108</v>
      </c>
      <c r="GD82">
        <v>0.04992815313027298</v>
      </c>
      <c r="GE82">
        <v>1</v>
      </c>
      <c r="GF82">
        <v>406.5129411764706</v>
      </c>
      <c r="GG82">
        <v>-2.814698241057125</v>
      </c>
      <c r="GH82">
        <v>0.3236828459697669</v>
      </c>
      <c r="GI82">
        <v>0</v>
      </c>
      <c r="GJ82">
        <v>0.98929695</v>
      </c>
      <c r="GK82">
        <v>0.01583326829268133</v>
      </c>
      <c r="GL82">
        <v>0.003950672784159685</v>
      </c>
      <c r="GM82">
        <v>1</v>
      </c>
      <c r="GN82">
        <v>2</v>
      </c>
      <c r="GO82">
        <v>3</v>
      </c>
      <c r="GP82" t="s">
        <v>533</v>
      </c>
      <c r="GQ82">
        <v>3.10236</v>
      </c>
      <c r="GR82">
        <v>2.72956</v>
      </c>
      <c r="GS82">
        <v>0.16194</v>
      </c>
      <c r="GT82">
        <v>0.165471</v>
      </c>
      <c r="GU82">
        <v>0.102502</v>
      </c>
      <c r="GV82">
        <v>0.100622</v>
      </c>
      <c r="GW82">
        <v>21914.4</v>
      </c>
      <c r="GX82">
        <v>19832.9</v>
      </c>
      <c r="GY82">
        <v>26716</v>
      </c>
      <c r="GZ82">
        <v>23990.6</v>
      </c>
      <c r="HA82">
        <v>38377.5</v>
      </c>
      <c r="HB82">
        <v>31915.4</v>
      </c>
      <c r="HC82">
        <v>46651.7</v>
      </c>
      <c r="HD82">
        <v>37967.8</v>
      </c>
      <c r="HE82">
        <v>1.85955</v>
      </c>
      <c r="HF82">
        <v>2.33013</v>
      </c>
      <c r="HG82">
        <v>0.07306410000000001</v>
      </c>
      <c r="HH82">
        <v>0</v>
      </c>
      <c r="HI82">
        <v>28.8085</v>
      </c>
      <c r="HJ82">
        <v>999.9</v>
      </c>
      <c r="HK82">
        <v>49.5</v>
      </c>
      <c r="HL82">
        <v>31.9</v>
      </c>
      <c r="HM82">
        <v>25.9462</v>
      </c>
      <c r="HN82">
        <v>61.7315</v>
      </c>
      <c r="HO82">
        <v>4.34295</v>
      </c>
      <c r="HP82">
        <v>2</v>
      </c>
      <c r="HQ82">
        <v>0.203011</v>
      </c>
      <c r="HR82">
        <v>0.5417650000000001</v>
      </c>
      <c r="HS82">
        <v>20.2813</v>
      </c>
      <c r="HT82">
        <v>5.2107</v>
      </c>
      <c r="HU82">
        <v>11.9788</v>
      </c>
      <c r="HV82">
        <v>4.9632</v>
      </c>
      <c r="HW82">
        <v>3.2744</v>
      </c>
      <c r="HX82">
        <v>9999</v>
      </c>
      <c r="HY82">
        <v>9999</v>
      </c>
      <c r="HZ82">
        <v>9999</v>
      </c>
      <c r="IA82">
        <v>999.9</v>
      </c>
      <c r="IB82">
        <v>1.86387</v>
      </c>
      <c r="IC82">
        <v>1.86017</v>
      </c>
      <c r="ID82">
        <v>1.85849</v>
      </c>
      <c r="IE82">
        <v>1.85976</v>
      </c>
      <c r="IF82">
        <v>1.85989</v>
      </c>
      <c r="IG82">
        <v>1.8585</v>
      </c>
      <c r="IH82">
        <v>1.8575</v>
      </c>
      <c r="II82">
        <v>1.85242</v>
      </c>
      <c r="IJ82">
        <v>0</v>
      </c>
      <c r="IK82">
        <v>0</v>
      </c>
      <c r="IL82">
        <v>0</v>
      </c>
      <c r="IM82">
        <v>0</v>
      </c>
      <c r="IN82" t="s">
        <v>441</v>
      </c>
      <c r="IO82" t="s">
        <v>442</v>
      </c>
      <c r="IP82" t="s">
        <v>443</v>
      </c>
      <c r="IQ82" t="s">
        <v>443</v>
      </c>
      <c r="IR82" t="s">
        <v>443</v>
      </c>
      <c r="IS82" t="s">
        <v>443</v>
      </c>
      <c r="IT82">
        <v>0</v>
      </c>
      <c r="IU82">
        <v>100</v>
      </c>
      <c r="IV82">
        <v>100</v>
      </c>
      <c r="IW82">
        <v>-0.8</v>
      </c>
      <c r="IX82">
        <v>0.2711</v>
      </c>
      <c r="IY82">
        <v>-1.199888540531774</v>
      </c>
      <c r="IZ82">
        <v>0.0006062262584135303</v>
      </c>
      <c r="JA82">
        <v>-6.607284784785487E-07</v>
      </c>
      <c r="JB82">
        <v>4.456398226774383E-10</v>
      </c>
      <c r="JC82">
        <v>0.04242554667046498</v>
      </c>
      <c r="JD82">
        <v>-0.002659736867722172</v>
      </c>
      <c r="JE82">
        <v>0.000738507291522077</v>
      </c>
      <c r="JF82">
        <v>-6.730059124220876E-06</v>
      </c>
      <c r="JG82">
        <v>7</v>
      </c>
      <c r="JH82">
        <v>1949</v>
      </c>
      <c r="JI82">
        <v>1</v>
      </c>
      <c r="JJ82">
        <v>29</v>
      </c>
      <c r="JK82">
        <v>189882.4</v>
      </c>
      <c r="JL82">
        <v>189882.6</v>
      </c>
      <c r="JM82">
        <v>3.04199</v>
      </c>
      <c r="JN82">
        <v>2.58911</v>
      </c>
      <c r="JO82">
        <v>2.146</v>
      </c>
      <c r="JP82">
        <v>2.67456</v>
      </c>
      <c r="JQ82">
        <v>2.29858</v>
      </c>
      <c r="JR82">
        <v>2.40845</v>
      </c>
      <c r="JS82">
        <v>36.908</v>
      </c>
      <c r="JT82">
        <v>24.07</v>
      </c>
      <c r="JU82">
        <v>18</v>
      </c>
      <c r="JV82">
        <v>482.237</v>
      </c>
      <c r="JW82">
        <v>897.7</v>
      </c>
      <c r="JX82">
        <v>27.4877</v>
      </c>
      <c r="JY82">
        <v>29.7624</v>
      </c>
      <c r="JZ82">
        <v>30.0005</v>
      </c>
      <c r="KA82">
        <v>29.8544</v>
      </c>
      <c r="KB82">
        <v>29.7814</v>
      </c>
      <c r="KC82">
        <v>61.0148</v>
      </c>
      <c r="KD82">
        <v>19.3213</v>
      </c>
      <c r="KE82">
        <v>69.89319999999999</v>
      </c>
      <c r="KF82">
        <v>27.4794</v>
      </c>
      <c r="KG82">
        <v>1075.27</v>
      </c>
      <c r="KH82">
        <v>21.3692</v>
      </c>
      <c r="KI82">
        <v>102</v>
      </c>
      <c r="KJ82">
        <v>91.5528</v>
      </c>
    </row>
    <row r="83" spans="1:296">
      <c r="A83">
        <v>65</v>
      </c>
      <c r="B83">
        <v>1758382552</v>
      </c>
      <c r="C83">
        <v>411.5</v>
      </c>
      <c r="D83" t="s">
        <v>572</v>
      </c>
      <c r="E83" t="s">
        <v>573</v>
      </c>
      <c r="F83">
        <v>5</v>
      </c>
      <c r="G83" t="s">
        <v>436</v>
      </c>
      <c r="H83">
        <v>1758382544.5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1075.854227142858</v>
      </c>
      <c r="AJ83">
        <v>1051.24406060606</v>
      </c>
      <c r="AK83">
        <v>3.446164502164273</v>
      </c>
      <c r="AL83">
        <v>65.70999999999999</v>
      </c>
      <c r="AM83">
        <f>(AO83 - AN83 + DX83*1E3/(8.314*(DZ83+273.15)) * AQ83/DW83 * AP83) * DW83/(100*DK83) * 1000/(1000 - AO83)</f>
        <v>0</v>
      </c>
      <c r="AN83">
        <v>21.35783681286713</v>
      </c>
      <c r="AO83">
        <v>22.33655454545454</v>
      </c>
      <c r="AP83">
        <v>-6.893992345675593E-05</v>
      </c>
      <c r="AQ83">
        <v>86.31821179342171</v>
      </c>
      <c r="AR83">
        <v>0</v>
      </c>
      <c r="AS83">
        <v>0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437</v>
      </c>
      <c r="AX83" t="s">
        <v>437</v>
      </c>
      <c r="AY83">
        <v>0</v>
      </c>
      <c r="AZ83">
        <v>0</v>
      </c>
      <c r="BA83">
        <f>1-AY83/AZ83</f>
        <v>0</v>
      </c>
      <c r="BB83">
        <v>0</v>
      </c>
      <c r="BC83" t="s">
        <v>437</v>
      </c>
      <c r="BD83" t="s">
        <v>437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437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2.44</v>
      </c>
      <c r="DL83">
        <v>0.5</v>
      </c>
      <c r="DM83" t="s">
        <v>438</v>
      </c>
      <c r="DN83">
        <v>2</v>
      </c>
      <c r="DO83" t="b">
        <v>1</v>
      </c>
      <c r="DP83">
        <v>1758382544.5</v>
      </c>
      <c r="DQ83">
        <v>1004.288</v>
      </c>
      <c r="DR83">
        <v>1039.077777777778</v>
      </c>
      <c r="DS83">
        <v>22.34258888888889</v>
      </c>
      <c r="DT83">
        <v>21.35599259259259</v>
      </c>
      <c r="DU83">
        <v>1005.093</v>
      </c>
      <c r="DV83">
        <v>22.07145555555556</v>
      </c>
      <c r="DW83">
        <v>499.8752592592592</v>
      </c>
      <c r="DX83">
        <v>90.58583333333334</v>
      </c>
      <c r="DY83">
        <v>0.0712705074074074</v>
      </c>
      <c r="DZ83">
        <v>29.11148518518519</v>
      </c>
      <c r="EA83">
        <v>30.01171851851852</v>
      </c>
      <c r="EB83">
        <v>999.9000000000001</v>
      </c>
      <c r="EC83">
        <v>0</v>
      </c>
      <c r="ED83">
        <v>0</v>
      </c>
      <c r="EE83">
        <v>9995.344074074073</v>
      </c>
      <c r="EF83">
        <v>0</v>
      </c>
      <c r="EG83">
        <v>11.5357</v>
      </c>
      <c r="EH83">
        <v>-34.79144814814816</v>
      </c>
      <c r="EI83">
        <v>1027.238518518519</v>
      </c>
      <c r="EJ83">
        <v>1061.753333333333</v>
      </c>
      <c r="EK83">
        <v>0.9865926296296296</v>
      </c>
      <c r="EL83">
        <v>1039.077777777778</v>
      </c>
      <c r="EM83">
        <v>21.35599259259259</v>
      </c>
      <c r="EN83">
        <v>2.023921111111111</v>
      </c>
      <c r="EO83">
        <v>1.934548888888889</v>
      </c>
      <c r="EP83">
        <v>17.63272962962963</v>
      </c>
      <c r="EQ83">
        <v>16.91858518518519</v>
      </c>
      <c r="ER83">
        <v>2000.01</v>
      </c>
      <c r="ES83">
        <v>0.9800044444444445</v>
      </c>
      <c r="ET83">
        <v>0.01999545925925926</v>
      </c>
      <c r="EU83">
        <v>0</v>
      </c>
      <c r="EV83">
        <v>406.0948518518518</v>
      </c>
      <c r="EW83">
        <v>5.00078</v>
      </c>
      <c r="EX83">
        <v>8117.971111111111</v>
      </c>
      <c r="EY83">
        <v>16379.74444444444</v>
      </c>
      <c r="EZ83">
        <v>40.15018518518518</v>
      </c>
      <c r="FA83">
        <v>41.111</v>
      </c>
      <c r="FB83">
        <v>40.74511111111111</v>
      </c>
      <c r="FC83">
        <v>40.72896296296295</v>
      </c>
      <c r="FD83">
        <v>41.37940740740741</v>
      </c>
      <c r="FE83">
        <v>1955.12</v>
      </c>
      <c r="FF83">
        <v>39.89000000000001</v>
      </c>
      <c r="FG83">
        <v>0</v>
      </c>
      <c r="FH83">
        <v>1758382551.9</v>
      </c>
      <c r="FI83">
        <v>0</v>
      </c>
      <c r="FJ83">
        <v>406.1243076923076</v>
      </c>
      <c r="FK83">
        <v>-1.886974366286815</v>
      </c>
      <c r="FL83">
        <v>-47.19384618256145</v>
      </c>
      <c r="FM83">
        <v>8117.986923076924</v>
      </c>
      <c r="FN83">
        <v>15</v>
      </c>
      <c r="FO83">
        <v>0</v>
      </c>
      <c r="FP83" t="s">
        <v>439</v>
      </c>
      <c r="FQ83">
        <v>1746989605.5</v>
      </c>
      <c r="FR83">
        <v>1746989593.5</v>
      </c>
      <c r="FS83">
        <v>0</v>
      </c>
      <c r="FT83">
        <v>-0.274</v>
      </c>
      <c r="FU83">
        <v>-0.002</v>
      </c>
      <c r="FV83">
        <v>2.549</v>
      </c>
      <c r="FW83">
        <v>0.129</v>
      </c>
      <c r="FX83">
        <v>420</v>
      </c>
      <c r="FY83">
        <v>17</v>
      </c>
      <c r="FZ83">
        <v>0.02</v>
      </c>
      <c r="GA83">
        <v>0.04</v>
      </c>
      <c r="GB83">
        <v>-34.7937975</v>
      </c>
      <c r="GC83">
        <v>-0.1355178236398623</v>
      </c>
      <c r="GD83">
        <v>0.04891471398004901</v>
      </c>
      <c r="GE83">
        <v>1</v>
      </c>
      <c r="GF83">
        <v>406.2719705882353</v>
      </c>
      <c r="GG83">
        <v>-2.564354474476804</v>
      </c>
      <c r="GH83">
        <v>0.3167209279377896</v>
      </c>
      <c r="GI83">
        <v>0</v>
      </c>
      <c r="GJ83">
        <v>0.9885237499999999</v>
      </c>
      <c r="GK83">
        <v>-0.04181475422139099</v>
      </c>
      <c r="GL83">
        <v>0.005095263245162122</v>
      </c>
      <c r="GM83">
        <v>1</v>
      </c>
      <c r="GN83">
        <v>2</v>
      </c>
      <c r="GO83">
        <v>3</v>
      </c>
      <c r="GP83" t="s">
        <v>533</v>
      </c>
      <c r="GQ83">
        <v>3.10266</v>
      </c>
      <c r="GR83">
        <v>2.72968</v>
      </c>
      <c r="GS83">
        <v>0.163642</v>
      </c>
      <c r="GT83">
        <v>0.16714</v>
      </c>
      <c r="GU83">
        <v>0.102483</v>
      </c>
      <c r="GV83">
        <v>0.10064</v>
      </c>
      <c r="GW83">
        <v>21869.7</v>
      </c>
      <c r="GX83">
        <v>19793.1</v>
      </c>
      <c r="GY83">
        <v>26715.8</v>
      </c>
      <c r="GZ83">
        <v>23990.4</v>
      </c>
      <c r="HA83">
        <v>38378.2</v>
      </c>
      <c r="HB83">
        <v>31914.9</v>
      </c>
      <c r="HC83">
        <v>46651.2</v>
      </c>
      <c r="HD83">
        <v>37967.6</v>
      </c>
      <c r="HE83">
        <v>1.85975</v>
      </c>
      <c r="HF83">
        <v>2.32938</v>
      </c>
      <c r="HG83">
        <v>0.0749677</v>
      </c>
      <c r="HH83">
        <v>0</v>
      </c>
      <c r="HI83">
        <v>28.8054</v>
      </c>
      <c r="HJ83">
        <v>999.9</v>
      </c>
      <c r="HK83">
        <v>49.5</v>
      </c>
      <c r="HL83">
        <v>31.9</v>
      </c>
      <c r="HM83">
        <v>25.9487</v>
      </c>
      <c r="HN83">
        <v>61.5615</v>
      </c>
      <c r="HO83">
        <v>4.28285</v>
      </c>
      <c r="HP83">
        <v>2</v>
      </c>
      <c r="HQ83">
        <v>0.203394</v>
      </c>
      <c r="HR83">
        <v>0.578205</v>
      </c>
      <c r="HS83">
        <v>20.2814</v>
      </c>
      <c r="HT83">
        <v>5.21055</v>
      </c>
      <c r="HU83">
        <v>11.9779</v>
      </c>
      <c r="HV83">
        <v>4.96295</v>
      </c>
      <c r="HW83">
        <v>3.27443</v>
      </c>
      <c r="HX83">
        <v>9999</v>
      </c>
      <c r="HY83">
        <v>9999</v>
      </c>
      <c r="HZ83">
        <v>9999</v>
      </c>
      <c r="IA83">
        <v>999.9</v>
      </c>
      <c r="IB83">
        <v>1.86387</v>
      </c>
      <c r="IC83">
        <v>1.86018</v>
      </c>
      <c r="ID83">
        <v>1.85851</v>
      </c>
      <c r="IE83">
        <v>1.85979</v>
      </c>
      <c r="IF83">
        <v>1.85989</v>
      </c>
      <c r="IG83">
        <v>1.85851</v>
      </c>
      <c r="IH83">
        <v>1.85752</v>
      </c>
      <c r="II83">
        <v>1.85242</v>
      </c>
      <c r="IJ83">
        <v>0</v>
      </c>
      <c r="IK83">
        <v>0</v>
      </c>
      <c r="IL83">
        <v>0</v>
      </c>
      <c r="IM83">
        <v>0</v>
      </c>
      <c r="IN83" t="s">
        <v>441</v>
      </c>
      <c r="IO83" t="s">
        <v>442</v>
      </c>
      <c r="IP83" t="s">
        <v>443</v>
      </c>
      <c r="IQ83" t="s">
        <v>443</v>
      </c>
      <c r="IR83" t="s">
        <v>443</v>
      </c>
      <c r="IS83" t="s">
        <v>443</v>
      </c>
      <c r="IT83">
        <v>0</v>
      </c>
      <c r="IU83">
        <v>100</v>
      </c>
      <c r="IV83">
        <v>100</v>
      </c>
      <c r="IW83">
        <v>-0.79</v>
      </c>
      <c r="IX83">
        <v>0.271</v>
      </c>
      <c r="IY83">
        <v>-1.199888540531774</v>
      </c>
      <c r="IZ83">
        <v>0.0006062262584135303</v>
      </c>
      <c r="JA83">
        <v>-6.607284784785487E-07</v>
      </c>
      <c r="JB83">
        <v>4.456398226774383E-10</v>
      </c>
      <c r="JC83">
        <v>0.04242554667046498</v>
      </c>
      <c r="JD83">
        <v>-0.002659736867722172</v>
      </c>
      <c r="JE83">
        <v>0.000738507291522077</v>
      </c>
      <c r="JF83">
        <v>-6.730059124220876E-06</v>
      </c>
      <c r="JG83">
        <v>7</v>
      </c>
      <c r="JH83">
        <v>1949</v>
      </c>
      <c r="JI83">
        <v>1</v>
      </c>
      <c r="JJ83">
        <v>29</v>
      </c>
      <c r="JK83">
        <v>189882.4</v>
      </c>
      <c r="JL83">
        <v>189882.6</v>
      </c>
      <c r="JM83">
        <v>3.07739</v>
      </c>
      <c r="JN83">
        <v>2.58423</v>
      </c>
      <c r="JO83">
        <v>2.146</v>
      </c>
      <c r="JP83">
        <v>2.67456</v>
      </c>
      <c r="JQ83">
        <v>2.29858</v>
      </c>
      <c r="JR83">
        <v>2.42798</v>
      </c>
      <c r="JS83">
        <v>36.908</v>
      </c>
      <c r="JT83">
        <v>24.0612</v>
      </c>
      <c r="JU83">
        <v>18</v>
      </c>
      <c r="JV83">
        <v>482.387</v>
      </c>
      <c r="JW83">
        <v>896.97</v>
      </c>
      <c r="JX83">
        <v>27.4791</v>
      </c>
      <c r="JY83">
        <v>29.767</v>
      </c>
      <c r="JZ83">
        <v>30.0005</v>
      </c>
      <c r="KA83">
        <v>29.8588</v>
      </c>
      <c r="KB83">
        <v>29.7857</v>
      </c>
      <c r="KC83">
        <v>61.817</v>
      </c>
      <c r="KD83">
        <v>19.3213</v>
      </c>
      <c r="KE83">
        <v>69.89319999999999</v>
      </c>
      <c r="KF83">
        <v>27.4711</v>
      </c>
      <c r="KG83">
        <v>1088.72</v>
      </c>
      <c r="KH83">
        <v>21.3823</v>
      </c>
      <c r="KI83">
        <v>102</v>
      </c>
      <c r="KJ83">
        <v>91.5523</v>
      </c>
    </row>
    <row r="84" spans="1:296">
      <c r="A84">
        <v>66</v>
      </c>
      <c r="B84">
        <v>1758382557</v>
      </c>
      <c r="C84">
        <v>416.5</v>
      </c>
      <c r="D84" t="s">
        <v>574</v>
      </c>
      <c r="E84" t="s">
        <v>575</v>
      </c>
      <c r="F84">
        <v>5</v>
      </c>
      <c r="G84" t="s">
        <v>436</v>
      </c>
      <c r="H84">
        <v>1758382549.214286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1093.026305216451</v>
      </c>
      <c r="AJ84">
        <v>1068.485939393939</v>
      </c>
      <c r="AK84">
        <v>3.453073593073885</v>
      </c>
      <c r="AL84">
        <v>65.70999999999999</v>
      </c>
      <c r="AM84">
        <f>(AO84 - AN84 + DX84*1E3/(8.314*(DZ84+273.15)) * AQ84/DW84 * AP84) * DW84/(100*DK84) * 1000/(1000 - AO84)</f>
        <v>0</v>
      </c>
      <c r="AN84">
        <v>21.36226801255857</v>
      </c>
      <c r="AO84">
        <v>22.3320012121212</v>
      </c>
      <c r="AP84">
        <v>-0.0001101420429720891</v>
      </c>
      <c r="AQ84">
        <v>86.31821179342171</v>
      </c>
      <c r="AR84">
        <v>0</v>
      </c>
      <c r="AS84">
        <v>0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437</v>
      </c>
      <c r="AX84" t="s">
        <v>437</v>
      </c>
      <c r="AY84">
        <v>0</v>
      </c>
      <c r="AZ84">
        <v>0</v>
      </c>
      <c r="BA84">
        <f>1-AY84/AZ84</f>
        <v>0</v>
      </c>
      <c r="BB84">
        <v>0</v>
      </c>
      <c r="BC84" t="s">
        <v>437</v>
      </c>
      <c r="BD84" t="s">
        <v>437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437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2.44</v>
      </c>
      <c r="DL84">
        <v>0.5</v>
      </c>
      <c r="DM84" t="s">
        <v>438</v>
      </c>
      <c r="DN84">
        <v>2</v>
      </c>
      <c r="DO84" t="b">
        <v>1</v>
      </c>
      <c r="DP84">
        <v>1758382549.214286</v>
      </c>
      <c r="DQ84">
        <v>1020.096928571429</v>
      </c>
      <c r="DR84">
        <v>1054.894642857143</v>
      </c>
      <c r="DS84">
        <v>22.33905714285715</v>
      </c>
      <c r="DT84">
        <v>21.359575</v>
      </c>
      <c r="DU84">
        <v>1020.891714285714</v>
      </c>
      <c r="DV84">
        <v>22.06800357142857</v>
      </c>
      <c r="DW84">
        <v>499.9565357142857</v>
      </c>
      <c r="DX84">
        <v>90.58582857142856</v>
      </c>
      <c r="DY84">
        <v>0.07129704642857142</v>
      </c>
      <c r="DZ84">
        <v>29.11053571428571</v>
      </c>
      <c r="EA84">
        <v>30.01928214285714</v>
      </c>
      <c r="EB84">
        <v>999.9000000000002</v>
      </c>
      <c r="EC84">
        <v>0</v>
      </c>
      <c r="ED84">
        <v>0</v>
      </c>
      <c r="EE84">
        <v>10003.42892857143</v>
      </c>
      <c r="EF84">
        <v>0</v>
      </c>
      <c r="EG84">
        <v>11.5357</v>
      </c>
      <c r="EH84">
        <v>-34.79825</v>
      </c>
      <c r="EI84">
        <v>1043.405357142857</v>
      </c>
      <c r="EJ84">
        <v>1077.918571428572</v>
      </c>
      <c r="EK84">
        <v>0.9794822857142856</v>
      </c>
      <c r="EL84">
        <v>1054.894642857143</v>
      </c>
      <c r="EM84">
        <v>21.359575</v>
      </c>
      <c r="EN84">
        <v>2.023601428571429</v>
      </c>
      <c r="EO84">
        <v>1.934873571428571</v>
      </c>
      <c r="EP84">
        <v>17.630225</v>
      </c>
      <c r="EQ84">
        <v>16.92123214285714</v>
      </c>
      <c r="ER84">
        <v>2000.015714285715</v>
      </c>
      <c r="ES84">
        <v>0.9800044999999999</v>
      </c>
      <c r="ET84">
        <v>0.01999540357142857</v>
      </c>
      <c r="EU84">
        <v>0</v>
      </c>
      <c r="EV84">
        <v>405.8981071428572</v>
      </c>
      <c r="EW84">
        <v>5.00078</v>
      </c>
      <c r="EX84">
        <v>8114.142142857143</v>
      </c>
      <c r="EY84">
        <v>16379.78928571428</v>
      </c>
      <c r="EZ84">
        <v>40.14932142857143</v>
      </c>
      <c r="FA84">
        <v>41.10924999999999</v>
      </c>
      <c r="FB84">
        <v>40.90371428571428</v>
      </c>
      <c r="FC84">
        <v>40.73628571428571</v>
      </c>
      <c r="FD84">
        <v>41.38589285714285</v>
      </c>
      <c r="FE84">
        <v>1955.125714285715</v>
      </c>
      <c r="FF84">
        <v>39.89000000000001</v>
      </c>
      <c r="FG84">
        <v>0</v>
      </c>
      <c r="FH84">
        <v>1758382557.3</v>
      </c>
      <c r="FI84">
        <v>0</v>
      </c>
      <c r="FJ84">
        <v>405.87792</v>
      </c>
      <c r="FK84">
        <v>-3.309000012970472</v>
      </c>
      <c r="FL84">
        <v>-50.19923090476058</v>
      </c>
      <c r="FM84">
        <v>8113.394</v>
      </c>
      <c r="FN84">
        <v>15</v>
      </c>
      <c r="FO84">
        <v>0</v>
      </c>
      <c r="FP84" t="s">
        <v>439</v>
      </c>
      <c r="FQ84">
        <v>1746989605.5</v>
      </c>
      <c r="FR84">
        <v>1746989593.5</v>
      </c>
      <c r="FS84">
        <v>0</v>
      </c>
      <c r="FT84">
        <v>-0.274</v>
      </c>
      <c r="FU84">
        <v>-0.002</v>
      </c>
      <c r="FV84">
        <v>2.549</v>
      </c>
      <c r="FW84">
        <v>0.129</v>
      </c>
      <c r="FX84">
        <v>420</v>
      </c>
      <c r="FY84">
        <v>17</v>
      </c>
      <c r="FZ84">
        <v>0.02</v>
      </c>
      <c r="GA84">
        <v>0.04</v>
      </c>
      <c r="GB84">
        <v>-34.79140975609756</v>
      </c>
      <c r="GC84">
        <v>-0.1180243902438623</v>
      </c>
      <c r="GD84">
        <v>0.05177395429985012</v>
      </c>
      <c r="GE84">
        <v>1</v>
      </c>
      <c r="GF84">
        <v>406.0024411764706</v>
      </c>
      <c r="GG84">
        <v>-2.543666925217699</v>
      </c>
      <c r="GH84">
        <v>0.324666452475954</v>
      </c>
      <c r="GI84">
        <v>0</v>
      </c>
      <c r="GJ84">
        <v>0.9831727073170733</v>
      </c>
      <c r="GK84">
        <v>-0.08736376306620147</v>
      </c>
      <c r="GL84">
        <v>0.008768036713927219</v>
      </c>
      <c r="GM84">
        <v>1</v>
      </c>
      <c r="GN84">
        <v>2</v>
      </c>
      <c r="GO84">
        <v>3</v>
      </c>
      <c r="GP84" t="s">
        <v>533</v>
      </c>
      <c r="GQ84">
        <v>3.10268</v>
      </c>
      <c r="GR84">
        <v>2.72902</v>
      </c>
      <c r="GS84">
        <v>0.165331</v>
      </c>
      <c r="GT84">
        <v>0.168804</v>
      </c>
      <c r="GU84">
        <v>0.102462</v>
      </c>
      <c r="GV84">
        <v>0.10065</v>
      </c>
      <c r="GW84">
        <v>21825.4</v>
      </c>
      <c r="GX84">
        <v>19753.3</v>
      </c>
      <c r="GY84">
        <v>26715.6</v>
      </c>
      <c r="GZ84">
        <v>23990.1</v>
      </c>
      <c r="HA84">
        <v>38378.8</v>
      </c>
      <c r="HB84">
        <v>31914.4</v>
      </c>
      <c r="HC84">
        <v>46650.7</v>
      </c>
      <c r="HD84">
        <v>37967.3</v>
      </c>
      <c r="HE84">
        <v>1.8601</v>
      </c>
      <c r="HF84">
        <v>2.32978</v>
      </c>
      <c r="HG84">
        <v>0.0753552</v>
      </c>
      <c r="HH84">
        <v>0</v>
      </c>
      <c r="HI84">
        <v>28.8024</v>
      </c>
      <c r="HJ84">
        <v>999.9</v>
      </c>
      <c r="HK84">
        <v>49.5</v>
      </c>
      <c r="HL84">
        <v>31.9</v>
      </c>
      <c r="HM84">
        <v>25.9445</v>
      </c>
      <c r="HN84">
        <v>61.6015</v>
      </c>
      <c r="HO84">
        <v>4.24279</v>
      </c>
      <c r="HP84">
        <v>2</v>
      </c>
      <c r="HQ84">
        <v>0.203676</v>
      </c>
      <c r="HR84">
        <v>0.619295</v>
      </c>
      <c r="HS84">
        <v>20.2812</v>
      </c>
      <c r="HT84">
        <v>5.2107</v>
      </c>
      <c r="HU84">
        <v>11.9797</v>
      </c>
      <c r="HV84">
        <v>4.96325</v>
      </c>
      <c r="HW84">
        <v>3.27445</v>
      </c>
      <c r="HX84">
        <v>9999</v>
      </c>
      <c r="HY84">
        <v>9999</v>
      </c>
      <c r="HZ84">
        <v>9999</v>
      </c>
      <c r="IA84">
        <v>999.9</v>
      </c>
      <c r="IB84">
        <v>1.86388</v>
      </c>
      <c r="IC84">
        <v>1.86018</v>
      </c>
      <c r="ID84">
        <v>1.85851</v>
      </c>
      <c r="IE84">
        <v>1.85979</v>
      </c>
      <c r="IF84">
        <v>1.85989</v>
      </c>
      <c r="IG84">
        <v>1.85852</v>
      </c>
      <c r="IH84">
        <v>1.85754</v>
      </c>
      <c r="II84">
        <v>1.85242</v>
      </c>
      <c r="IJ84">
        <v>0</v>
      </c>
      <c r="IK84">
        <v>0</v>
      </c>
      <c r="IL84">
        <v>0</v>
      </c>
      <c r="IM84">
        <v>0</v>
      </c>
      <c r="IN84" t="s">
        <v>441</v>
      </c>
      <c r="IO84" t="s">
        <v>442</v>
      </c>
      <c r="IP84" t="s">
        <v>443</v>
      </c>
      <c r="IQ84" t="s">
        <v>443</v>
      </c>
      <c r="IR84" t="s">
        <v>443</v>
      </c>
      <c r="IS84" t="s">
        <v>443</v>
      </c>
      <c r="IT84">
        <v>0</v>
      </c>
      <c r="IU84">
        <v>100</v>
      </c>
      <c r="IV84">
        <v>100</v>
      </c>
      <c r="IW84">
        <v>-0.77</v>
      </c>
      <c r="IX84">
        <v>0.2708</v>
      </c>
      <c r="IY84">
        <v>-1.199888540531774</v>
      </c>
      <c r="IZ84">
        <v>0.0006062262584135303</v>
      </c>
      <c r="JA84">
        <v>-6.607284784785487E-07</v>
      </c>
      <c r="JB84">
        <v>4.456398226774383E-10</v>
      </c>
      <c r="JC84">
        <v>0.04242554667046498</v>
      </c>
      <c r="JD84">
        <v>-0.002659736867722172</v>
      </c>
      <c r="JE84">
        <v>0.000738507291522077</v>
      </c>
      <c r="JF84">
        <v>-6.730059124220876E-06</v>
      </c>
      <c r="JG84">
        <v>7</v>
      </c>
      <c r="JH84">
        <v>1949</v>
      </c>
      <c r="JI84">
        <v>1</v>
      </c>
      <c r="JJ84">
        <v>29</v>
      </c>
      <c r="JK84">
        <v>189882.5</v>
      </c>
      <c r="JL84">
        <v>189882.7</v>
      </c>
      <c r="JM84">
        <v>3.11768</v>
      </c>
      <c r="JN84">
        <v>2.58667</v>
      </c>
      <c r="JO84">
        <v>2.146</v>
      </c>
      <c r="JP84">
        <v>2.677</v>
      </c>
      <c r="JQ84">
        <v>2.29858</v>
      </c>
      <c r="JR84">
        <v>2.43896</v>
      </c>
      <c r="JS84">
        <v>36.908</v>
      </c>
      <c r="JT84">
        <v>24.0787</v>
      </c>
      <c r="JU84">
        <v>18</v>
      </c>
      <c r="JV84">
        <v>482.628</v>
      </c>
      <c r="JW84">
        <v>897.474</v>
      </c>
      <c r="JX84">
        <v>27.4657</v>
      </c>
      <c r="JY84">
        <v>29.7713</v>
      </c>
      <c r="JZ84">
        <v>30.0005</v>
      </c>
      <c r="KA84">
        <v>29.8637</v>
      </c>
      <c r="KB84">
        <v>29.7908</v>
      </c>
      <c r="KC84">
        <v>62.5365</v>
      </c>
      <c r="KD84">
        <v>19.3213</v>
      </c>
      <c r="KE84">
        <v>69.89319999999999</v>
      </c>
      <c r="KF84">
        <v>27.455</v>
      </c>
      <c r="KG84">
        <v>1108.75</v>
      </c>
      <c r="KH84">
        <v>21.3957</v>
      </c>
      <c r="KI84">
        <v>101.998</v>
      </c>
      <c r="KJ84">
        <v>91.5514</v>
      </c>
    </row>
    <row r="85" spans="1:296">
      <c r="A85">
        <v>67</v>
      </c>
      <c r="B85">
        <v>1758382562</v>
      </c>
      <c r="C85">
        <v>421.5</v>
      </c>
      <c r="D85" t="s">
        <v>576</v>
      </c>
      <c r="E85" t="s">
        <v>577</v>
      </c>
      <c r="F85">
        <v>5</v>
      </c>
      <c r="G85" t="s">
        <v>436</v>
      </c>
      <c r="H85">
        <v>1758382554.5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1110.211414073593</v>
      </c>
      <c r="AJ85">
        <v>1085.601696969696</v>
      </c>
      <c r="AK85">
        <v>3.424606060606031</v>
      </c>
      <c r="AL85">
        <v>65.70999999999999</v>
      </c>
      <c r="AM85">
        <f>(AO85 - AN85 + DX85*1E3/(8.314*(DZ85+273.15)) * AQ85/DW85 * AP85) * DW85/(100*DK85) * 1000/(1000 - AO85)</f>
        <v>0</v>
      </c>
      <c r="AN85">
        <v>21.36668783374735</v>
      </c>
      <c r="AO85">
        <v>22.32732606060605</v>
      </c>
      <c r="AP85">
        <v>-3.439884290773329E-05</v>
      </c>
      <c r="AQ85">
        <v>86.31821179342171</v>
      </c>
      <c r="AR85">
        <v>0</v>
      </c>
      <c r="AS85">
        <v>0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437</v>
      </c>
      <c r="AX85" t="s">
        <v>437</v>
      </c>
      <c r="AY85">
        <v>0</v>
      </c>
      <c r="AZ85">
        <v>0</v>
      </c>
      <c r="BA85">
        <f>1-AY85/AZ85</f>
        <v>0</v>
      </c>
      <c r="BB85">
        <v>0</v>
      </c>
      <c r="BC85" t="s">
        <v>437</v>
      </c>
      <c r="BD85" t="s">
        <v>437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437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2.44</v>
      </c>
      <c r="DL85">
        <v>0.5</v>
      </c>
      <c r="DM85" t="s">
        <v>438</v>
      </c>
      <c r="DN85">
        <v>2</v>
      </c>
      <c r="DO85" t="b">
        <v>1</v>
      </c>
      <c r="DP85">
        <v>1758382554.5</v>
      </c>
      <c r="DQ85">
        <v>1037.843333333333</v>
      </c>
      <c r="DR85">
        <v>1072.665925925926</v>
      </c>
      <c r="DS85">
        <v>22.33410740740741</v>
      </c>
      <c r="DT85">
        <v>21.36351111111111</v>
      </c>
      <c r="DU85">
        <v>1038.627777777778</v>
      </c>
      <c r="DV85">
        <v>22.06315925925926</v>
      </c>
      <c r="DW85">
        <v>500.0516666666666</v>
      </c>
      <c r="DX85">
        <v>90.58573333333334</v>
      </c>
      <c r="DY85">
        <v>0.07114681111111111</v>
      </c>
      <c r="DZ85">
        <v>29.10999629629629</v>
      </c>
      <c r="EA85">
        <v>30.02132962962964</v>
      </c>
      <c r="EB85">
        <v>999.9000000000001</v>
      </c>
      <c r="EC85">
        <v>0</v>
      </c>
      <c r="ED85">
        <v>0</v>
      </c>
      <c r="EE85">
        <v>10014.5762962963</v>
      </c>
      <c r="EF85">
        <v>0</v>
      </c>
      <c r="EG85">
        <v>11.5357</v>
      </c>
      <c r="EH85">
        <v>-34.82215925925926</v>
      </c>
      <c r="EI85">
        <v>1061.552962962963</v>
      </c>
      <c r="EJ85">
        <v>1096.081851851852</v>
      </c>
      <c r="EK85">
        <v>0.9706002222222223</v>
      </c>
      <c r="EL85">
        <v>1072.665925925926</v>
      </c>
      <c r="EM85">
        <v>21.36351111111111</v>
      </c>
      <c r="EN85">
        <v>2.023151111111111</v>
      </c>
      <c r="EO85">
        <v>1.935228148148148</v>
      </c>
      <c r="EP85">
        <v>17.62668888888889</v>
      </c>
      <c r="EQ85">
        <v>16.92411481481482</v>
      </c>
      <c r="ER85">
        <v>2000.041111111111</v>
      </c>
      <c r="ES85">
        <v>0.9800047777777777</v>
      </c>
      <c r="ET85">
        <v>0.01999513703703704</v>
      </c>
      <c r="EU85">
        <v>0</v>
      </c>
      <c r="EV85">
        <v>405.6474814814815</v>
      </c>
      <c r="EW85">
        <v>5.00078</v>
      </c>
      <c r="EX85">
        <v>8109.87</v>
      </c>
      <c r="EY85">
        <v>16380</v>
      </c>
      <c r="EZ85">
        <v>40.15259259259259</v>
      </c>
      <c r="FA85">
        <v>41.10633333333333</v>
      </c>
      <c r="FB85">
        <v>40.90933333333333</v>
      </c>
      <c r="FC85">
        <v>40.73807407407407</v>
      </c>
      <c r="FD85">
        <v>41.37703703703703</v>
      </c>
      <c r="FE85">
        <v>1955.151111111111</v>
      </c>
      <c r="FF85">
        <v>39.89000000000001</v>
      </c>
      <c r="FG85">
        <v>0</v>
      </c>
      <c r="FH85">
        <v>1758382562.1</v>
      </c>
      <c r="FI85">
        <v>0</v>
      </c>
      <c r="FJ85">
        <v>405.6152</v>
      </c>
      <c r="FK85">
        <v>-2.85400000050754</v>
      </c>
      <c r="FL85">
        <v>-48.18076937116518</v>
      </c>
      <c r="FM85">
        <v>8109.4824</v>
      </c>
      <c r="FN85">
        <v>15</v>
      </c>
      <c r="FO85">
        <v>0</v>
      </c>
      <c r="FP85" t="s">
        <v>439</v>
      </c>
      <c r="FQ85">
        <v>1746989605.5</v>
      </c>
      <c r="FR85">
        <v>1746989593.5</v>
      </c>
      <c r="FS85">
        <v>0</v>
      </c>
      <c r="FT85">
        <v>-0.274</v>
      </c>
      <c r="FU85">
        <v>-0.002</v>
      </c>
      <c r="FV85">
        <v>2.549</v>
      </c>
      <c r="FW85">
        <v>0.129</v>
      </c>
      <c r="FX85">
        <v>420</v>
      </c>
      <c r="FY85">
        <v>17</v>
      </c>
      <c r="FZ85">
        <v>0.02</v>
      </c>
      <c r="GA85">
        <v>0.04</v>
      </c>
      <c r="GB85">
        <v>-34.80221219512195</v>
      </c>
      <c r="GC85">
        <v>-0.1924013937282711</v>
      </c>
      <c r="GD85">
        <v>0.06198005656866268</v>
      </c>
      <c r="GE85">
        <v>1</v>
      </c>
      <c r="GF85">
        <v>405.7988529411764</v>
      </c>
      <c r="GG85">
        <v>-2.97960275315288</v>
      </c>
      <c r="GH85">
        <v>0.3547028692194714</v>
      </c>
      <c r="GI85">
        <v>0</v>
      </c>
      <c r="GJ85">
        <v>0.9755377073170731</v>
      </c>
      <c r="GK85">
        <v>-0.1006977073170721</v>
      </c>
      <c r="GL85">
        <v>0.01001541403316908</v>
      </c>
      <c r="GM85">
        <v>0</v>
      </c>
      <c r="GN85">
        <v>1</v>
      </c>
      <c r="GO85">
        <v>3</v>
      </c>
      <c r="GP85" t="s">
        <v>440</v>
      </c>
      <c r="GQ85">
        <v>3.10252</v>
      </c>
      <c r="GR85">
        <v>2.72929</v>
      </c>
      <c r="GS85">
        <v>0.167004</v>
      </c>
      <c r="GT85">
        <v>0.170458</v>
      </c>
      <c r="GU85">
        <v>0.102448</v>
      </c>
      <c r="GV85">
        <v>0.100662</v>
      </c>
      <c r="GW85">
        <v>21781.4</v>
      </c>
      <c r="GX85">
        <v>19713.9</v>
      </c>
      <c r="GY85">
        <v>26715.3</v>
      </c>
      <c r="GZ85">
        <v>23990.1</v>
      </c>
      <c r="HA85">
        <v>38379.4</v>
      </c>
      <c r="HB85">
        <v>31914</v>
      </c>
      <c r="HC85">
        <v>46650.4</v>
      </c>
      <c r="HD85">
        <v>37967.2</v>
      </c>
      <c r="HE85">
        <v>1.85947</v>
      </c>
      <c r="HF85">
        <v>2.32962</v>
      </c>
      <c r="HG85">
        <v>0.0748485</v>
      </c>
      <c r="HH85">
        <v>0</v>
      </c>
      <c r="HI85">
        <v>28.7999</v>
      </c>
      <c r="HJ85">
        <v>999.9</v>
      </c>
      <c r="HK85">
        <v>49.5</v>
      </c>
      <c r="HL85">
        <v>31.9</v>
      </c>
      <c r="HM85">
        <v>25.9455</v>
      </c>
      <c r="HN85">
        <v>61.1915</v>
      </c>
      <c r="HO85">
        <v>4.25481</v>
      </c>
      <c r="HP85">
        <v>2</v>
      </c>
      <c r="HQ85">
        <v>0.204108</v>
      </c>
      <c r="HR85">
        <v>0.706697</v>
      </c>
      <c r="HS85">
        <v>20.2807</v>
      </c>
      <c r="HT85">
        <v>5.2101</v>
      </c>
      <c r="HU85">
        <v>11.9788</v>
      </c>
      <c r="HV85">
        <v>4.96315</v>
      </c>
      <c r="HW85">
        <v>3.27445</v>
      </c>
      <c r="HX85">
        <v>9999</v>
      </c>
      <c r="HY85">
        <v>9999</v>
      </c>
      <c r="HZ85">
        <v>9999</v>
      </c>
      <c r="IA85">
        <v>999.9</v>
      </c>
      <c r="IB85">
        <v>1.86389</v>
      </c>
      <c r="IC85">
        <v>1.86018</v>
      </c>
      <c r="ID85">
        <v>1.8585</v>
      </c>
      <c r="IE85">
        <v>1.85978</v>
      </c>
      <c r="IF85">
        <v>1.85989</v>
      </c>
      <c r="IG85">
        <v>1.85852</v>
      </c>
      <c r="IH85">
        <v>1.85753</v>
      </c>
      <c r="II85">
        <v>1.85242</v>
      </c>
      <c r="IJ85">
        <v>0</v>
      </c>
      <c r="IK85">
        <v>0</v>
      </c>
      <c r="IL85">
        <v>0</v>
      </c>
      <c r="IM85">
        <v>0</v>
      </c>
      <c r="IN85" t="s">
        <v>441</v>
      </c>
      <c r="IO85" t="s">
        <v>442</v>
      </c>
      <c r="IP85" t="s">
        <v>443</v>
      </c>
      <c r="IQ85" t="s">
        <v>443</v>
      </c>
      <c r="IR85" t="s">
        <v>443</v>
      </c>
      <c r="IS85" t="s">
        <v>443</v>
      </c>
      <c r="IT85">
        <v>0</v>
      </c>
      <c r="IU85">
        <v>100</v>
      </c>
      <c r="IV85">
        <v>100</v>
      </c>
      <c r="IW85">
        <v>-0.77</v>
      </c>
      <c r="IX85">
        <v>0.2708</v>
      </c>
      <c r="IY85">
        <v>-1.199888540531774</v>
      </c>
      <c r="IZ85">
        <v>0.0006062262584135303</v>
      </c>
      <c r="JA85">
        <v>-6.607284784785487E-07</v>
      </c>
      <c r="JB85">
        <v>4.456398226774383E-10</v>
      </c>
      <c r="JC85">
        <v>0.04242554667046498</v>
      </c>
      <c r="JD85">
        <v>-0.002659736867722172</v>
      </c>
      <c r="JE85">
        <v>0.000738507291522077</v>
      </c>
      <c r="JF85">
        <v>-6.730059124220876E-06</v>
      </c>
      <c r="JG85">
        <v>7</v>
      </c>
      <c r="JH85">
        <v>1949</v>
      </c>
      <c r="JI85">
        <v>1</v>
      </c>
      <c r="JJ85">
        <v>29</v>
      </c>
      <c r="JK85">
        <v>189882.6</v>
      </c>
      <c r="JL85">
        <v>189882.8</v>
      </c>
      <c r="JM85">
        <v>3.15308</v>
      </c>
      <c r="JN85">
        <v>2.58179</v>
      </c>
      <c r="JO85">
        <v>2.146</v>
      </c>
      <c r="JP85">
        <v>2.67456</v>
      </c>
      <c r="JQ85">
        <v>2.29858</v>
      </c>
      <c r="JR85">
        <v>2.44385</v>
      </c>
      <c r="JS85">
        <v>36.908</v>
      </c>
      <c r="JT85">
        <v>24.07</v>
      </c>
      <c r="JU85">
        <v>18</v>
      </c>
      <c r="JV85">
        <v>482.297</v>
      </c>
      <c r="JW85">
        <v>897.3920000000001</v>
      </c>
      <c r="JX85">
        <v>27.439</v>
      </c>
      <c r="JY85">
        <v>29.7765</v>
      </c>
      <c r="JZ85">
        <v>30.0005</v>
      </c>
      <c r="KA85">
        <v>29.8684</v>
      </c>
      <c r="KB85">
        <v>29.7959</v>
      </c>
      <c r="KC85">
        <v>63.3289</v>
      </c>
      <c r="KD85">
        <v>19.3213</v>
      </c>
      <c r="KE85">
        <v>69.89319999999999</v>
      </c>
      <c r="KF85">
        <v>27.4228</v>
      </c>
      <c r="KG85">
        <v>1122.11</v>
      </c>
      <c r="KH85">
        <v>21.4111</v>
      </c>
      <c r="KI85">
        <v>101.998</v>
      </c>
      <c r="KJ85">
        <v>91.55110000000001</v>
      </c>
    </row>
    <row r="86" spans="1:296">
      <c r="A86">
        <v>68</v>
      </c>
      <c r="B86">
        <v>1758382567</v>
      </c>
      <c r="C86">
        <v>426.5</v>
      </c>
      <c r="D86" t="s">
        <v>578</v>
      </c>
      <c r="E86" t="s">
        <v>579</v>
      </c>
      <c r="F86">
        <v>5</v>
      </c>
      <c r="G86" t="s">
        <v>436</v>
      </c>
      <c r="H86">
        <v>1758382559.214286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1127.320856168832</v>
      </c>
      <c r="AJ86">
        <v>1102.667878787879</v>
      </c>
      <c r="AK86">
        <v>3.414909090909145</v>
      </c>
      <c r="AL86">
        <v>65.70999999999999</v>
      </c>
      <c r="AM86">
        <f>(AO86 - AN86 + DX86*1E3/(8.314*(DZ86+273.15)) * AQ86/DW86 * AP86) * DW86/(100*DK86) * 1000/(1000 - AO86)</f>
        <v>0</v>
      </c>
      <c r="AN86">
        <v>21.36800144869098</v>
      </c>
      <c r="AO86">
        <v>22.31935878787878</v>
      </c>
      <c r="AP86">
        <v>-6.365067822357023E-05</v>
      </c>
      <c r="AQ86">
        <v>86.31821179342171</v>
      </c>
      <c r="AR86">
        <v>0</v>
      </c>
      <c r="AS86">
        <v>0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437</v>
      </c>
      <c r="AX86" t="s">
        <v>437</v>
      </c>
      <c r="AY86">
        <v>0</v>
      </c>
      <c r="AZ86">
        <v>0</v>
      </c>
      <c r="BA86">
        <f>1-AY86/AZ86</f>
        <v>0</v>
      </c>
      <c r="BB86">
        <v>0</v>
      </c>
      <c r="BC86" t="s">
        <v>437</v>
      </c>
      <c r="BD86" t="s">
        <v>437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437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2.44</v>
      </c>
      <c r="DL86">
        <v>0.5</v>
      </c>
      <c r="DM86" t="s">
        <v>438</v>
      </c>
      <c r="DN86">
        <v>2</v>
      </c>
      <c r="DO86" t="b">
        <v>1</v>
      </c>
      <c r="DP86">
        <v>1758382559.214286</v>
      </c>
      <c r="DQ86">
        <v>1053.662142857143</v>
      </c>
      <c r="DR86">
        <v>1088.498214285714</v>
      </c>
      <c r="DS86">
        <v>22.32871428571429</v>
      </c>
      <c r="DT86">
        <v>21.36629642857143</v>
      </c>
      <c r="DU86">
        <v>1054.435</v>
      </c>
      <c r="DV86">
        <v>22.05786785714286</v>
      </c>
      <c r="DW86">
        <v>500.08425</v>
      </c>
      <c r="DX86">
        <v>90.58646071428571</v>
      </c>
      <c r="DY86">
        <v>0.07102091785714286</v>
      </c>
      <c r="DZ86">
        <v>29.10857857142857</v>
      </c>
      <c r="EA86">
        <v>30.02426428571429</v>
      </c>
      <c r="EB86">
        <v>999.9000000000002</v>
      </c>
      <c r="EC86">
        <v>0</v>
      </c>
      <c r="ED86">
        <v>0</v>
      </c>
      <c r="EE86">
        <v>10012.33892857143</v>
      </c>
      <c r="EF86">
        <v>0</v>
      </c>
      <c r="EG86">
        <v>11.5357</v>
      </c>
      <c r="EH86">
        <v>-34.83546071428572</v>
      </c>
      <c r="EI86">
        <v>1077.726428571428</v>
      </c>
      <c r="EJ86">
        <v>1112.2625</v>
      </c>
      <c r="EK86">
        <v>0.9624098214285716</v>
      </c>
      <c r="EL86">
        <v>1088.498214285714</v>
      </c>
      <c r="EM86">
        <v>21.36629642857143</v>
      </c>
      <c r="EN86">
        <v>2.022678214285714</v>
      </c>
      <c r="EO86">
        <v>1.935496785714286</v>
      </c>
      <c r="EP86">
        <v>17.62298214285714</v>
      </c>
      <c r="EQ86">
        <v>16.92630357142857</v>
      </c>
      <c r="ER86">
        <v>2000.004642857143</v>
      </c>
      <c r="ES86">
        <v>0.9800043928571428</v>
      </c>
      <c r="ET86">
        <v>0.01999551071428571</v>
      </c>
      <c r="EU86">
        <v>0</v>
      </c>
      <c r="EV86">
        <v>405.4649285714285</v>
      </c>
      <c r="EW86">
        <v>5.00078</v>
      </c>
      <c r="EX86">
        <v>8105.777857142858</v>
      </c>
      <c r="EY86">
        <v>16379.69285714286</v>
      </c>
      <c r="EZ86">
        <v>40.15382142857142</v>
      </c>
      <c r="FA86">
        <v>41.10475</v>
      </c>
      <c r="FB86">
        <v>40.82103571428571</v>
      </c>
      <c r="FC86">
        <v>40.73842857142856</v>
      </c>
      <c r="FD86">
        <v>41.38357142857142</v>
      </c>
      <c r="FE86">
        <v>1955.114642857143</v>
      </c>
      <c r="FF86">
        <v>39.89000000000001</v>
      </c>
      <c r="FG86">
        <v>0</v>
      </c>
      <c r="FH86">
        <v>1758382567.5</v>
      </c>
      <c r="FI86">
        <v>0</v>
      </c>
      <c r="FJ86">
        <v>405.4415384615385</v>
      </c>
      <c r="FK86">
        <v>-1.370393158864569</v>
      </c>
      <c r="FL86">
        <v>-50.31623929849344</v>
      </c>
      <c r="FM86">
        <v>8105.151153846155</v>
      </c>
      <c r="FN86">
        <v>15</v>
      </c>
      <c r="FO86">
        <v>0</v>
      </c>
      <c r="FP86" t="s">
        <v>439</v>
      </c>
      <c r="FQ86">
        <v>1746989605.5</v>
      </c>
      <c r="FR86">
        <v>1746989593.5</v>
      </c>
      <c r="FS86">
        <v>0</v>
      </c>
      <c r="FT86">
        <v>-0.274</v>
      </c>
      <c r="FU86">
        <v>-0.002</v>
      </c>
      <c r="FV86">
        <v>2.549</v>
      </c>
      <c r="FW86">
        <v>0.129</v>
      </c>
      <c r="FX86">
        <v>420</v>
      </c>
      <c r="FY86">
        <v>17</v>
      </c>
      <c r="FZ86">
        <v>0.02</v>
      </c>
      <c r="GA86">
        <v>0.04</v>
      </c>
      <c r="GB86">
        <v>-34.831845</v>
      </c>
      <c r="GC86">
        <v>-0.1996863039399799</v>
      </c>
      <c r="GD86">
        <v>0.06661512572231672</v>
      </c>
      <c r="GE86">
        <v>1</v>
      </c>
      <c r="GF86">
        <v>405.5868235294117</v>
      </c>
      <c r="GG86">
        <v>-2.668632546052561</v>
      </c>
      <c r="GH86">
        <v>0.3382789895049395</v>
      </c>
      <c r="GI86">
        <v>0</v>
      </c>
      <c r="GJ86">
        <v>0.96773975</v>
      </c>
      <c r="GK86">
        <v>-0.1052841500938109</v>
      </c>
      <c r="GL86">
        <v>0.01016875786109099</v>
      </c>
      <c r="GM86">
        <v>0</v>
      </c>
      <c r="GN86">
        <v>1</v>
      </c>
      <c r="GO86">
        <v>3</v>
      </c>
      <c r="GP86" t="s">
        <v>440</v>
      </c>
      <c r="GQ86">
        <v>3.10267</v>
      </c>
      <c r="GR86">
        <v>2.72902</v>
      </c>
      <c r="GS86">
        <v>0.168654</v>
      </c>
      <c r="GT86">
        <v>0.172089</v>
      </c>
      <c r="GU86">
        <v>0.102426</v>
      </c>
      <c r="GV86">
        <v>0.10067</v>
      </c>
      <c r="GW86">
        <v>21738.1</v>
      </c>
      <c r="GX86">
        <v>19674.8</v>
      </c>
      <c r="GY86">
        <v>26715.1</v>
      </c>
      <c r="GZ86">
        <v>23989.7</v>
      </c>
      <c r="HA86">
        <v>38380.4</v>
      </c>
      <c r="HB86">
        <v>31913.5</v>
      </c>
      <c r="HC86">
        <v>46650.1</v>
      </c>
      <c r="HD86">
        <v>37966.7</v>
      </c>
      <c r="HE86">
        <v>1.8599</v>
      </c>
      <c r="HF86">
        <v>2.3292</v>
      </c>
      <c r="HG86">
        <v>0.0745989</v>
      </c>
      <c r="HH86">
        <v>0</v>
      </c>
      <c r="HI86">
        <v>28.7969</v>
      </c>
      <c r="HJ86">
        <v>999.9</v>
      </c>
      <c r="HK86">
        <v>49.5</v>
      </c>
      <c r="HL86">
        <v>31.9</v>
      </c>
      <c r="HM86">
        <v>25.946</v>
      </c>
      <c r="HN86">
        <v>61.5315</v>
      </c>
      <c r="HO86">
        <v>4.17067</v>
      </c>
      <c r="HP86">
        <v>2</v>
      </c>
      <c r="HQ86">
        <v>0.204378</v>
      </c>
      <c r="HR86">
        <v>0.702699</v>
      </c>
      <c r="HS86">
        <v>20.2808</v>
      </c>
      <c r="HT86">
        <v>5.21085</v>
      </c>
      <c r="HU86">
        <v>11.9791</v>
      </c>
      <c r="HV86">
        <v>4.9634</v>
      </c>
      <c r="HW86">
        <v>3.27465</v>
      </c>
      <c r="HX86">
        <v>9999</v>
      </c>
      <c r="HY86">
        <v>9999</v>
      </c>
      <c r="HZ86">
        <v>9999</v>
      </c>
      <c r="IA86">
        <v>999.9</v>
      </c>
      <c r="IB86">
        <v>1.86392</v>
      </c>
      <c r="IC86">
        <v>1.86018</v>
      </c>
      <c r="ID86">
        <v>1.85851</v>
      </c>
      <c r="IE86">
        <v>1.85981</v>
      </c>
      <c r="IF86">
        <v>1.85989</v>
      </c>
      <c r="IG86">
        <v>1.8585</v>
      </c>
      <c r="IH86">
        <v>1.85756</v>
      </c>
      <c r="II86">
        <v>1.85242</v>
      </c>
      <c r="IJ86">
        <v>0</v>
      </c>
      <c r="IK86">
        <v>0</v>
      </c>
      <c r="IL86">
        <v>0</v>
      </c>
      <c r="IM86">
        <v>0</v>
      </c>
      <c r="IN86" t="s">
        <v>441</v>
      </c>
      <c r="IO86" t="s">
        <v>442</v>
      </c>
      <c r="IP86" t="s">
        <v>443</v>
      </c>
      <c r="IQ86" t="s">
        <v>443</v>
      </c>
      <c r="IR86" t="s">
        <v>443</v>
      </c>
      <c r="IS86" t="s">
        <v>443</v>
      </c>
      <c r="IT86">
        <v>0</v>
      </c>
      <c r="IU86">
        <v>100</v>
      </c>
      <c r="IV86">
        <v>100</v>
      </c>
      <c r="IW86">
        <v>-0.76</v>
      </c>
      <c r="IX86">
        <v>0.2707</v>
      </c>
      <c r="IY86">
        <v>-1.199888540531774</v>
      </c>
      <c r="IZ86">
        <v>0.0006062262584135303</v>
      </c>
      <c r="JA86">
        <v>-6.607284784785487E-07</v>
      </c>
      <c r="JB86">
        <v>4.456398226774383E-10</v>
      </c>
      <c r="JC86">
        <v>0.04242554667046498</v>
      </c>
      <c r="JD86">
        <v>-0.002659736867722172</v>
      </c>
      <c r="JE86">
        <v>0.000738507291522077</v>
      </c>
      <c r="JF86">
        <v>-6.730059124220876E-06</v>
      </c>
      <c r="JG86">
        <v>7</v>
      </c>
      <c r="JH86">
        <v>1949</v>
      </c>
      <c r="JI86">
        <v>1</v>
      </c>
      <c r="JJ86">
        <v>29</v>
      </c>
      <c r="JK86">
        <v>189882.7</v>
      </c>
      <c r="JL86">
        <v>189882.9</v>
      </c>
      <c r="JM86">
        <v>3.19214</v>
      </c>
      <c r="JN86">
        <v>2.58179</v>
      </c>
      <c r="JO86">
        <v>2.146</v>
      </c>
      <c r="JP86">
        <v>2.67578</v>
      </c>
      <c r="JQ86">
        <v>2.29858</v>
      </c>
      <c r="JR86">
        <v>2.43774</v>
      </c>
      <c r="JS86">
        <v>36.908</v>
      </c>
      <c r="JT86">
        <v>24.07</v>
      </c>
      <c r="JU86">
        <v>18</v>
      </c>
      <c r="JV86">
        <v>482.583</v>
      </c>
      <c r="JW86">
        <v>897.0069999999999</v>
      </c>
      <c r="JX86">
        <v>27.4108</v>
      </c>
      <c r="JY86">
        <v>29.7809</v>
      </c>
      <c r="JZ86">
        <v>30.0004</v>
      </c>
      <c r="KA86">
        <v>29.8733</v>
      </c>
      <c r="KB86">
        <v>29.8003</v>
      </c>
      <c r="KC86">
        <v>64.0484</v>
      </c>
      <c r="KD86">
        <v>19.3213</v>
      </c>
      <c r="KE86">
        <v>69.89319999999999</v>
      </c>
      <c r="KF86">
        <v>27.4021</v>
      </c>
      <c r="KG86">
        <v>1142.15</v>
      </c>
      <c r="KH86">
        <v>21.4274</v>
      </c>
      <c r="KI86">
        <v>101.997</v>
      </c>
      <c r="KJ86">
        <v>91.54989999999999</v>
      </c>
    </row>
    <row r="87" spans="1:296">
      <c r="A87">
        <v>69</v>
      </c>
      <c r="B87">
        <v>1758382572</v>
      </c>
      <c r="C87">
        <v>431.5</v>
      </c>
      <c r="D87" t="s">
        <v>580</v>
      </c>
      <c r="E87" t="s">
        <v>581</v>
      </c>
      <c r="F87">
        <v>5</v>
      </c>
      <c r="G87" t="s">
        <v>436</v>
      </c>
      <c r="H87">
        <v>1758382564.5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1144.469000320346</v>
      </c>
      <c r="AJ87">
        <v>1119.831212121212</v>
      </c>
      <c r="AK87">
        <v>3.435004329004246</v>
      </c>
      <c r="AL87">
        <v>65.70999999999999</v>
      </c>
      <c r="AM87">
        <f>(AO87 - AN87 + DX87*1E3/(8.314*(DZ87+273.15)) * AQ87/DW87 * AP87) * DW87/(100*DK87) * 1000/(1000 - AO87)</f>
        <v>0</v>
      </c>
      <c r="AN87">
        <v>21.37233612559722</v>
      </c>
      <c r="AO87">
        <v>22.31205454545454</v>
      </c>
      <c r="AP87">
        <v>-0.0001035971082598512</v>
      </c>
      <c r="AQ87">
        <v>86.31821179342171</v>
      </c>
      <c r="AR87">
        <v>0</v>
      </c>
      <c r="AS87">
        <v>0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437</v>
      </c>
      <c r="AX87" t="s">
        <v>437</v>
      </c>
      <c r="AY87">
        <v>0</v>
      </c>
      <c r="AZ87">
        <v>0</v>
      </c>
      <c r="BA87">
        <f>1-AY87/AZ87</f>
        <v>0</v>
      </c>
      <c r="BB87">
        <v>0</v>
      </c>
      <c r="BC87" t="s">
        <v>437</v>
      </c>
      <c r="BD87" t="s">
        <v>437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437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2.44</v>
      </c>
      <c r="DL87">
        <v>0.5</v>
      </c>
      <c r="DM87" t="s">
        <v>438</v>
      </c>
      <c r="DN87">
        <v>2</v>
      </c>
      <c r="DO87" t="b">
        <v>1</v>
      </c>
      <c r="DP87">
        <v>1758382564.5</v>
      </c>
      <c r="DQ87">
        <v>1071.377407407407</v>
      </c>
      <c r="DR87">
        <v>1106.235185185185</v>
      </c>
      <c r="DS87">
        <v>22.32209629629629</v>
      </c>
      <c r="DT87">
        <v>21.36969259259259</v>
      </c>
      <c r="DU87">
        <v>1072.136666666667</v>
      </c>
      <c r="DV87">
        <v>22.05137407407408</v>
      </c>
      <c r="DW87">
        <v>499.9637777777778</v>
      </c>
      <c r="DX87">
        <v>90.58713703703704</v>
      </c>
      <c r="DY87">
        <v>0.07114375185185184</v>
      </c>
      <c r="DZ87">
        <v>29.10695925925926</v>
      </c>
      <c r="EA87">
        <v>30.01878888888889</v>
      </c>
      <c r="EB87">
        <v>999.9000000000001</v>
      </c>
      <c r="EC87">
        <v>0</v>
      </c>
      <c r="ED87">
        <v>0</v>
      </c>
      <c r="EE87">
        <v>9995.970740740739</v>
      </c>
      <c r="EF87">
        <v>0</v>
      </c>
      <c r="EG87">
        <v>11.5357</v>
      </c>
      <c r="EH87">
        <v>-34.85775925925926</v>
      </c>
      <c r="EI87">
        <v>1095.837407407407</v>
      </c>
      <c r="EJ87">
        <v>1130.39</v>
      </c>
      <c r="EK87">
        <v>0.9523910370370372</v>
      </c>
      <c r="EL87">
        <v>1106.235185185185</v>
      </c>
      <c r="EM87">
        <v>21.36969259259259</v>
      </c>
      <c r="EN87">
        <v>2.022093333333333</v>
      </c>
      <c r="EO87">
        <v>1.935819259259259</v>
      </c>
      <c r="EP87">
        <v>17.61839259259259</v>
      </c>
      <c r="EQ87">
        <v>16.92892592592593</v>
      </c>
      <c r="ER87">
        <v>2000.01</v>
      </c>
      <c r="ES87">
        <v>0.9800044444444445</v>
      </c>
      <c r="ET87">
        <v>0.01999545555555556</v>
      </c>
      <c r="EU87">
        <v>0</v>
      </c>
      <c r="EV87">
        <v>405.2383703703705</v>
      </c>
      <c r="EW87">
        <v>5.00078</v>
      </c>
      <c r="EX87">
        <v>8101.548518518518</v>
      </c>
      <c r="EY87">
        <v>16379.72962962963</v>
      </c>
      <c r="EZ87">
        <v>40.14551851851851</v>
      </c>
      <c r="FA87">
        <v>41.10866666666666</v>
      </c>
      <c r="FB87">
        <v>40.72651851851851</v>
      </c>
      <c r="FC87">
        <v>40.74496296296296</v>
      </c>
      <c r="FD87">
        <v>41.38851851851851</v>
      </c>
      <c r="FE87">
        <v>1955.12</v>
      </c>
      <c r="FF87">
        <v>39.89000000000001</v>
      </c>
      <c r="FG87">
        <v>0</v>
      </c>
      <c r="FH87">
        <v>1758382572.3</v>
      </c>
      <c r="FI87">
        <v>0</v>
      </c>
      <c r="FJ87">
        <v>405.2622307692308</v>
      </c>
      <c r="FK87">
        <v>-1.644170935932122</v>
      </c>
      <c r="FL87">
        <v>-48.12034195893161</v>
      </c>
      <c r="FM87">
        <v>8101.279999999999</v>
      </c>
      <c r="FN87">
        <v>15</v>
      </c>
      <c r="FO87">
        <v>0</v>
      </c>
      <c r="FP87" t="s">
        <v>439</v>
      </c>
      <c r="FQ87">
        <v>1746989605.5</v>
      </c>
      <c r="FR87">
        <v>1746989593.5</v>
      </c>
      <c r="FS87">
        <v>0</v>
      </c>
      <c r="FT87">
        <v>-0.274</v>
      </c>
      <c r="FU87">
        <v>-0.002</v>
      </c>
      <c r="FV87">
        <v>2.549</v>
      </c>
      <c r="FW87">
        <v>0.129</v>
      </c>
      <c r="FX87">
        <v>420</v>
      </c>
      <c r="FY87">
        <v>17</v>
      </c>
      <c r="FZ87">
        <v>0.02</v>
      </c>
      <c r="GA87">
        <v>0.04</v>
      </c>
      <c r="GB87">
        <v>-34.84045</v>
      </c>
      <c r="GC87">
        <v>-0.4060232645403429</v>
      </c>
      <c r="GD87">
        <v>0.06947927748616879</v>
      </c>
      <c r="GE87">
        <v>1</v>
      </c>
      <c r="GF87">
        <v>405.3790882352941</v>
      </c>
      <c r="GG87">
        <v>-2.417830403191864</v>
      </c>
      <c r="GH87">
        <v>0.3206592811185655</v>
      </c>
      <c r="GI87">
        <v>0</v>
      </c>
      <c r="GJ87">
        <v>0.958240425</v>
      </c>
      <c r="GK87">
        <v>-0.1102578123827391</v>
      </c>
      <c r="GL87">
        <v>0.0106689966887414</v>
      </c>
      <c r="GM87">
        <v>0</v>
      </c>
      <c r="GN87">
        <v>1</v>
      </c>
      <c r="GO87">
        <v>3</v>
      </c>
      <c r="GP87" t="s">
        <v>440</v>
      </c>
      <c r="GQ87">
        <v>3.10229</v>
      </c>
      <c r="GR87">
        <v>2.72967</v>
      </c>
      <c r="GS87">
        <v>0.170297</v>
      </c>
      <c r="GT87">
        <v>0.173696</v>
      </c>
      <c r="GU87">
        <v>0.102398</v>
      </c>
      <c r="GV87">
        <v>0.100681</v>
      </c>
      <c r="GW87">
        <v>21695</v>
      </c>
      <c r="GX87">
        <v>19636.3</v>
      </c>
      <c r="GY87">
        <v>26715</v>
      </c>
      <c r="GZ87">
        <v>23989.3</v>
      </c>
      <c r="HA87">
        <v>38381.6</v>
      </c>
      <c r="HB87">
        <v>31912.8</v>
      </c>
      <c r="HC87">
        <v>46649.9</v>
      </c>
      <c r="HD87">
        <v>37966.1</v>
      </c>
      <c r="HE87">
        <v>1.85935</v>
      </c>
      <c r="HF87">
        <v>2.32973</v>
      </c>
      <c r="HG87">
        <v>0.0745803</v>
      </c>
      <c r="HH87">
        <v>0</v>
      </c>
      <c r="HI87">
        <v>28.7931</v>
      </c>
      <c r="HJ87">
        <v>999.9</v>
      </c>
      <c r="HK87">
        <v>49.5</v>
      </c>
      <c r="HL87">
        <v>31.9</v>
      </c>
      <c r="HM87">
        <v>25.9462</v>
      </c>
      <c r="HN87">
        <v>61.4815</v>
      </c>
      <c r="HO87">
        <v>4.34295</v>
      </c>
      <c r="HP87">
        <v>2</v>
      </c>
      <c r="HQ87">
        <v>0.204599</v>
      </c>
      <c r="HR87">
        <v>0.6875599999999999</v>
      </c>
      <c r="HS87">
        <v>20.2807</v>
      </c>
      <c r="HT87">
        <v>5.21025</v>
      </c>
      <c r="HU87">
        <v>11.979</v>
      </c>
      <c r="HV87">
        <v>4.96325</v>
      </c>
      <c r="HW87">
        <v>3.27433</v>
      </c>
      <c r="HX87">
        <v>9999</v>
      </c>
      <c r="HY87">
        <v>9999</v>
      </c>
      <c r="HZ87">
        <v>9999</v>
      </c>
      <c r="IA87">
        <v>999.9</v>
      </c>
      <c r="IB87">
        <v>1.8639</v>
      </c>
      <c r="IC87">
        <v>1.86018</v>
      </c>
      <c r="ID87">
        <v>1.85852</v>
      </c>
      <c r="IE87">
        <v>1.85982</v>
      </c>
      <c r="IF87">
        <v>1.8599</v>
      </c>
      <c r="IG87">
        <v>1.85851</v>
      </c>
      <c r="IH87">
        <v>1.85752</v>
      </c>
      <c r="II87">
        <v>1.85242</v>
      </c>
      <c r="IJ87">
        <v>0</v>
      </c>
      <c r="IK87">
        <v>0</v>
      </c>
      <c r="IL87">
        <v>0</v>
      </c>
      <c r="IM87">
        <v>0</v>
      </c>
      <c r="IN87" t="s">
        <v>441</v>
      </c>
      <c r="IO87" t="s">
        <v>442</v>
      </c>
      <c r="IP87" t="s">
        <v>443</v>
      </c>
      <c r="IQ87" t="s">
        <v>443</v>
      </c>
      <c r="IR87" t="s">
        <v>443</v>
      </c>
      <c r="IS87" t="s">
        <v>443</v>
      </c>
      <c r="IT87">
        <v>0</v>
      </c>
      <c r="IU87">
        <v>100</v>
      </c>
      <c r="IV87">
        <v>100</v>
      </c>
      <c r="IW87">
        <v>-0.74</v>
      </c>
      <c r="IX87">
        <v>0.2705</v>
      </c>
      <c r="IY87">
        <v>-1.199888540531774</v>
      </c>
      <c r="IZ87">
        <v>0.0006062262584135303</v>
      </c>
      <c r="JA87">
        <v>-6.607284784785487E-07</v>
      </c>
      <c r="JB87">
        <v>4.456398226774383E-10</v>
      </c>
      <c r="JC87">
        <v>0.04242554667046498</v>
      </c>
      <c r="JD87">
        <v>-0.002659736867722172</v>
      </c>
      <c r="JE87">
        <v>0.000738507291522077</v>
      </c>
      <c r="JF87">
        <v>-6.730059124220876E-06</v>
      </c>
      <c r="JG87">
        <v>7</v>
      </c>
      <c r="JH87">
        <v>1949</v>
      </c>
      <c r="JI87">
        <v>1</v>
      </c>
      <c r="JJ87">
        <v>29</v>
      </c>
      <c r="JK87">
        <v>189882.8</v>
      </c>
      <c r="JL87">
        <v>189883</v>
      </c>
      <c r="JM87">
        <v>3.22876</v>
      </c>
      <c r="JN87">
        <v>2.58179</v>
      </c>
      <c r="JO87">
        <v>2.146</v>
      </c>
      <c r="JP87">
        <v>2.67456</v>
      </c>
      <c r="JQ87">
        <v>2.29858</v>
      </c>
      <c r="JR87">
        <v>2.42798</v>
      </c>
      <c r="JS87">
        <v>36.908</v>
      </c>
      <c r="JT87">
        <v>24.07</v>
      </c>
      <c r="JU87">
        <v>18</v>
      </c>
      <c r="JV87">
        <v>482.294</v>
      </c>
      <c r="JW87">
        <v>897.6369999999999</v>
      </c>
      <c r="JX87">
        <v>27.3877</v>
      </c>
      <c r="JY87">
        <v>29.7855</v>
      </c>
      <c r="JZ87">
        <v>30.0003</v>
      </c>
      <c r="KA87">
        <v>29.8779</v>
      </c>
      <c r="KB87">
        <v>29.8048</v>
      </c>
      <c r="KC87">
        <v>64.84059999999999</v>
      </c>
      <c r="KD87">
        <v>19.3213</v>
      </c>
      <c r="KE87">
        <v>69.89319999999999</v>
      </c>
      <c r="KF87">
        <v>27.3864</v>
      </c>
      <c r="KG87">
        <v>1155.58</v>
      </c>
      <c r="KH87">
        <v>21.4457</v>
      </c>
      <c r="KI87">
        <v>101.997</v>
      </c>
      <c r="KJ87">
        <v>91.5485</v>
      </c>
    </row>
    <row r="88" spans="1:296">
      <c r="A88">
        <v>70</v>
      </c>
      <c r="B88">
        <v>1758382577</v>
      </c>
      <c r="C88">
        <v>436.5</v>
      </c>
      <c r="D88" t="s">
        <v>582</v>
      </c>
      <c r="E88" t="s">
        <v>583</v>
      </c>
      <c r="F88">
        <v>5</v>
      </c>
      <c r="G88" t="s">
        <v>436</v>
      </c>
      <c r="H88">
        <v>1758382569.214286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1161.65502969697</v>
      </c>
      <c r="AJ88">
        <v>1137.07509090909</v>
      </c>
      <c r="AK88">
        <v>3.441341991341901</v>
      </c>
      <c r="AL88">
        <v>65.70999999999999</v>
      </c>
      <c r="AM88">
        <f>(AO88 - AN88 + DX88*1E3/(8.314*(DZ88+273.15)) * AQ88/DW88 * AP88) * DW88/(100*DK88) * 1000/(1000 - AO88)</f>
        <v>0</v>
      </c>
      <c r="AN88">
        <v>21.37631264290367</v>
      </c>
      <c r="AO88">
        <v>22.30377636363636</v>
      </c>
      <c r="AP88">
        <v>-6.054544969308721E-05</v>
      </c>
      <c r="AQ88">
        <v>86.31821179342171</v>
      </c>
      <c r="AR88">
        <v>0</v>
      </c>
      <c r="AS88">
        <v>0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437</v>
      </c>
      <c r="AX88" t="s">
        <v>437</v>
      </c>
      <c r="AY88">
        <v>0</v>
      </c>
      <c r="AZ88">
        <v>0</v>
      </c>
      <c r="BA88">
        <f>1-AY88/AZ88</f>
        <v>0</v>
      </c>
      <c r="BB88">
        <v>0</v>
      </c>
      <c r="BC88" t="s">
        <v>437</v>
      </c>
      <c r="BD88" t="s">
        <v>437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437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2.44</v>
      </c>
      <c r="DL88">
        <v>0.5</v>
      </c>
      <c r="DM88" t="s">
        <v>438</v>
      </c>
      <c r="DN88">
        <v>2</v>
      </c>
      <c r="DO88" t="b">
        <v>1</v>
      </c>
      <c r="DP88">
        <v>1758382569.214286</v>
      </c>
      <c r="DQ88">
        <v>1087.194285714286</v>
      </c>
      <c r="DR88">
        <v>1122.065357142857</v>
      </c>
      <c r="DS88">
        <v>22.31534285714286</v>
      </c>
      <c r="DT88">
        <v>21.37268928571428</v>
      </c>
      <c r="DU88">
        <v>1087.941071428571</v>
      </c>
      <c r="DV88">
        <v>22.04474642857143</v>
      </c>
      <c r="DW88">
        <v>499.9856071428571</v>
      </c>
      <c r="DX88">
        <v>90.58662142857142</v>
      </c>
      <c r="DY88">
        <v>0.07130830714285714</v>
      </c>
      <c r="DZ88">
        <v>29.10320714285714</v>
      </c>
      <c r="EA88">
        <v>30.01359642857143</v>
      </c>
      <c r="EB88">
        <v>999.9000000000002</v>
      </c>
      <c r="EC88">
        <v>0</v>
      </c>
      <c r="ED88">
        <v>0</v>
      </c>
      <c r="EE88">
        <v>9996.316785714285</v>
      </c>
      <c r="EF88">
        <v>0</v>
      </c>
      <c r="EG88">
        <v>11.5357</v>
      </c>
      <c r="EH88">
        <v>-34.87144285714286</v>
      </c>
      <c r="EI88">
        <v>1112.007857142857</v>
      </c>
      <c r="EJ88">
        <v>1146.569642857143</v>
      </c>
      <c r="EK88">
        <v>0.9426343928571429</v>
      </c>
      <c r="EL88">
        <v>1122.065357142857</v>
      </c>
      <c r="EM88">
        <v>21.37268928571428</v>
      </c>
      <c r="EN88">
        <v>2.021469642857143</v>
      </c>
      <c r="EO88">
        <v>1.936079642857143</v>
      </c>
      <c r="EP88">
        <v>17.61351428571428</v>
      </c>
      <c r="EQ88">
        <v>16.93105</v>
      </c>
      <c r="ER88">
        <v>2000.003214285714</v>
      </c>
      <c r="ES88">
        <v>0.9800043928571428</v>
      </c>
      <c r="ET88">
        <v>0.01999551071428571</v>
      </c>
      <c r="EU88">
        <v>0</v>
      </c>
      <c r="EV88">
        <v>405.0532499999999</v>
      </c>
      <c r="EW88">
        <v>5.00078</v>
      </c>
      <c r="EX88">
        <v>8097.806785714287</v>
      </c>
      <c r="EY88">
        <v>16379.675</v>
      </c>
      <c r="EZ88">
        <v>40.1515</v>
      </c>
      <c r="FA88">
        <v>41.11817857142857</v>
      </c>
      <c r="FB88">
        <v>40.67389285714285</v>
      </c>
      <c r="FC88">
        <v>40.74507142857142</v>
      </c>
      <c r="FD88">
        <v>41.40371428571427</v>
      </c>
      <c r="FE88">
        <v>1955.113214285715</v>
      </c>
      <c r="FF88">
        <v>39.89000000000001</v>
      </c>
      <c r="FG88">
        <v>0</v>
      </c>
      <c r="FH88">
        <v>1758382577.1</v>
      </c>
      <c r="FI88">
        <v>0</v>
      </c>
      <c r="FJ88">
        <v>405.0638461538462</v>
      </c>
      <c r="FK88">
        <v>-2.421948716891474</v>
      </c>
      <c r="FL88">
        <v>-44.81059830503398</v>
      </c>
      <c r="FM88">
        <v>8097.484230769231</v>
      </c>
      <c r="FN88">
        <v>15</v>
      </c>
      <c r="FO88">
        <v>0</v>
      </c>
      <c r="FP88" t="s">
        <v>439</v>
      </c>
      <c r="FQ88">
        <v>1746989605.5</v>
      </c>
      <c r="FR88">
        <v>1746989593.5</v>
      </c>
      <c r="FS88">
        <v>0</v>
      </c>
      <c r="FT88">
        <v>-0.274</v>
      </c>
      <c r="FU88">
        <v>-0.002</v>
      </c>
      <c r="FV88">
        <v>2.549</v>
      </c>
      <c r="FW88">
        <v>0.129</v>
      </c>
      <c r="FX88">
        <v>420</v>
      </c>
      <c r="FY88">
        <v>17</v>
      </c>
      <c r="FZ88">
        <v>0.02</v>
      </c>
      <c r="GA88">
        <v>0.04</v>
      </c>
      <c r="GB88">
        <v>-34.85520731707317</v>
      </c>
      <c r="GC88">
        <v>-0.1984411149825832</v>
      </c>
      <c r="GD88">
        <v>0.06435793729449328</v>
      </c>
      <c r="GE88">
        <v>1</v>
      </c>
      <c r="GF88">
        <v>405.1605882352941</v>
      </c>
      <c r="GG88">
        <v>-2.259923605074853</v>
      </c>
      <c r="GH88">
        <v>0.3258311650178456</v>
      </c>
      <c r="GI88">
        <v>0</v>
      </c>
      <c r="GJ88">
        <v>0.9478792926829268</v>
      </c>
      <c r="GK88">
        <v>-0.1234846829268309</v>
      </c>
      <c r="GL88">
        <v>0.01223677089607864</v>
      </c>
      <c r="GM88">
        <v>0</v>
      </c>
      <c r="GN88">
        <v>1</v>
      </c>
      <c r="GO88">
        <v>3</v>
      </c>
      <c r="GP88" t="s">
        <v>440</v>
      </c>
      <c r="GQ88">
        <v>3.10264</v>
      </c>
      <c r="GR88">
        <v>2.72959</v>
      </c>
      <c r="GS88">
        <v>0.171924</v>
      </c>
      <c r="GT88">
        <v>0.175303</v>
      </c>
      <c r="GU88">
        <v>0.102368</v>
      </c>
      <c r="GV88">
        <v>0.100683</v>
      </c>
      <c r="GW88">
        <v>21652.3</v>
      </c>
      <c r="GX88">
        <v>19598</v>
      </c>
      <c r="GY88">
        <v>26714.8</v>
      </c>
      <c r="GZ88">
        <v>23989.2</v>
      </c>
      <c r="HA88">
        <v>38382.7</v>
      </c>
      <c r="HB88">
        <v>31913</v>
      </c>
      <c r="HC88">
        <v>46649.4</v>
      </c>
      <c r="HD88">
        <v>37966.2</v>
      </c>
      <c r="HE88">
        <v>1.8597</v>
      </c>
      <c r="HF88">
        <v>2.3292</v>
      </c>
      <c r="HG88">
        <v>0.0749379</v>
      </c>
      <c r="HH88">
        <v>0</v>
      </c>
      <c r="HI88">
        <v>28.7899</v>
      </c>
      <c r="HJ88">
        <v>999.9</v>
      </c>
      <c r="HK88">
        <v>49.5</v>
      </c>
      <c r="HL88">
        <v>31.9</v>
      </c>
      <c r="HM88">
        <v>25.9456</v>
      </c>
      <c r="HN88">
        <v>61.5815</v>
      </c>
      <c r="HO88">
        <v>4.26683</v>
      </c>
      <c r="HP88">
        <v>2</v>
      </c>
      <c r="HQ88">
        <v>0.204909</v>
      </c>
      <c r="HR88">
        <v>0.6793709999999999</v>
      </c>
      <c r="HS88">
        <v>20.2807</v>
      </c>
      <c r="HT88">
        <v>5.21025</v>
      </c>
      <c r="HU88">
        <v>11.9785</v>
      </c>
      <c r="HV88">
        <v>4.96305</v>
      </c>
      <c r="HW88">
        <v>3.2744</v>
      </c>
      <c r="HX88">
        <v>9999</v>
      </c>
      <c r="HY88">
        <v>9999</v>
      </c>
      <c r="HZ88">
        <v>9999</v>
      </c>
      <c r="IA88">
        <v>999.9</v>
      </c>
      <c r="IB88">
        <v>1.86391</v>
      </c>
      <c r="IC88">
        <v>1.86017</v>
      </c>
      <c r="ID88">
        <v>1.85852</v>
      </c>
      <c r="IE88">
        <v>1.85981</v>
      </c>
      <c r="IF88">
        <v>1.85989</v>
      </c>
      <c r="IG88">
        <v>1.85849</v>
      </c>
      <c r="IH88">
        <v>1.85754</v>
      </c>
      <c r="II88">
        <v>1.85242</v>
      </c>
      <c r="IJ88">
        <v>0</v>
      </c>
      <c r="IK88">
        <v>0</v>
      </c>
      <c r="IL88">
        <v>0</v>
      </c>
      <c r="IM88">
        <v>0</v>
      </c>
      <c r="IN88" t="s">
        <v>441</v>
      </c>
      <c r="IO88" t="s">
        <v>442</v>
      </c>
      <c r="IP88" t="s">
        <v>443</v>
      </c>
      <c r="IQ88" t="s">
        <v>443</v>
      </c>
      <c r="IR88" t="s">
        <v>443</v>
      </c>
      <c r="IS88" t="s">
        <v>443</v>
      </c>
      <c r="IT88">
        <v>0</v>
      </c>
      <c r="IU88">
        <v>100</v>
      </c>
      <c r="IV88">
        <v>100</v>
      </c>
      <c r="IW88">
        <v>-0.73</v>
      </c>
      <c r="IX88">
        <v>0.2704</v>
      </c>
      <c r="IY88">
        <v>-1.199888540531774</v>
      </c>
      <c r="IZ88">
        <v>0.0006062262584135303</v>
      </c>
      <c r="JA88">
        <v>-6.607284784785487E-07</v>
      </c>
      <c r="JB88">
        <v>4.456398226774383E-10</v>
      </c>
      <c r="JC88">
        <v>0.04242554667046498</v>
      </c>
      <c r="JD88">
        <v>-0.002659736867722172</v>
      </c>
      <c r="JE88">
        <v>0.000738507291522077</v>
      </c>
      <c r="JF88">
        <v>-6.730059124220876E-06</v>
      </c>
      <c r="JG88">
        <v>7</v>
      </c>
      <c r="JH88">
        <v>1949</v>
      </c>
      <c r="JI88">
        <v>1</v>
      </c>
      <c r="JJ88">
        <v>29</v>
      </c>
      <c r="JK88">
        <v>189882.9</v>
      </c>
      <c r="JL88">
        <v>189883.1</v>
      </c>
      <c r="JM88">
        <v>3.2666</v>
      </c>
      <c r="JN88">
        <v>2.58301</v>
      </c>
      <c r="JO88">
        <v>2.146</v>
      </c>
      <c r="JP88">
        <v>2.67578</v>
      </c>
      <c r="JQ88">
        <v>2.29858</v>
      </c>
      <c r="JR88">
        <v>2.42676</v>
      </c>
      <c r="JS88">
        <v>36.908</v>
      </c>
      <c r="JT88">
        <v>24.07</v>
      </c>
      <c r="JU88">
        <v>18</v>
      </c>
      <c r="JV88">
        <v>482.531</v>
      </c>
      <c r="JW88">
        <v>897.15</v>
      </c>
      <c r="JX88">
        <v>27.3736</v>
      </c>
      <c r="JY88">
        <v>29.7895</v>
      </c>
      <c r="JZ88">
        <v>30.0004</v>
      </c>
      <c r="KA88">
        <v>29.8821</v>
      </c>
      <c r="KB88">
        <v>29.8096</v>
      </c>
      <c r="KC88">
        <v>65.5502</v>
      </c>
      <c r="KD88">
        <v>19.3213</v>
      </c>
      <c r="KE88">
        <v>69.89319999999999</v>
      </c>
      <c r="KF88">
        <v>27.3719</v>
      </c>
      <c r="KG88">
        <v>1175.62</v>
      </c>
      <c r="KH88">
        <v>21.47</v>
      </c>
      <c r="KI88">
        <v>101.996</v>
      </c>
      <c r="KJ88">
        <v>91.5484</v>
      </c>
    </row>
    <row r="89" spans="1:296">
      <c r="A89">
        <v>71</v>
      </c>
      <c r="B89">
        <v>1758382582</v>
      </c>
      <c r="C89">
        <v>441.5</v>
      </c>
      <c r="D89" t="s">
        <v>584</v>
      </c>
      <c r="E89" t="s">
        <v>585</v>
      </c>
      <c r="F89">
        <v>5</v>
      </c>
      <c r="G89" t="s">
        <v>436</v>
      </c>
      <c r="H89">
        <v>1758382574.5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1178.852547467532</v>
      </c>
      <c r="AJ89">
        <v>1154.294909090909</v>
      </c>
      <c r="AK89">
        <v>3.439610389610451</v>
      </c>
      <c r="AL89">
        <v>65.70999999999999</v>
      </c>
      <c r="AM89">
        <f>(AO89 - AN89 + DX89*1E3/(8.314*(DZ89+273.15)) * AQ89/DW89 * AP89) * DW89/(100*DK89) * 1000/(1000 - AO89)</f>
        <v>0</v>
      </c>
      <c r="AN89">
        <v>21.37642024518568</v>
      </c>
      <c r="AO89">
        <v>22.2965812121212</v>
      </c>
      <c r="AP89">
        <v>-6.626911709105705E-05</v>
      </c>
      <c r="AQ89">
        <v>86.31821179342171</v>
      </c>
      <c r="AR89">
        <v>0</v>
      </c>
      <c r="AS89">
        <v>0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437</v>
      </c>
      <c r="AX89" t="s">
        <v>437</v>
      </c>
      <c r="AY89">
        <v>0</v>
      </c>
      <c r="AZ89">
        <v>0</v>
      </c>
      <c r="BA89">
        <f>1-AY89/AZ89</f>
        <v>0</v>
      </c>
      <c r="BB89">
        <v>0</v>
      </c>
      <c r="BC89" t="s">
        <v>437</v>
      </c>
      <c r="BD89" t="s">
        <v>437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437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2.44</v>
      </c>
      <c r="DL89">
        <v>0.5</v>
      </c>
      <c r="DM89" t="s">
        <v>438</v>
      </c>
      <c r="DN89">
        <v>2</v>
      </c>
      <c r="DO89" t="b">
        <v>1</v>
      </c>
      <c r="DP89">
        <v>1758382574.5</v>
      </c>
      <c r="DQ89">
        <v>1104.972962962963</v>
      </c>
      <c r="DR89">
        <v>1139.835925925926</v>
      </c>
      <c r="DS89">
        <v>22.30743703703704</v>
      </c>
      <c r="DT89">
        <v>21.37978888888889</v>
      </c>
      <c r="DU89">
        <v>1105.706666666667</v>
      </c>
      <c r="DV89">
        <v>22.037</v>
      </c>
      <c r="DW89">
        <v>499.9530370370371</v>
      </c>
      <c r="DX89">
        <v>90.58503703703703</v>
      </c>
      <c r="DY89">
        <v>0.07147652222222223</v>
      </c>
      <c r="DZ89">
        <v>29.09982962962964</v>
      </c>
      <c r="EA89">
        <v>30.00682592592593</v>
      </c>
      <c r="EB89">
        <v>999.9000000000001</v>
      </c>
      <c r="EC89">
        <v>0</v>
      </c>
      <c r="ED89">
        <v>0</v>
      </c>
      <c r="EE89">
        <v>9988.42888888889</v>
      </c>
      <c r="EF89">
        <v>0</v>
      </c>
      <c r="EG89">
        <v>11.5357</v>
      </c>
      <c r="EH89">
        <v>-34.86306296296296</v>
      </c>
      <c r="EI89">
        <v>1130.182962962963</v>
      </c>
      <c r="EJ89">
        <v>1164.737407407407</v>
      </c>
      <c r="EK89">
        <v>0.9276459629629629</v>
      </c>
      <c r="EL89">
        <v>1139.835925925926</v>
      </c>
      <c r="EM89">
        <v>21.37978888888889</v>
      </c>
      <c r="EN89">
        <v>2.020719629629629</v>
      </c>
      <c r="EO89">
        <v>1.936688148148148</v>
      </c>
      <c r="EP89">
        <v>17.60763333333334</v>
      </c>
      <c r="EQ89">
        <v>16.93601111111111</v>
      </c>
      <c r="ER89">
        <v>2000.022222222222</v>
      </c>
      <c r="ES89">
        <v>0.9800046666666666</v>
      </c>
      <c r="ET89">
        <v>0.01999523333333333</v>
      </c>
      <c r="EU89">
        <v>0</v>
      </c>
      <c r="EV89">
        <v>404.8594074074073</v>
      </c>
      <c r="EW89">
        <v>5.00078</v>
      </c>
      <c r="EX89">
        <v>8093.921481481483</v>
      </c>
      <c r="EY89">
        <v>16379.84814814815</v>
      </c>
      <c r="EZ89">
        <v>40.15251851851852</v>
      </c>
      <c r="FA89">
        <v>41.12492592592593</v>
      </c>
      <c r="FB89">
        <v>40.68496296296295</v>
      </c>
      <c r="FC89">
        <v>40.74951851851851</v>
      </c>
      <c r="FD89">
        <v>41.40477777777777</v>
      </c>
      <c r="FE89">
        <v>1955.132222222222</v>
      </c>
      <c r="FF89">
        <v>39.89000000000001</v>
      </c>
      <c r="FG89">
        <v>0</v>
      </c>
      <c r="FH89">
        <v>1758382581.9</v>
      </c>
      <c r="FI89">
        <v>0</v>
      </c>
      <c r="FJ89">
        <v>404.8760769230769</v>
      </c>
      <c r="FK89">
        <v>-2.459965818851704</v>
      </c>
      <c r="FL89">
        <v>-44.6061538259335</v>
      </c>
      <c r="FM89">
        <v>8093.888846153846</v>
      </c>
      <c r="FN89">
        <v>15</v>
      </c>
      <c r="FO89">
        <v>0</v>
      </c>
      <c r="FP89" t="s">
        <v>439</v>
      </c>
      <c r="FQ89">
        <v>1746989605.5</v>
      </c>
      <c r="FR89">
        <v>1746989593.5</v>
      </c>
      <c r="FS89">
        <v>0</v>
      </c>
      <c r="FT89">
        <v>-0.274</v>
      </c>
      <c r="FU89">
        <v>-0.002</v>
      </c>
      <c r="FV89">
        <v>2.549</v>
      </c>
      <c r="FW89">
        <v>0.129</v>
      </c>
      <c r="FX89">
        <v>420</v>
      </c>
      <c r="FY89">
        <v>17</v>
      </c>
      <c r="FZ89">
        <v>0.02</v>
      </c>
      <c r="GA89">
        <v>0.04</v>
      </c>
      <c r="GB89">
        <v>-34.8652243902439</v>
      </c>
      <c r="GC89">
        <v>0.04086062717769573</v>
      </c>
      <c r="GD89">
        <v>0.04684741594502075</v>
      </c>
      <c r="GE89">
        <v>1</v>
      </c>
      <c r="GF89">
        <v>405.0138823529412</v>
      </c>
      <c r="GG89">
        <v>-2.630527122777431</v>
      </c>
      <c r="GH89">
        <v>0.3520528674123923</v>
      </c>
      <c r="GI89">
        <v>0</v>
      </c>
      <c r="GJ89">
        <v>0.9392444634146341</v>
      </c>
      <c r="GK89">
        <v>-0.1409214773519161</v>
      </c>
      <c r="GL89">
        <v>0.01418252883484115</v>
      </c>
      <c r="GM89">
        <v>0</v>
      </c>
      <c r="GN89">
        <v>1</v>
      </c>
      <c r="GO89">
        <v>3</v>
      </c>
      <c r="GP89" t="s">
        <v>440</v>
      </c>
      <c r="GQ89">
        <v>3.10236</v>
      </c>
      <c r="GR89">
        <v>2.72953</v>
      </c>
      <c r="GS89">
        <v>0.173546</v>
      </c>
      <c r="GT89">
        <v>0.176908</v>
      </c>
      <c r="GU89">
        <v>0.102346</v>
      </c>
      <c r="GV89">
        <v>0.100856</v>
      </c>
      <c r="GW89">
        <v>21609.7</v>
      </c>
      <c r="GX89">
        <v>19560</v>
      </c>
      <c r="GY89">
        <v>26714.6</v>
      </c>
      <c r="GZ89">
        <v>23989.4</v>
      </c>
      <c r="HA89">
        <v>38383.8</v>
      </c>
      <c r="HB89">
        <v>31907.1</v>
      </c>
      <c r="HC89">
        <v>46649.3</v>
      </c>
      <c r="HD89">
        <v>37966.3</v>
      </c>
      <c r="HE89">
        <v>1.8593</v>
      </c>
      <c r="HF89">
        <v>2.3298</v>
      </c>
      <c r="HG89">
        <v>0.0742003</v>
      </c>
      <c r="HH89">
        <v>0</v>
      </c>
      <c r="HI89">
        <v>28.7863</v>
      </c>
      <c r="HJ89">
        <v>999.9</v>
      </c>
      <c r="HK89">
        <v>49.5</v>
      </c>
      <c r="HL89">
        <v>31.9</v>
      </c>
      <c r="HM89">
        <v>25.9474</v>
      </c>
      <c r="HN89">
        <v>61.5315</v>
      </c>
      <c r="HO89">
        <v>4.31891</v>
      </c>
      <c r="HP89">
        <v>2</v>
      </c>
      <c r="HQ89">
        <v>0.205168</v>
      </c>
      <c r="HR89">
        <v>0.654128</v>
      </c>
      <c r="HS89">
        <v>20.2809</v>
      </c>
      <c r="HT89">
        <v>5.20995</v>
      </c>
      <c r="HU89">
        <v>11.9784</v>
      </c>
      <c r="HV89">
        <v>4.96265</v>
      </c>
      <c r="HW89">
        <v>3.27448</v>
      </c>
      <c r="HX89">
        <v>9999</v>
      </c>
      <c r="HY89">
        <v>9999</v>
      </c>
      <c r="HZ89">
        <v>9999</v>
      </c>
      <c r="IA89">
        <v>999.9</v>
      </c>
      <c r="IB89">
        <v>1.86389</v>
      </c>
      <c r="IC89">
        <v>1.86019</v>
      </c>
      <c r="ID89">
        <v>1.85852</v>
      </c>
      <c r="IE89">
        <v>1.85982</v>
      </c>
      <c r="IF89">
        <v>1.85989</v>
      </c>
      <c r="IG89">
        <v>1.85851</v>
      </c>
      <c r="IH89">
        <v>1.85754</v>
      </c>
      <c r="II89">
        <v>1.85242</v>
      </c>
      <c r="IJ89">
        <v>0</v>
      </c>
      <c r="IK89">
        <v>0</v>
      </c>
      <c r="IL89">
        <v>0</v>
      </c>
      <c r="IM89">
        <v>0</v>
      </c>
      <c r="IN89" t="s">
        <v>441</v>
      </c>
      <c r="IO89" t="s">
        <v>442</v>
      </c>
      <c r="IP89" t="s">
        <v>443</v>
      </c>
      <c r="IQ89" t="s">
        <v>443</v>
      </c>
      <c r="IR89" t="s">
        <v>443</v>
      </c>
      <c r="IS89" t="s">
        <v>443</v>
      </c>
      <c r="IT89">
        <v>0</v>
      </c>
      <c r="IU89">
        <v>100</v>
      </c>
      <c r="IV89">
        <v>100</v>
      </c>
      <c r="IW89">
        <v>-0.72</v>
      </c>
      <c r="IX89">
        <v>0.2702</v>
      </c>
      <c r="IY89">
        <v>-1.199888540531774</v>
      </c>
      <c r="IZ89">
        <v>0.0006062262584135303</v>
      </c>
      <c r="JA89">
        <v>-6.607284784785487E-07</v>
      </c>
      <c r="JB89">
        <v>4.456398226774383E-10</v>
      </c>
      <c r="JC89">
        <v>0.04242554667046498</v>
      </c>
      <c r="JD89">
        <v>-0.002659736867722172</v>
      </c>
      <c r="JE89">
        <v>0.000738507291522077</v>
      </c>
      <c r="JF89">
        <v>-6.730059124220876E-06</v>
      </c>
      <c r="JG89">
        <v>7</v>
      </c>
      <c r="JH89">
        <v>1949</v>
      </c>
      <c r="JI89">
        <v>1</v>
      </c>
      <c r="JJ89">
        <v>29</v>
      </c>
      <c r="JK89">
        <v>189882.9</v>
      </c>
      <c r="JL89">
        <v>189883.1</v>
      </c>
      <c r="JM89">
        <v>3.302</v>
      </c>
      <c r="JN89">
        <v>2.58911</v>
      </c>
      <c r="JO89">
        <v>2.146</v>
      </c>
      <c r="JP89">
        <v>2.67578</v>
      </c>
      <c r="JQ89">
        <v>2.29858</v>
      </c>
      <c r="JR89">
        <v>2.37671</v>
      </c>
      <c r="JS89">
        <v>36.908</v>
      </c>
      <c r="JT89">
        <v>24.07</v>
      </c>
      <c r="JU89">
        <v>18</v>
      </c>
      <c r="JV89">
        <v>482.332</v>
      </c>
      <c r="JW89">
        <v>897.854</v>
      </c>
      <c r="JX89">
        <v>27.3622</v>
      </c>
      <c r="JY89">
        <v>29.7932</v>
      </c>
      <c r="JZ89">
        <v>30.0002</v>
      </c>
      <c r="KA89">
        <v>29.887</v>
      </c>
      <c r="KB89">
        <v>29.8138</v>
      </c>
      <c r="KC89">
        <v>66.32299999999999</v>
      </c>
      <c r="KD89">
        <v>19.0254</v>
      </c>
      <c r="KE89">
        <v>69.89319999999999</v>
      </c>
      <c r="KF89">
        <v>27.3651</v>
      </c>
      <c r="KG89">
        <v>1188.97</v>
      </c>
      <c r="KH89">
        <v>21.494</v>
      </c>
      <c r="KI89">
        <v>101.995</v>
      </c>
      <c r="KJ89">
        <v>91.5489</v>
      </c>
    </row>
    <row r="90" spans="1:296">
      <c r="A90">
        <v>72</v>
      </c>
      <c r="B90">
        <v>1758382587</v>
      </c>
      <c r="C90">
        <v>446.5</v>
      </c>
      <c r="D90" t="s">
        <v>586</v>
      </c>
      <c r="E90" t="s">
        <v>587</v>
      </c>
      <c r="F90">
        <v>5</v>
      </c>
      <c r="G90" t="s">
        <v>436</v>
      </c>
      <c r="H90">
        <v>1758382579.214286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1196.208370004329</v>
      </c>
      <c r="AJ90">
        <v>1171.480787878788</v>
      </c>
      <c r="AK90">
        <v>3.432995670995789</v>
      </c>
      <c r="AL90">
        <v>65.70999999999999</v>
      </c>
      <c r="AM90">
        <f>(AO90 - AN90 + DX90*1E3/(8.314*(DZ90+273.15)) * AQ90/DW90 * AP90) * DW90/(100*DK90) * 1000/(1000 - AO90)</f>
        <v>0</v>
      </c>
      <c r="AN90">
        <v>21.45334019791084</v>
      </c>
      <c r="AO90">
        <v>22.3186393939394</v>
      </c>
      <c r="AP90">
        <v>0.0001292936795514439</v>
      </c>
      <c r="AQ90">
        <v>86.31821179342171</v>
      </c>
      <c r="AR90">
        <v>0</v>
      </c>
      <c r="AS90">
        <v>0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437</v>
      </c>
      <c r="AX90" t="s">
        <v>437</v>
      </c>
      <c r="AY90">
        <v>0</v>
      </c>
      <c r="AZ90">
        <v>0</v>
      </c>
      <c r="BA90">
        <f>1-AY90/AZ90</f>
        <v>0</v>
      </c>
      <c r="BB90">
        <v>0</v>
      </c>
      <c r="BC90" t="s">
        <v>437</v>
      </c>
      <c r="BD90" t="s">
        <v>437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437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2.44</v>
      </c>
      <c r="DL90">
        <v>0.5</v>
      </c>
      <c r="DM90" t="s">
        <v>438</v>
      </c>
      <c r="DN90">
        <v>2</v>
      </c>
      <c r="DO90" t="b">
        <v>1</v>
      </c>
      <c r="DP90">
        <v>1758382579.214286</v>
      </c>
      <c r="DQ90">
        <v>1120.844285714286</v>
      </c>
      <c r="DR90">
        <v>1155.718214285714</v>
      </c>
      <c r="DS90">
        <v>22.30502857142858</v>
      </c>
      <c r="DT90">
        <v>21.40932142857143</v>
      </c>
      <c r="DU90">
        <v>1121.566428571429</v>
      </c>
      <c r="DV90">
        <v>22.03464642857143</v>
      </c>
      <c r="DW90">
        <v>500.0215</v>
      </c>
      <c r="DX90">
        <v>90.58348928571429</v>
      </c>
      <c r="DY90">
        <v>0.07137048928571428</v>
      </c>
      <c r="DZ90">
        <v>29.09587142857143</v>
      </c>
      <c r="EA90">
        <v>29.99956428571429</v>
      </c>
      <c r="EB90">
        <v>999.9000000000002</v>
      </c>
      <c r="EC90">
        <v>0</v>
      </c>
      <c r="ED90">
        <v>0</v>
      </c>
      <c r="EE90">
        <v>10001.19142857143</v>
      </c>
      <c r="EF90">
        <v>0</v>
      </c>
      <c r="EG90">
        <v>11.5357</v>
      </c>
      <c r="EH90">
        <v>-34.87371428571429</v>
      </c>
      <c r="EI90">
        <v>1146.414285714286</v>
      </c>
      <c r="EJ90">
        <v>1181.003928571429</v>
      </c>
      <c r="EK90">
        <v>0.8957032857142858</v>
      </c>
      <c r="EL90">
        <v>1155.718214285714</v>
      </c>
      <c r="EM90">
        <v>21.40932142857143</v>
      </c>
      <c r="EN90">
        <v>2.020468214285714</v>
      </c>
      <c r="EO90">
        <v>1.939331071428571</v>
      </c>
      <c r="EP90">
        <v>17.60566071428572</v>
      </c>
      <c r="EQ90">
        <v>16.95749285714286</v>
      </c>
      <c r="ER90">
        <v>1999.995357142857</v>
      </c>
      <c r="ES90">
        <v>0.9800044999999999</v>
      </c>
      <c r="ET90">
        <v>0.01999538214285714</v>
      </c>
      <c r="EU90">
        <v>0</v>
      </c>
      <c r="EV90">
        <v>404.6373214285714</v>
      </c>
      <c r="EW90">
        <v>5.00078</v>
      </c>
      <c r="EX90">
        <v>8090.199999999999</v>
      </c>
      <c r="EY90">
        <v>16379.64285714286</v>
      </c>
      <c r="EZ90">
        <v>40.165</v>
      </c>
      <c r="FA90">
        <v>41.12492857142856</v>
      </c>
      <c r="FB90">
        <v>40.73632142857142</v>
      </c>
      <c r="FC90">
        <v>40.74732142857142</v>
      </c>
      <c r="FD90">
        <v>41.40814285714284</v>
      </c>
      <c r="FE90">
        <v>1955.105357142857</v>
      </c>
      <c r="FF90">
        <v>39.89000000000001</v>
      </c>
      <c r="FG90">
        <v>0</v>
      </c>
      <c r="FH90">
        <v>1758382587.3</v>
      </c>
      <c r="FI90">
        <v>0</v>
      </c>
      <c r="FJ90">
        <v>404.55212</v>
      </c>
      <c r="FK90">
        <v>-3.02084617481095</v>
      </c>
      <c r="FL90">
        <v>-46.23076924736137</v>
      </c>
      <c r="FM90">
        <v>8089.54</v>
      </c>
      <c r="FN90">
        <v>15</v>
      </c>
      <c r="FO90">
        <v>0</v>
      </c>
      <c r="FP90" t="s">
        <v>439</v>
      </c>
      <c r="FQ90">
        <v>1746989605.5</v>
      </c>
      <c r="FR90">
        <v>1746989593.5</v>
      </c>
      <c r="FS90">
        <v>0</v>
      </c>
      <c r="FT90">
        <v>-0.274</v>
      </c>
      <c r="FU90">
        <v>-0.002</v>
      </c>
      <c r="FV90">
        <v>2.549</v>
      </c>
      <c r="FW90">
        <v>0.129</v>
      </c>
      <c r="FX90">
        <v>420</v>
      </c>
      <c r="FY90">
        <v>17</v>
      </c>
      <c r="FZ90">
        <v>0.02</v>
      </c>
      <c r="GA90">
        <v>0.04</v>
      </c>
      <c r="GB90">
        <v>-34.87265853658536</v>
      </c>
      <c r="GC90">
        <v>-0.1303149825784679</v>
      </c>
      <c r="GD90">
        <v>0.04344404854472</v>
      </c>
      <c r="GE90">
        <v>1</v>
      </c>
      <c r="GF90">
        <v>404.7452647058823</v>
      </c>
      <c r="GG90">
        <v>-2.934744086304522</v>
      </c>
      <c r="GH90">
        <v>0.3838897136987844</v>
      </c>
      <c r="GI90">
        <v>0</v>
      </c>
      <c r="GJ90">
        <v>0.9083610731707317</v>
      </c>
      <c r="GK90">
        <v>-0.3626024529616728</v>
      </c>
      <c r="GL90">
        <v>0.03948501449385592</v>
      </c>
      <c r="GM90">
        <v>0</v>
      </c>
      <c r="GN90">
        <v>1</v>
      </c>
      <c r="GO90">
        <v>3</v>
      </c>
      <c r="GP90" t="s">
        <v>440</v>
      </c>
      <c r="GQ90">
        <v>3.10299</v>
      </c>
      <c r="GR90">
        <v>2.72891</v>
      </c>
      <c r="GS90">
        <v>0.175147</v>
      </c>
      <c r="GT90">
        <v>0.178484</v>
      </c>
      <c r="GU90">
        <v>0.102422</v>
      </c>
      <c r="GV90">
        <v>0.101012</v>
      </c>
      <c r="GW90">
        <v>21567.9</v>
      </c>
      <c r="GX90">
        <v>19522.3</v>
      </c>
      <c r="GY90">
        <v>26714.7</v>
      </c>
      <c r="GZ90">
        <v>23989.1</v>
      </c>
      <c r="HA90">
        <v>38380.9</v>
      </c>
      <c r="HB90">
        <v>31901.5</v>
      </c>
      <c r="HC90">
        <v>46649.6</v>
      </c>
      <c r="HD90">
        <v>37966.1</v>
      </c>
      <c r="HE90">
        <v>1.85985</v>
      </c>
      <c r="HF90">
        <v>2.32868</v>
      </c>
      <c r="HG90">
        <v>0.0747442</v>
      </c>
      <c r="HH90">
        <v>0</v>
      </c>
      <c r="HI90">
        <v>28.782</v>
      </c>
      <c r="HJ90">
        <v>999.9</v>
      </c>
      <c r="HK90">
        <v>49.5</v>
      </c>
      <c r="HL90">
        <v>31.9</v>
      </c>
      <c r="HM90">
        <v>25.9475</v>
      </c>
      <c r="HN90">
        <v>61.0315</v>
      </c>
      <c r="HO90">
        <v>4.13862</v>
      </c>
      <c r="HP90">
        <v>2</v>
      </c>
      <c r="HQ90">
        <v>0.205589</v>
      </c>
      <c r="HR90">
        <v>0.40509</v>
      </c>
      <c r="HS90">
        <v>20.2818</v>
      </c>
      <c r="HT90">
        <v>5.2095</v>
      </c>
      <c r="HU90">
        <v>11.9785</v>
      </c>
      <c r="HV90">
        <v>4.96315</v>
      </c>
      <c r="HW90">
        <v>3.2744</v>
      </c>
      <c r="HX90">
        <v>9999</v>
      </c>
      <c r="HY90">
        <v>9999</v>
      </c>
      <c r="HZ90">
        <v>9999</v>
      </c>
      <c r="IA90">
        <v>999.9</v>
      </c>
      <c r="IB90">
        <v>1.86392</v>
      </c>
      <c r="IC90">
        <v>1.86019</v>
      </c>
      <c r="ID90">
        <v>1.85852</v>
      </c>
      <c r="IE90">
        <v>1.85979</v>
      </c>
      <c r="IF90">
        <v>1.85989</v>
      </c>
      <c r="IG90">
        <v>1.85851</v>
      </c>
      <c r="IH90">
        <v>1.85753</v>
      </c>
      <c r="II90">
        <v>1.85242</v>
      </c>
      <c r="IJ90">
        <v>0</v>
      </c>
      <c r="IK90">
        <v>0</v>
      </c>
      <c r="IL90">
        <v>0</v>
      </c>
      <c r="IM90">
        <v>0</v>
      </c>
      <c r="IN90" t="s">
        <v>441</v>
      </c>
      <c r="IO90" t="s">
        <v>442</v>
      </c>
      <c r="IP90" t="s">
        <v>443</v>
      </c>
      <c r="IQ90" t="s">
        <v>443</v>
      </c>
      <c r="IR90" t="s">
        <v>443</v>
      </c>
      <c r="IS90" t="s">
        <v>443</v>
      </c>
      <c r="IT90">
        <v>0</v>
      </c>
      <c r="IU90">
        <v>100</v>
      </c>
      <c r="IV90">
        <v>100</v>
      </c>
      <c r="IW90">
        <v>-0.7</v>
      </c>
      <c r="IX90">
        <v>0.2707</v>
      </c>
      <c r="IY90">
        <v>-1.199888540531774</v>
      </c>
      <c r="IZ90">
        <v>0.0006062262584135303</v>
      </c>
      <c r="JA90">
        <v>-6.607284784785487E-07</v>
      </c>
      <c r="JB90">
        <v>4.456398226774383E-10</v>
      </c>
      <c r="JC90">
        <v>0.04242554667046498</v>
      </c>
      <c r="JD90">
        <v>-0.002659736867722172</v>
      </c>
      <c r="JE90">
        <v>0.000738507291522077</v>
      </c>
      <c r="JF90">
        <v>-6.730059124220876E-06</v>
      </c>
      <c r="JG90">
        <v>7</v>
      </c>
      <c r="JH90">
        <v>1949</v>
      </c>
      <c r="JI90">
        <v>1</v>
      </c>
      <c r="JJ90">
        <v>29</v>
      </c>
      <c r="JK90">
        <v>189883</v>
      </c>
      <c r="JL90">
        <v>189883.2</v>
      </c>
      <c r="JM90">
        <v>3.33862</v>
      </c>
      <c r="JN90">
        <v>2.58423</v>
      </c>
      <c r="JO90">
        <v>2.146</v>
      </c>
      <c r="JP90">
        <v>2.67578</v>
      </c>
      <c r="JQ90">
        <v>2.29858</v>
      </c>
      <c r="JR90">
        <v>2.4231</v>
      </c>
      <c r="JS90">
        <v>36.908</v>
      </c>
      <c r="JT90">
        <v>24.07</v>
      </c>
      <c r="JU90">
        <v>18</v>
      </c>
      <c r="JV90">
        <v>482.687</v>
      </c>
      <c r="JW90">
        <v>896.727</v>
      </c>
      <c r="JX90">
        <v>27.3798</v>
      </c>
      <c r="JY90">
        <v>29.7972</v>
      </c>
      <c r="JZ90">
        <v>30.0005</v>
      </c>
      <c r="KA90">
        <v>29.8913</v>
      </c>
      <c r="KB90">
        <v>29.8182</v>
      </c>
      <c r="KC90">
        <v>67.0295</v>
      </c>
      <c r="KD90">
        <v>19.0254</v>
      </c>
      <c r="KE90">
        <v>69.89319999999999</v>
      </c>
      <c r="KF90">
        <v>27.4201</v>
      </c>
      <c r="KG90">
        <v>1202.34</v>
      </c>
      <c r="KH90">
        <v>21.4867</v>
      </c>
      <c r="KI90">
        <v>101.996</v>
      </c>
      <c r="KJ90">
        <v>91.54810000000001</v>
      </c>
    </row>
    <row r="91" spans="1:296">
      <c r="A91">
        <v>73</v>
      </c>
      <c r="B91">
        <v>1758382592</v>
      </c>
      <c r="C91">
        <v>451.5</v>
      </c>
      <c r="D91" t="s">
        <v>588</v>
      </c>
      <c r="E91" t="s">
        <v>589</v>
      </c>
      <c r="F91">
        <v>5</v>
      </c>
      <c r="G91" t="s">
        <v>436</v>
      </c>
      <c r="H91">
        <v>1758382584.5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1213.37822651948</v>
      </c>
      <c r="AJ91">
        <v>1188.728606060606</v>
      </c>
      <c r="AK91">
        <v>3.442692640692372</v>
      </c>
      <c r="AL91">
        <v>65.70999999999999</v>
      </c>
      <c r="AM91">
        <f>(AO91 - AN91 + DX91*1E3/(8.314*(DZ91+273.15)) * AQ91/DW91 * AP91) * DW91/(100*DK91) * 1000/(1000 - AO91)</f>
        <v>0</v>
      </c>
      <c r="AN91">
        <v>21.47784592543497</v>
      </c>
      <c r="AO91">
        <v>22.33456787878788</v>
      </c>
      <c r="AP91">
        <v>0.002469243558064646</v>
      </c>
      <c r="AQ91">
        <v>86.31821179342171</v>
      </c>
      <c r="AR91">
        <v>0</v>
      </c>
      <c r="AS91">
        <v>0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437</v>
      </c>
      <c r="AX91" t="s">
        <v>437</v>
      </c>
      <c r="AY91">
        <v>0</v>
      </c>
      <c r="AZ91">
        <v>0</v>
      </c>
      <c r="BA91">
        <f>1-AY91/AZ91</f>
        <v>0</v>
      </c>
      <c r="BB91">
        <v>0</v>
      </c>
      <c r="BC91" t="s">
        <v>437</v>
      </c>
      <c r="BD91" t="s">
        <v>437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437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2.44</v>
      </c>
      <c r="DL91">
        <v>0.5</v>
      </c>
      <c r="DM91" t="s">
        <v>438</v>
      </c>
      <c r="DN91">
        <v>2</v>
      </c>
      <c r="DO91" t="b">
        <v>1</v>
      </c>
      <c r="DP91">
        <v>1758382584.5</v>
      </c>
      <c r="DQ91">
        <v>1138.628888888889</v>
      </c>
      <c r="DR91">
        <v>1173.505925925926</v>
      </c>
      <c r="DS91">
        <v>22.31212222222222</v>
      </c>
      <c r="DT91">
        <v>21.44458148148148</v>
      </c>
      <c r="DU91">
        <v>1139.335925925926</v>
      </c>
      <c r="DV91">
        <v>22.0415962962963</v>
      </c>
      <c r="DW91">
        <v>500.0713333333333</v>
      </c>
      <c r="DX91">
        <v>90.5832888888889</v>
      </c>
      <c r="DY91">
        <v>0.07114831851851852</v>
      </c>
      <c r="DZ91">
        <v>29.09203703703704</v>
      </c>
      <c r="EA91">
        <v>29.99893333333333</v>
      </c>
      <c r="EB91">
        <v>999.9000000000001</v>
      </c>
      <c r="EC91">
        <v>0</v>
      </c>
      <c r="ED91">
        <v>0</v>
      </c>
      <c r="EE91">
        <v>9993.314814814816</v>
      </c>
      <c r="EF91">
        <v>0</v>
      </c>
      <c r="EG91">
        <v>11.5357</v>
      </c>
      <c r="EH91">
        <v>-34.87634814814815</v>
      </c>
      <c r="EI91">
        <v>1164.612962962963</v>
      </c>
      <c r="EJ91">
        <v>1199.223333333333</v>
      </c>
      <c r="EK91">
        <v>0.8675294444444446</v>
      </c>
      <c r="EL91">
        <v>1173.505925925926</v>
      </c>
      <c r="EM91">
        <v>21.44458148148148</v>
      </c>
      <c r="EN91">
        <v>2.021106666666666</v>
      </c>
      <c r="EO91">
        <v>1.942522222222222</v>
      </c>
      <c r="EP91">
        <v>17.61065925925926</v>
      </c>
      <c r="EQ91">
        <v>16.98342222222222</v>
      </c>
      <c r="ER91">
        <v>2000</v>
      </c>
      <c r="ES91">
        <v>0.9800046666666666</v>
      </c>
      <c r="ET91">
        <v>0.01999521481481481</v>
      </c>
      <c r="EU91">
        <v>0</v>
      </c>
      <c r="EV91">
        <v>404.4348148148148</v>
      </c>
      <c r="EW91">
        <v>5.00078</v>
      </c>
      <c r="EX91">
        <v>8086.008888888889</v>
      </c>
      <c r="EY91">
        <v>16379.67777777778</v>
      </c>
      <c r="EZ91">
        <v>40.16651851851852</v>
      </c>
      <c r="FA91">
        <v>41.11566666666667</v>
      </c>
      <c r="FB91">
        <v>40.7474074074074</v>
      </c>
      <c r="FC91">
        <v>40.745</v>
      </c>
      <c r="FD91">
        <v>41.39088888888888</v>
      </c>
      <c r="FE91">
        <v>1955.11</v>
      </c>
      <c r="FF91">
        <v>39.89000000000001</v>
      </c>
      <c r="FG91">
        <v>0</v>
      </c>
      <c r="FH91">
        <v>1758382592.1</v>
      </c>
      <c r="FI91">
        <v>0</v>
      </c>
      <c r="FJ91">
        <v>404.384</v>
      </c>
      <c r="FK91">
        <v>-2.646692321534186</v>
      </c>
      <c r="FL91">
        <v>-47.89461541869967</v>
      </c>
      <c r="FM91">
        <v>8085.8152</v>
      </c>
      <c r="FN91">
        <v>15</v>
      </c>
      <c r="FO91">
        <v>0</v>
      </c>
      <c r="FP91" t="s">
        <v>439</v>
      </c>
      <c r="FQ91">
        <v>1746989605.5</v>
      </c>
      <c r="FR91">
        <v>1746989593.5</v>
      </c>
      <c r="FS91">
        <v>0</v>
      </c>
      <c r="FT91">
        <v>-0.274</v>
      </c>
      <c r="FU91">
        <v>-0.002</v>
      </c>
      <c r="FV91">
        <v>2.549</v>
      </c>
      <c r="FW91">
        <v>0.129</v>
      </c>
      <c r="FX91">
        <v>420</v>
      </c>
      <c r="FY91">
        <v>17</v>
      </c>
      <c r="FZ91">
        <v>0.02</v>
      </c>
      <c r="GA91">
        <v>0.04</v>
      </c>
      <c r="GB91">
        <v>-34.86888780487805</v>
      </c>
      <c r="GC91">
        <v>-0.1522390243902012</v>
      </c>
      <c r="GD91">
        <v>0.04522269662794781</v>
      </c>
      <c r="GE91">
        <v>1</v>
      </c>
      <c r="GF91">
        <v>404.5734117647058</v>
      </c>
      <c r="GG91">
        <v>-2.824996187273265</v>
      </c>
      <c r="GH91">
        <v>0.3837029425178887</v>
      </c>
      <c r="GI91">
        <v>0</v>
      </c>
      <c r="GJ91">
        <v>0.8897527317073171</v>
      </c>
      <c r="GK91">
        <v>-0.376441714285715</v>
      </c>
      <c r="GL91">
        <v>0.04057382221185526</v>
      </c>
      <c r="GM91">
        <v>0</v>
      </c>
      <c r="GN91">
        <v>1</v>
      </c>
      <c r="GO91">
        <v>3</v>
      </c>
      <c r="GP91" t="s">
        <v>440</v>
      </c>
      <c r="GQ91">
        <v>3.10243</v>
      </c>
      <c r="GR91">
        <v>2.72884</v>
      </c>
      <c r="GS91">
        <v>0.176744</v>
      </c>
      <c r="GT91">
        <v>0.180056</v>
      </c>
      <c r="GU91">
        <v>0.102471</v>
      </c>
      <c r="GV91">
        <v>0.101023</v>
      </c>
      <c r="GW91">
        <v>21526</v>
      </c>
      <c r="GX91">
        <v>19484.9</v>
      </c>
      <c r="GY91">
        <v>26714.5</v>
      </c>
      <c r="GZ91">
        <v>23989</v>
      </c>
      <c r="HA91">
        <v>38378.5</v>
      </c>
      <c r="HB91">
        <v>31901</v>
      </c>
      <c r="HC91">
        <v>46648.9</v>
      </c>
      <c r="HD91">
        <v>37965.8</v>
      </c>
      <c r="HE91">
        <v>1.85905</v>
      </c>
      <c r="HF91">
        <v>2.32955</v>
      </c>
      <c r="HG91">
        <v>0.0752509</v>
      </c>
      <c r="HH91">
        <v>0</v>
      </c>
      <c r="HI91">
        <v>28.7765</v>
      </c>
      <c r="HJ91">
        <v>999.9</v>
      </c>
      <c r="HK91">
        <v>49.5</v>
      </c>
      <c r="HL91">
        <v>31.9</v>
      </c>
      <c r="HM91">
        <v>25.9467</v>
      </c>
      <c r="HN91">
        <v>61.6115</v>
      </c>
      <c r="HO91">
        <v>4.15465</v>
      </c>
      <c r="HP91">
        <v>2</v>
      </c>
      <c r="HQ91">
        <v>0.206026</v>
      </c>
      <c r="HR91">
        <v>0.479014</v>
      </c>
      <c r="HS91">
        <v>20.2817</v>
      </c>
      <c r="HT91">
        <v>5.20965</v>
      </c>
      <c r="HU91">
        <v>11.9778</v>
      </c>
      <c r="HV91">
        <v>4.96305</v>
      </c>
      <c r="HW91">
        <v>3.27433</v>
      </c>
      <c r="HX91">
        <v>9999</v>
      </c>
      <c r="HY91">
        <v>9999</v>
      </c>
      <c r="HZ91">
        <v>9999</v>
      </c>
      <c r="IA91">
        <v>999.9</v>
      </c>
      <c r="IB91">
        <v>1.86389</v>
      </c>
      <c r="IC91">
        <v>1.86019</v>
      </c>
      <c r="ID91">
        <v>1.85851</v>
      </c>
      <c r="IE91">
        <v>1.85977</v>
      </c>
      <c r="IF91">
        <v>1.85989</v>
      </c>
      <c r="IG91">
        <v>1.85851</v>
      </c>
      <c r="IH91">
        <v>1.85756</v>
      </c>
      <c r="II91">
        <v>1.85242</v>
      </c>
      <c r="IJ91">
        <v>0</v>
      </c>
      <c r="IK91">
        <v>0</v>
      </c>
      <c r="IL91">
        <v>0</v>
      </c>
      <c r="IM91">
        <v>0</v>
      </c>
      <c r="IN91" t="s">
        <v>441</v>
      </c>
      <c r="IO91" t="s">
        <v>442</v>
      </c>
      <c r="IP91" t="s">
        <v>443</v>
      </c>
      <c r="IQ91" t="s">
        <v>443</v>
      </c>
      <c r="IR91" t="s">
        <v>443</v>
      </c>
      <c r="IS91" t="s">
        <v>443</v>
      </c>
      <c r="IT91">
        <v>0</v>
      </c>
      <c r="IU91">
        <v>100</v>
      </c>
      <c r="IV91">
        <v>100</v>
      </c>
      <c r="IW91">
        <v>-0.68</v>
      </c>
      <c r="IX91">
        <v>0.271</v>
      </c>
      <c r="IY91">
        <v>-1.199888540531774</v>
      </c>
      <c r="IZ91">
        <v>0.0006062262584135303</v>
      </c>
      <c r="JA91">
        <v>-6.607284784785487E-07</v>
      </c>
      <c r="JB91">
        <v>4.456398226774383E-10</v>
      </c>
      <c r="JC91">
        <v>0.04242554667046498</v>
      </c>
      <c r="JD91">
        <v>-0.002659736867722172</v>
      </c>
      <c r="JE91">
        <v>0.000738507291522077</v>
      </c>
      <c r="JF91">
        <v>-6.730059124220876E-06</v>
      </c>
      <c r="JG91">
        <v>7</v>
      </c>
      <c r="JH91">
        <v>1949</v>
      </c>
      <c r="JI91">
        <v>1</v>
      </c>
      <c r="JJ91">
        <v>29</v>
      </c>
      <c r="JK91">
        <v>189883.1</v>
      </c>
      <c r="JL91">
        <v>189883.3</v>
      </c>
      <c r="JM91">
        <v>3.37646</v>
      </c>
      <c r="JN91">
        <v>2.58667</v>
      </c>
      <c r="JO91">
        <v>2.146</v>
      </c>
      <c r="JP91">
        <v>2.67578</v>
      </c>
      <c r="JQ91">
        <v>2.29858</v>
      </c>
      <c r="JR91">
        <v>2.3999</v>
      </c>
      <c r="JS91">
        <v>36.908</v>
      </c>
      <c r="JT91">
        <v>24.07</v>
      </c>
      <c r="JU91">
        <v>18</v>
      </c>
      <c r="JV91">
        <v>482.252</v>
      </c>
      <c r="JW91">
        <v>897.734</v>
      </c>
      <c r="JX91">
        <v>27.4182</v>
      </c>
      <c r="JY91">
        <v>29.8015</v>
      </c>
      <c r="JZ91">
        <v>30.0004</v>
      </c>
      <c r="KA91">
        <v>29.8958</v>
      </c>
      <c r="KB91">
        <v>29.8233</v>
      </c>
      <c r="KC91">
        <v>67.7927</v>
      </c>
      <c r="KD91">
        <v>19.0254</v>
      </c>
      <c r="KE91">
        <v>69.89319999999999</v>
      </c>
      <c r="KF91">
        <v>27.4223</v>
      </c>
      <c r="KG91">
        <v>1222.38</v>
      </c>
      <c r="KH91">
        <v>21.485</v>
      </c>
      <c r="KI91">
        <v>101.994</v>
      </c>
      <c r="KJ91">
        <v>91.5475</v>
      </c>
    </row>
    <row r="92" spans="1:296">
      <c r="A92">
        <v>74</v>
      </c>
      <c r="B92">
        <v>1758382597</v>
      </c>
      <c r="C92">
        <v>456.5</v>
      </c>
      <c r="D92" t="s">
        <v>590</v>
      </c>
      <c r="E92" t="s">
        <v>591</v>
      </c>
      <c r="F92">
        <v>5</v>
      </c>
      <c r="G92" t="s">
        <v>436</v>
      </c>
      <c r="H92">
        <v>1758382589.214286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1230.674748441559</v>
      </c>
      <c r="AJ92">
        <v>1205.907878787879</v>
      </c>
      <c r="AK92">
        <v>3.420623376623336</v>
      </c>
      <c r="AL92">
        <v>65.70999999999999</v>
      </c>
      <c r="AM92">
        <f>(AO92 - AN92 + DX92*1E3/(8.314*(DZ92+273.15)) * AQ92/DW92 * AP92) * DW92/(100*DK92) * 1000/(1000 - AO92)</f>
        <v>0</v>
      </c>
      <c r="AN92">
        <v>21.48266848737115</v>
      </c>
      <c r="AO92">
        <v>22.3420206060606</v>
      </c>
      <c r="AP92">
        <v>0.0006209915729725823</v>
      </c>
      <c r="AQ92">
        <v>86.31821179342171</v>
      </c>
      <c r="AR92">
        <v>0</v>
      </c>
      <c r="AS92">
        <v>0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437</v>
      </c>
      <c r="AX92" t="s">
        <v>437</v>
      </c>
      <c r="AY92">
        <v>0</v>
      </c>
      <c r="AZ92">
        <v>0</v>
      </c>
      <c r="BA92">
        <f>1-AY92/AZ92</f>
        <v>0</v>
      </c>
      <c r="BB92">
        <v>0</v>
      </c>
      <c r="BC92" t="s">
        <v>437</v>
      </c>
      <c r="BD92" t="s">
        <v>437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437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2.44</v>
      </c>
      <c r="DL92">
        <v>0.5</v>
      </c>
      <c r="DM92" t="s">
        <v>438</v>
      </c>
      <c r="DN92">
        <v>2</v>
      </c>
      <c r="DO92" t="b">
        <v>1</v>
      </c>
      <c r="DP92">
        <v>1758382589.214286</v>
      </c>
      <c r="DQ92">
        <v>1154.499285714286</v>
      </c>
      <c r="DR92">
        <v>1189.382857142857</v>
      </c>
      <c r="DS92">
        <v>22.32446071428571</v>
      </c>
      <c r="DT92">
        <v>21.47383214285714</v>
      </c>
      <c r="DU92">
        <v>1155.192142857143</v>
      </c>
      <c r="DV92">
        <v>22.05369285714286</v>
      </c>
      <c r="DW92">
        <v>500.0184642857143</v>
      </c>
      <c r="DX92">
        <v>90.58378571428571</v>
      </c>
      <c r="DY92">
        <v>0.07099165714285714</v>
      </c>
      <c r="DZ92">
        <v>29.08947142857143</v>
      </c>
      <c r="EA92">
        <v>29.99861428571429</v>
      </c>
      <c r="EB92">
        <v>999.9000000000002</v>
      </c>
      <c r="EC92">
        <v>0</v>
      </c>
      <c r="ED92">
        <v>0</v>
      </c>
      <c r="EE92">
        <v>9998.508214285714</v>
      </c>
      <c r="EF92">
        <v>0</v>
      </c>
      <c r="EG92">
        <v>11.5357</v>
      </c>
      <c r="EH92">
        <v>-34.88387142857143</v>
      </c>
      <c r="EI92">
        <v>1180.86</v>
      </c>
      <c r="EJ92">
        <v>1215.485</v>
      </c>
      <c r="EK92">
        <v>0.8506100357142856</v>
      </c>
      <c r="EL92">
        <v>1189.382857142857</v>
      </c>
      <c r="EM92">
        <v>21.47383214285714</v>
      </c>
      <c r="EN92">
        <v>2.022235</v>
      </c>
      <c r="EO92">
        <v>1.9451825</v>
      </c>
      <c r="EP92">
        <v>17.6195</v>
      </c>
      <c r="EQ92">
        <v>17.00503571428571</v>
      </c>
      <c r="ER92">
        <v>1999.974285714286</v>
      </c>
      <c r="ES92">
        <v>0.9800044999999999</v>
      </c>
      <c r="ET92">
        <v>0.01999537857142857</v>
      </c>
      <c r="EU92">
        <v>0</v>
      </c>
      <c r="EV92">
        <v>404.1838214285714</v>
      </c>
      <c r="EW92">
        <v>5.00078</v>
      </c>
      <c r="EX92">
        <v>8082.184285714286</v>
      </c>
      <c r="EY92">
        <v>16379.46071428571</v>
      </c>
      <c r="EZ92">
        <v>40.17842857142857</v>
      </c>
      <c r="FA92">
        <v>41.116</v>
      </c>
      <c r="FB92">
        <v>40.79667857142856</v>
      </c>
      <c r="FC92">
        <v>40.74521428571428</v>
      </c>
      <c r="FD92">
        <v>41.39703571428571</v>
      </c>
      <c r="FE92">
        <v>1955.084285714286</v>
      </c>
      <c r="FF92">
        <v>39.89000000000001</v>
      </c>
      <c r="FG92">
        <v>0</v>
      </c>
      <c r="FH92">
        <v>1758382596.9</v>
      </c>
      <c r="FI92">
        <v>0</v>
      </c>
      <c r="FJ92">
        <v>404.1319999999999</v>
      </c>
      <c r="FK92">
        <v>-2.918846147338785</v>
      </c>
      <c r="FL92">
        <v>-48.30999987916531</v>
      </c>
      <c r="FM92">
        <v>8081.964</v>
      </c>
      <c r="FN92">
        <v>15</v>
      </c>
      <c r="FO92">
        <v>0</v>
      </c>
      <c r="FP92" t="s">
        <v>439</v>
      </c>
      <c r="FQ92">
        <v>1746989605.5</v>
      </c>
      <c r="FR92">
        <v>1746989593.5</v>
      </c>
      <c r="FS92">
        <v>0</v>
      </c>
      <c r="FT92">
        <v>-0.274</v>
      </c>
      <c r="FU92">
        <v>-0.002</v>
      </c>
      <c r="FV92">
        <v>2.549</v>
      </c>
      <c r="FW92">
        <v>0.129</v>
      </c>
      <c r="FX92">
        <v>420</v>
      </c>
      <c r="FY92">
        <v>17</v>
      </c>
      <c r="FZ92">
        <v>0.02</v>
      </c>
      <c r="GA92">
        <v>0.04</v>
      </c>
      <c r="GB92">
        <v>-34.8787175</v>
      </c>
      <c r="GC92">
        <v>-0.03623752345212724</v>
      </c>
      <c r="GD92">
        <v>0.03701665765233267</v>
      </c>
      <c r="GE92">
        <v>1</v>
      </c>
      <c r="GF92">
        <v>404.3342058823529</v>
      </c>
      <c r="GG92">
        <v>-3.014102368797894</v>
      </c>
      <c r="GH92">
        <v>0.3987395419548208</v>
      </c>
      <c r="GI92">
        <v>0</v>
      </c>
      <c r="GJ92">
        <v>0.8673459749999999</v>
      </c>
      <c r="GK92">
        <v>-0.2148732270168861</v>
      </c>
      <c r="GL92">
        <v>0.03035638932950319</v>
      </c>
      <c r="GM92">
        <v>0</v>
      </c>
      <c r="GN92">
        <v>1</v>
      </c>
      <c r="GO92">
        <v>3</v>
      </c>
      <c r="GP92" t="s">
        <v>440</v>
      </c>
      <c r="GQ92">
        <v>3.10224</v>
      </c>
      <c r="GR92">
        <v>2.72962</v>
      </c>
      <c r="GS92">
        <v>0.178317</v>
      </c>
      <c r="GT92">
        <v>0.181608</v>
      </c>
      <c r="GU92">
        <v>0.102489</v>
      </c>
      <c r="GV92">
        <v>0.101033</v>
      </c>
      <c r="GW92">
        <v>21484.7</v>
      </c>
      <c r="GX92">
        <v>19448.1</v>
      </c>
      <c r="GY92">
        <v>26714.3</v>
      </c>
      <c r="GZ92">
        <v>23989.1</v>
      </c>
      <c r="HA92">
        <v>38377.8</v>
      </c>
      <c r="HB92">
        <v>31900.7</v>
      </c>
      <c r="HC92">
        <v>46648.7</v>
      </c>
      <c r="HD92">
        <v>37965.6</v>
      </c>
      <c r="HE92">
        <v>1.859</v>
      </c>
      <c r="HF92">
        <v>2.3297</v>
      </c>
      <c r="HG92">
        <v>0.07485600000000001</v>
      </c>
      <c r="HH92">
        <v>0</v>
      </c>
      <c r="HI92">
        <v>28.7703</v>
      </c>
      <c r="HJ92">
        <v>999.9</v>
      </c>
      <c r="HK92">
        <v>49.5</v>
      </c>
      <c r="HL92">
        <v>31.9</v>
      </c>
      <c r="HM92">
        <v>25.9439</v>
      </c>
      <c r="HN92">
        <v>61.4715</v>
      </c>
      <c r="HO92">
        <v>4.3149</v>
      </c>
      <c r="HP92">
        <v>2</v>
      </c>
      <c r="HQ92">
        <v>0.206331</v>
      </c>
      <c r="HR92">
        <v>0.531062</v>
      </c>
      <c r="HS92">
        <v>20.2815</v>
      </c>
      <c r="HT92">
        <v>5.20965</v>
      </c>
      <c r="HU92">
        <v>11.9779</v>
      </c>
      <c r="HV92">
        <v>4.96315</v>
      </c>
      <c r="HW92">
        <v>3.2744</v>
      </c>
      <c r="HX92">
        <v>9999</v>
      </c>
      <c r="HY92">
        <v>9999</v>
      </c>
      <c r="HZ92">
        <v>9999</v>
      </c>
      <c r="IA92">
        <v>999.9</v>
      </c>
      <c r="IB92">
        <v>1.8639</v>
      </c>
      <c r="IC92">
        <v>1.86017</v>
      </c>
      <c r="ID92">
        <v>1.85851</v>
      </c>
      <c r="IE92">
        <v>1.85977</v>
      </c>
      <c r="IF92">
        <v>1.85989</v>
      </c>
      <c r="IG92">
        <v>1.85851</v>
      </c>
      <c r="IH92">
        <v>1.85755</v>
      </c>
      <c r="II92">
        <v>1.85243</v>
      </c>
      <c r="IJ92">
        <v>0</v>
      </c>
      <c r="IK92">
        <v>0</v>
      </c>
      <c r="IL92">
        <v>0</v>
      </c>
      <c r="IM92">
        <v>0</v>
      </c>
      <c r="IN92" t="s">
        <v>441</v>
      </c>
      <c r="IO92" t="s">
        <v>442</v>
      </c>
      <c r="IP92" t="s">
        <v>443</v>
      </c>
      <c r="IQ92" t="s">
        <v>443</v>
      </c>
      <c r="IR92" t="s">
        <v>443</v>
      </c>
      <c r="IS92" t="s">
        <v>443</v>
      </c>
      <c r="IT92">
        <v>0</v>
      </c>
      <c r="IU92">
        <v>100</v>
      </c>
      <c r="IV92">
        <v>100</v>
      </c>
      <c r="IW92">
        <v>-0.67</v>
      </c>
      <c r="IX92">
        <v>0.2711</v>
      </c>
      <c r="IY92">
        <v>-1.199888540531774</v>
      </c>
      <c r="IZ92">
        <v>0.0006062262584135303</v>
      </c>
      <c r="JA92">
        <v>-6.607284784785487E-07</v>
      </c>
      <c r="JB92">
        <v>4.456398226774383E-10</v>
      </c>
      <c r="JC92">
        <v>0.04242554667046498</v>
      </c>
      <c r="JD92">
        <v>-0.002659736867722172</v>
      </c>
      <c r="JE92">
        <v>0.000738507291522077</v>
      </c>
      <c r="JF92">
        <v>-6.730059124220876E-06</v>
      </c>
      <c r="JG92">
        <v>7</v>
      </c>
      <c r="JH92">
        <v>1949</v>
      </c>
      <c r="JI92">
        <v>1</v>
      </c>
      <c r="JJ92">
        <v>29</v>
      </c>
      <c r="JK92">
        <v>189883.2</v>
      </c>
      <c r="JL92">
        <v>189883.4</v>
      </c>
      <c r="JM92">
        <v>3.41187</v>
      </c>
      <c r="JN92">
        <v>2.58789</v>
      </c>
      <c r="JO92">
        <v>2.146</v>
      </c>
      <c r="JP92">
        <v>2.67456</v>
      </c>
      <c r="JQ92">
        <v>2.29858</v>
      </c>
      <c r="JR92">
        <v>2.41455</v>
      </c>
      <c r="JS92">
        <v>36.9317</v>
      </c>
      <c r="JT92">
        <v>24.07</v>
      </c>
      <c r="JU92">
        <v>18</v>
      </c>
      <c r="JV92">
        <v>482.252</v>
      </c>
      <c r="JW92">
        <v>897.954</v>
      </c>
      <c r="JX92">
        <v>27.4261</v>
      </c>
      <c r="JY92">
        <v>29.8049</v>
      </c>
      <c r="JZ92">
        <v>30.0004</v>
      </c>
      <c r="KA92">
        <v>29.8998</v>
      </c>
      <c r="KB92">
        <v>29.8271</v>
      </c>
      <c r="KC92">
        <v>68.48739999999999</v>
      </c>
      <c r="KD92">
        <v>19.0254</v>
      </c>
      <c r="KE92">
        <v>69.89319999999999</v>
      </c>
      <c r="KF92">
        <v>27.4205</v>
      </c>
      <c r="KG92">
        <v>1235.73</v>
      </c>
      <c r="KH92">
        <v>21.4906</v>
      </c>
      <c r="KI92">
        <v>101.994</v>
      </c>
      <c r="KJ92">
        <v>91.5474</v>
      </c>
    </row>
    <row r="93" spans="1:296">
      <c r="A93">
        <v>75</v>
      </c>
      <c r="B93">
        <v>1758382602</v>
      </c>
      <c r="C93">
        <v>461.5</v>
      </c>
      <c r="D93" t="s">
        <v>592</v>
      </c>
      <c r="E93" t="s">
        <v>593</v>
      </c>
      <c r="F93">
        <v>5</v>
      </c>
      <c r="G93" t="s">
        <v>436</v>
      </c>
      <c r="H93">
        <v>1758382594.5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1247.594627025974</v>
      </c>
      <c r="AJ93">
        <v>1223.068242424242</v>
      </c>
      <c r="AK93">
        <v>3.437229437229408</v>
      </c>
      <c r="AL93">
        <v>65.70999999999999</v>
      </c>
      <c r="AM93">
        <f>(AO93 - AN93 + DX93*1E3/(8.314*(DZ93+273.15)) * AQ93/DW93 * AP93) * DW93/(100*DK93) * 1000/(1000 - AO93)</f>
        <v>0</v>
      </c>
      <c r="AN93">
        <v>21.48637460391542</v>
      </c>
      <c r="AO93">
        <v>22.34082242424242</v>
      </c>
      <c r="AP93">
        <v>8.593110687996274E-05</v>
      </c>
      <c r="AQ93">
        <v>86.31821179342171</v>
      </c>
      <c r="AR93">
        <v>0</v>
      </c>
      <c r="AS93">
        <v>0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437</v>
      </c>
      <c r="AX93" t="s">
        <v>437</v>
      </c>
      <c r="AY93">
        <v>0</v>
      </c>
      <c r="AZ93">
        <v>0</v>
      </c>
      <c r="BA93">
        <f>1-AY93/AZ93</f>
        <v>0</v>
      </c>
      <c r="BB93">
        <v>0</v>
      </c>
      <c r="BC93" t="s">
        <v>437</v>
      </c>
      <c r="BD93" t="s">
        <v>437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437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2.44</v>
      </c>
      <c r="DL93">
        <v>0.5</v>
      </c>
      <c r="DM93" t="s">
        <v>438</v>
      </c>
      <c r="DN93">
        <v>2</v>
      </c>
      <c r="DO93" t="b">
        <v>1</v>
      </c>
      <c r="DP93">
        <v>1758382594.5</v>
      </c>
      <c r="DQ93">
        <v>1172.255925925926</v>
      </c>
      <c r="DR93">
        <v>1207.066666666667</v>
      </c>
      <c r="DS93">
        <v>22.33731111111112</v>
      </c>
      <c r="DT93">
        <v>21.48332222222222</v>
      </c>
      <c r="DU93">
        <v>1172.932962962963</v>
      </c>
      <c r="DV93">
        <v>22.06628518518518</v>
      </c>
      <c r="DW93">
        <v>499.979037037037</v>
      </c>
      <c r="DX93">
        <v>90.58434814814817</v>
      </c>
      <c r="DY93">
        <v>0.07112125555555555</v>
      </c>
      <c r="DZ93">
        <v>29.0879</v>
      </c>
      <c r="EA93">
        <v>29.99701111111111</v>
      </c>
      <c r="EB93">
        <v>999.9000000000001</v>
      </c>
      <c r="EC93">
        <v>0</v>
      </c>
      <c r="ED93">
        <v>0</v>
      </c>
      <c r="EE93">
        <v>9994.879259259258</v>
      </c>
      <c r="EF93">
        <v>0</v>
      </c>
      <c r="EG93">
        <v>11.5357</v>
      </c>
      <c r="EH93">
        <v>-34.81134814814815</v>
      </c>
      <c r="EI93">
        <v>1199.037777777778</v>
      </c>
      <c r="EJ93">
        <v>1233.568148148148</v>
      </c>
      <c r="EK93">
        <v>0.8539757037037037</v>
      </c>
      <c r="EL93">
        <v>1207.066666666667</v>
      </c>
      <c r="EM93">
        <v>21.48332222222222</v>
      </c>
      <c r="EN93">
        <v>2.023410370370371</v>
      </c>
      <c r="EO93">
        <v>1.946053703703704</v>
      </c>
      <c r="EP93">
        <v>17.62872222222222</v>
      </c>
      <c r="EQ93">
        <v>17.0121</v>
      </c>
      <c r="ER93">
        <v>1999.967407407407</v>
      </c>
      <c r="ES93">
        <v>0.9800045555555555</v>
      </c>
      <c r="ET93">
        <v>0.01999532962962963</v>
      </c>
      <c r="EU93">
        <v>0</v>
      </c>
      <c r="EV93">
        <v>403.9968518518518</v>
      </c>
      <c r="EW93">
        <v>5.00078</v>
      </c>
      <c r="EX93">
        <v>8077.803333333333</v>
      </c>
      <c r="EY93">
        <v>16379.3962962963</v>
      </c>
      <c r="EZ93">
        <v>40.18511111111111</v>
      </c>
      <c r="FA93">
        <v>41.11333333333333</v>
      </c>
      <c r="FB93">
        <v>40.77766666666667</v>
      </c>
      <c r="FC93">
        <v>40.752</v>
      </c>
      <c r="FD93">
        <v>41.38862962962963</v>
      </c>
      <c r="FE93">
        <v>1955.077407407407</v>
      </c>
      <c r="FF93">
        <v>39.89000000000001</v>
      </c>
      <c r="FG93">
        <v>0</v>
      </c>
      <c r="FH93">
        <v>1758382602.3</v>
      </c>
      <c r="FI93">
        <v>0</v>
      </c>
      <c r="FJ93">
        <v>403.9544615384615</v>
      </c>
      <c r="FK93">
        <v>-2.451623923063664</v>
      </c>
      <c r="FL93">
        <v>-50.80581197358413</v>
      </c>
      <c r="FM93">
        <v>8077.651923076923</v>
      </c>
      <c r="FN93">
        <v>15</v>
      </c>
      <c r="FO93">
        <v>0</v>
      </c>
      <c r="FP93" t="s">
        <v>439</v>
      </c>
      <c r="FQ93">
        <v>1746989605.5</v>
      </c>
      <c r="FR93">
        <v>1746989593.5</v>
      </c>
      <c r="FS93">
        <v>0</v>
      </c>
      <c r="FT93">
        <v>-0.274</v>
      </c>
      <c r="FU93">
        <v>-0.002</v>
      </c>
      <c r="FV93">
        <v>2.549</v>
      </c>
      <c r="FW93">
        <v>0.129</v>
      </c>
      <c r="FX93">
        <v>420</v>
      </c>
      <c r="FY93">
        <v>17</v>
      </c>
      <c r="FZ93">
        <v>0.02</v>
      </c>
      <c r="GA93">
        <v>0.04</v>
      </c>
      <c r="GB93">
        <v>-34.8470525</v>
      </c>
      <c r="GC93">
        <v>0.5911575984991765</v>
      </c>
      <c r="GD93">
        <v>0.08648541491922203</v>
      </c>
      <c r="GE93">
        <v>0</v>
      </c>
      <c r="GF93">
        <v>404.0932058823529</v>
      </c>
      <c r="GG93">
        <v>-2.82168067298961</v>
      </c>
      <c r="GH93">
        <v>0.3977949353041516</v>
      </c>
      <c r="GI93">
        <v>0</v>
      </c>
      <c r="GJ93">
        <v>0.8519511249999999</v>
      </c>
      <c r="GK93">
        <v>0.029469422138837</v>
      </c>
      <c r="GL93">
        <v>0.008344750476160154</v>
      </c>
      <c r="GM93">
        <v>1</v>
      </c>
      <c r="GN93">
        <v>1</v>
      </c>
      <c r="GO93">
        <v>3</v>
      </c>
      <c r="GP93" t="s">
        <v>440</v>
      </c>
      <c r="GQ93">
        <v>3.10253</v>
      </c>
      <c r="GR93">
        <v>2.72974</v>
      </c>
      <c r="GS93">
        <v>0.179885</v>
      </c>
      <c r="GT93">
        <v>0.183108</v>
      </c>
      <c r="GU93">
        <v>0.102488</v>
      </c>
      <c r="GV93">
        <v>0.101053</v>
      </c>
      <c r="GW93">
        <v>21443.4</v>
      </c>
      <c r="GX93">
        <v>19412.4</v>
      </c>
      <c r="GY93">
        <v>26714</v>
      </c>
      <c r="GZ93">
        <v>23989.1</v>
      </c>
      <c r="HA93">
        <v>38377.7</v>
      </c>
      <c r="HB93">
        <v>31900.4</v>
      </c>
      <c r="HC93">
        <v>46648.3</v>
      </c>
      <c r="HD93">
        <v>37965.9</v>
      </c>
      <c r="HE93">
        <v>1.85933</v>
      </c>
      <c r="HF93">
        <v>2.3292</v>
      </c>
      <c r="HG93">
        <v>0.07526579999999999</v>
      </c>
      <c r="HH93">
        <v>0</v>
      </c>
      <c r="HI93">
        <v>28.7647</v>
      </c>
      <c r="HJ93">
        <v>999.9</v>
      </c>
      <c r="HK93">
        <v>49.5</v>
      </c>
      <c r="HL93">
        <v>31.9</v>
      </c>
      <c r="HM93">
        <v>25.9469</v>
      </c>
      <c r="HN93">
        <v>61.9015</v>
      </c>
      <c r="HO93">
        <v>4.32291</v>
      </c>
      <c r="HP93">
        <v>2</v>
      </c>
      <c r="HQ93">
        <v>0.206418</v>
      </c>
      <c r="HR93">
        <v>0.540656</v>
      </c>
      <c r="HS93">
        <v>20.2814</v>
      </c>
      <c r="HT93">
        <v>5.2095</v>
      </c>
      <c r="HU93">
        <v>11.9791</v>
      </c>
      <c r="HV93">
        <v>4.96285</v>
      </c>
      <c r="HW93">
        <v>3.27423</v>
      </c>
      <c r="HX93">
        <v>9999</v>
      </c>
      <c r="HY93">
        <v>9999</v>
      </c>
      <c r="HZ93">
        <v>9999</v>
      </c>
      <c r="IA93">
        <v>999.9</v>
      </c>
      <c r="IB93">
        <v>1.8639</v>
      </c>
      <c r="IC93">
        <v>1.86017</v>
      </c>
      <c r="ID93">
        <v>1.85852</v>
      </c>
      <c r="IE93">
        <v>1.85979</v>
      </c>
      <c r="IF93">
        <v>1.85989</v>
      </c>
      <c r="IG93">
        <v>1.85849</v>
      </c>
      <c r="IH93">
        <v>1.85757</v>
      </c>
      <c r="II93">
        <v>1.85242</v>
      </c>
      <c r="IJ93">
        <v>0</v>
      </c>
      <c r="IK93">
        <v>0</v>
      </c>
      <c r="IL93">
        <v>0</v>
      </c>
      <c r="IM93">
        <v>0</v>
      </c>
      <c r="IN93" t="s">
        <v>441</v>
      </c>
      <c r="IO93" t="s">
        <v>442</v>
      </c>
      <c r="IP93" t="s">
        <v>443</v>
      </c>
      <c r="IQ93" t="s">
        <v>443</v>
      </c>
      <c r="IR93" t="s">
        <v>443</v>
      </c>
      <c r="IS93" t="s">
        <v>443</v>
      </c>
      <c r="IT93">
        <v>0</v>
      </c>
      <c r="IU93">
        <v>100</v>
      </c>
      <c r="IV93">
        <v>100</v>
      </c>
      <c r="IW93">
        <v>-0.65</v>
      </c>
      <c r="IX93">
        <v>0.2711</v>
      </c>
      <c r="IY93">
        <v>-1.199888540531774</v>
      </c>
      <c r="IZ93">
        <v>0.0006062262584135303</v>
      </c>
      <c r="JA93">
        <v>-6.607284784785487E-07</v>
      </c>
      <c r="JB93">
        <v>4.456398226774383E-10</v>
      </c>
      <c r="JC93">
        <v>0.04242554667046498</v>
      </c>
      <c r="JD93">
        <v>-0.002659736867722172</v>
      </c>
      <c r="JE93">
        <v>0.000738507291522077</v>
      </c>
      <c r="JF93">
        <v>-6.730059124220876E-06</v>
      </c>
      <c r="JG93">
        <v>7</v>
      </c>
      <c r="JH93">
        <v>1949</v>
      </c>
      <c r="JI93">
        <v>1</v>
      </c>
      <c r="JJ93">
        <v>29</v>
      </c>
      <c r="JK93">
        <v>189883.3</v>
      </c>
      <c r="JL93">
        <v>189883.5</v>
      </c>
      <c r="JM93">
        <v>3.4436</v>
      </c>
      <c r="JN93">
        <v>2.58057</v>
      </c>
      <c r="JO93">
        <v>2.146</v>
      </c>
      <c r="JP93">
        <v>2.67456</v>
      </c>
      <c r="JQ93">
        <v>2.29858</v>
      </c>
      <c r="JR93">
        <v>2.43408</v>
      </c>
      <c r="JS93">
        <v>36.9317</v>
      </c>
      <c r="JT93">
        <v>24.07</v>
      </c>
      <c r="JU93">
        <v>18</v>
      </c>
      <c r="JV93">
        <v>482.475</v>
      </c>
      <c r="JW93">
        <v>897.491</v>
      </c>
      <c r="JX93">
        <v>27.4263</v>
      </c>
      <c r="JY93">
        <v>29.8093</v>
      </c>
      <c r="JZ93">
        <v>30.0003</v>
      </c>
      <c r="KA93">
        <v>29.9042</v>
      </c>
      <c r="KB93">
        <v>29.8316</v>
      </c>
      <c r="KC93">
        <v>69.2122</v>
      </c>
      <c r="KD93">
        <v>19.0254</v>
      </c>
      <c r="KE93">
        <v>69.89319999999999</v>
      </c>
      <c r="KF93">
        <v>27.4233</v>
      </c>
      <c r="KG93">
        <v>1256.38</v>
      </c>
      <c r="KH93">
        <v>21.4963</v>
      </c>
      <c r="KI93">
        <v>101.993</v>
      </c>
      <c r="KJ93">
        <v>91.5479</v>
      </c>
    </row>
    <row r="94" spans="1:296">
      <c r="A94">
        <v>76</v>
      </c>
      <c r="B94">
        <v>1758382607</v>
      </c>
      <c r="C94">
        <v>466.5</v>
      </c>
      <c r="D94" t="s">
        <v>594</v>
      </c>
      <c r="E94" t="s">
        <v>595</v>
      </c>
      <c r="F94">
        <v>5</v>
      </c>
      <c r="G94" t="s">
        <v>436</v>
      </c>
      <c r="H94">
        <v>1758382599.214286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1264.187320588744</v>
      </c>
      <c r="AJ94">
        <v>1239.902242424243</v>
      </c>
      <c r="AK94">
        <v>3.354658008658105</v>
      </c>
      <c r="AL94">
        <v>65.70999999999999</v>
      </c>
      <c r="AM94">
        <f>(AO94 - AN94 + DX94*1E3/(8.314*(DZ94+273.15)) * AQ94/DW94 * AP94) * DW94/(100*DK94) * 1000/(1000 - AO94)</f>
        <v>0</v>
      </c>
      <c r="AN94">
        <v>21.49024543287929</v>
      </c>
      <c r="AO94">
        <v>22.34111939393939</v>
      </c>
      <c r="AP94">
        <v>8.24728270740181E-05</v>
      </c>
      <c r="AQ94">
        <v>86.31821179342171</v>
      </c>
      <c r="AR94">
        <v>0</v>
      </c>
      <c r="AS94">
        <v>0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437</v>
      </c>
      <c r="AX94" t="s">
        <v>437</v>
      </c>
      <c r="AY94">
        <v>0</v>
      </c>
      <c r="AZ94">
        <v>0</v>
      </c>
      <c r="BA94">
        <f>1-AY94/AZ94</f>
        <v>0</v>
      </c>
      <c r="BB94">
        <v>0</v>
      </c>
      <c r="BC94" t="s">
        <v>437</v>
      </c>
      <c r="BD94" t="s">
        <v>437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437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2.44</v>
      </c>
      <c r="DL94">
        <v>0.5</v>
      </c>
      <c r="DM94" t="s">
        <v>438</v>
      </c>
      <c r="DN94">
        <v>2</v>
      </c>
      <c r="DO94" t="b">
        <v>1</v>
      </c>
      <c r="DP94">
        <v>1758382599.214286</v>
      </c>
      <c r="DQ94">
        <v>1188.037857142857</v>
      </c>
      <c r="DR94">
        <v>1222.667857142857</v>
      </c>
      <c r="DS94">
        <v>22.34088928571429</v>
      </c>
      <c r="DT94">
        <v>21.487175</v>
      </c>
      <c r="DU94">
        <v>1188.700714285714</v>
      </c>
      <c r="DV94">
        <v>22.0698</v>
      </c>
      <c r="DW94">
        <v>499.9220714285714</v>
      </c>
      <c r="DX94">
        <v>90.58526428571429</v>
      </c>
      <c r="DY94">
        <v>0.07131188214285714</v>
      </c>
      <c r="DZ94">
        <v>29.08540714285715</v>
      </c>
      <c r="EA94">
        <v>29.99379642857143</v>
      </c>
      <c r="EB94">
        <v>999.9000000000002</v>
      </c>
      <c r="EC94">
        <v>0</v>
      </c>
      <c r="ED94">
        <v>0</v>
      </c>
      <c r="EE94">
        <v>10005.17107142857</v>
      </c>
      <c r="EF94">
        <v>0</v>
      </c>
      <c r="EG94">
        <v>11.5357</v>
      </c>
      <c r="EH94">
        <v>-34.63085357142857</v>
      </c>
      <c r="EI94">
        <v>1215.184285714286</v>
      </c>
      <c r="EJ94">
        <v>1249.517142857143</v>
      </c>
      <c r="EK94">
        <v>0.8537130357142857</v>
      </c>
      <c r="EL94">
        <v>1222.667857142857</v>
      </c>
      <c r="EM94">
        <v>21.487175</v>
      </c>
      <c r="EN94">
        <v>2.023754642857143</v>
      </c>
      <c r="EO94">
        <v>1.946421428571429</v>
      </c>
      <c r="EP94">
        <v>17.63142142857143</v>
      </c>
      <c r="EQ94">
        <v>17.01508571428571</v>
      </c>
      <c r="ER94">
        <v>1999.942857142857</v>
      </c>
      <c r="ES94">
        <v>0.9800043928571428</v>
      </c>
      <c r="ET94">
        <v>0.01999548214285714</v>
      </c>
      <c r="EU94">
        <v>0</v>
      </c>
      <c r="EV94">
        <v>403.7924642857143</v>
      </c>
      <c r="EW94">
        <v>5.00078</v>
      </c>
      <c r="EX94">
        <v>8073.723571428572</v>
      </c>
      <c r="EY94">
        <v>16379.19285714286</v>
      </c>
      <c r="EZ94">
        <v>40.18292857142858</v>
      </c>
      <c r="FA94">
        <v>41.11825</v>
      </c>
      <c r="FB94">
        <v>40.72535714285714</v>
      </c>
      <c r="FC94">
        <v>40.75189285714284</v>
      </c>
      <c r="FD94">
        <v>41.38364285714285</v>
      </c>
      <c r="FE94">
        <v>1955.052857142857</v>
      </c>
      <c r="FF94">
        <v>39.89000000000001</v>
      </c>
      <c r="FG94">
        <v>0</v>
      </c>
      <c r="FH94">
        <v>1758382607.1</v>
      </c>
      <c r="FI94">
        <v>0</v>
      </c>
      <c r="FJ94">
        <v>403.7515</v>
      </c>
      <c r="FK94">
        <v>-1.964410257448638</v>
      </c>
      <c r="FL94">
        <v>-53.51076920212565</v>
      </c>
      <c r="FM94">
        <v>8073.500384615385</v>
      </c>
      <c r="FN94">
        <v>15</v>
      </c>
      <c r="FO94">
        <v>0</v>
      </c>
      <c r="FP94" t="s">
        <v>439</v>
      </c>
      <c r="FQ94">
        <v>1746989605.5</v>
      </c>
      <c r="FR94">
        <v>1746989593.5</v>
      </c>
      <c r="FS94">
        <v>0</v>
      </c>
      <c r="FT94">
        <v>-0.274</v>
      </c>
      <c r="FU94">
        <v>-0.002</v>
      </c>
      <c r="FV94">
        <v>2.549</v>
      </c>
      <c r="FW94">
        <v>0.129</v>
      </c>
      <c r="FX94">
        <v>420</v>
      </c>
      <c r="FY94">
        <v>17</v>
      </c>
      <c r="FZ94">
        <v>0.02</v>
      </c>
      <c r="GA94">
        <v>0.04</v>
      </c>
      <c r="GB94">
        <v>-34.6929</v>
      </c>
      <c r="GC94">
        <v>2.095296167247398</v>
      </c>
      <c r="GD94">
        <v>0.2412362853425115</v>
      </c>
      <c r="GE94">
        <v>0</v>
      </c>
      <c r="GF94">
        <v>403.8702647058823</v>
      </c>
      <c r="GG94">
        <v>-2.45398013554336</v>
      </c>
      <c r="GH94">
        <v>0.3577509245948106</v>
      </c>
      <c r="GI94">
        <v>0</v>
      </c>
      <c r="GJ94">
        <v>0.8525894390243902</v>
      </c>
      <c r="GK94">
        <v>0.003646264808363673</v>
      </c>
      <c r="GL94">
        <v>0.003919281760039042</v>
      </c>
      <c r="GM94">
        <v>1</v>
      </c>
      <c r="GN94">
        <v>1</v>
      </c>
      <c r="GO94">
        <v>3</v>
      </c>
      <c r="GP94" t="s">
        <v>440</v>
      </c>
      <c r="GQ94">
        <v>3.10282</v>
      </c>
      <c r="GR94">
        <v>2.72931</v>
      </c>
      <c r="GS94">
        <v>0.181405</v>
      </c>
      <c r="GT94">
        <v>0.184612</v>
      </c>
      <c r="GU94">
        <v>0.102483</v>
      </c>
      <c r="GV94">
        <v>0.101063</v>
      </c>
      <c r="GW94">
        <v>21403.5</v>
      </c>
      <c r="GX94">
        <v>19376.6</v>
      </c>
      <c r="GY94">
        <v>26713.8</v>
      </c>
      <c r="GZ94">
        <v>23989.1</v>
      </c>
      <c r="HA94">
        <v>38377.8</v>
      </c>
      <c r="HB94">
        <v>31899.9</v>
      </c>
      <c r="HC94">
        <v>46647.9</v>
      </c>
      <c r="HD94">
        <v>37965.6</v>
      </c>
      <c r="HE94">
        <v>1.85975</v>
      </c>
      <c r="HF94">
        <v>2.32908</v>
      </c>
      <c r="HG94">
        <v>0.07550419999999999</v>
      </c>
      <c r="HH94">
        <v>0</v>
      </c>
      <c r="HI94">
        <v>28.7605</v>
      </c>
      <c r="HJ94">
        <v>999.9</v>
      </c>
      <c r="HK94">
        <v>49.5</v>
      </c>
      <c r="HL94">
        <v>31.9</v>
      </c>
      <c r="HM94">
        <v>25.9464</v>
      </c>
      <c r="HN94">
        <v>61.7315</v>
      </c>
      <c r="HO94">
        <v>4.20673</v>
      </c>
      <c r="HP94">
        <v>2</v>
      </c>
      <c r="HQ94">
        <v>0.206743</v>
      </c>
      <c r="HR94">
        <v>0.52872</v>
      </c>
      <c r="HS94">
        <v>20.2814</v>
      </c>
      <c r="HT94">
        <v>5.21025</v>
      </c>
      <c r="HU94">
        <v>11.9785</v>
      </c>
      <c r="HV94">
        <v>4.96285</v>
      </c>
      <c r="HW94">
        <v>3.27438</v>
      </c>
      <c r="HX94">
        <v>9999</v>
      </c>
      <c r="HY94">
        <v>9999</v>
      </c>
      <c r="HZ94">
        <v>9999</v>
      </c>
      <c r="IA94">
        <v>999.9</v>
      </c>
      <c r="IB94">
        <v>1.86389</v>
      </c>
      <c r="IC94">
        <v>1.86017</v>
      </c>
      <c r="ID94">
        <v>1.85852</v>
      </c>
      <c r="IE94">
        <v>1.85978</v>
      </c>
      <c r="IF94">
        <v>1.85989</v>
      </c>
      <c r="IG94">
        <v>1.85851</v>
      </c>
      <c r="IH94">
        <v>1.85755</v>
      </c>
      <c r="II94">
        <v>1.85242</v>
      </c>
      <c r="IJ94">
        <v>0</v>
      </c>
      <c r="IK94">
        <v>0</v>
      </c>
      <c r="IL94">
        <v>0</v>
      </c>
      <c r="IM94">
        <v>0</v>
      </c>
      <c r="IN94" t="s">
        <v>441</v>
      </c>
      <c r="IO94" t="s">
        <v>442</v>
      </c>
      <c r="IP94" t="s">
        <v>443</v>
      </c>
      <c r="IQ94" t="s">
        <v>443</v>
      </c>
      <c r="IR94" t="s">
        <v>443</v>
      </c>
      <c r="IS94" t="s">
        <v>443</v>
      </c>
      <c r="IT94">
        <v>0</v>
      </c>
      <c r="IU94">
        <v>100</v>
      </c>
      <c r="IV94">
        <v>100</v>
      </c>
      <c r="IW94">
        <v>-0.64</v>
      </c>
      <c r="IX94">
        <v>0.271</v>
      </c>
      <c r="IY94">
        <v>-1.199888540531774</v>
      </c>
      <c r="IZ94">
        <v>0.0006062262584135303</v>
      </c>
      <c r="JA94">
        <v>-6.607284784785487E-07</v>
      </c>
      <c r="JB94">
        <v>4.456398226774383E-10</v>
      </c>
      <c r="JC94">
        <v>0.04242554667046498</v>
      </c>
      <c r="JD94">
        <v>-0.002659736867722172</v>
      </c>
      <c r="JE94">
        <v>0.000738507291522077</v>
      </c>
      <c r="JF94">
        <v>-6.730059124220876E-06</v>
      </c>
      <c r="JG94">
        <v>7</v>
      </c>
      <c r="JH94">
        <v>1949</v>
      </c>
      <c r="JI94">
        <v>1</v>
      </c>
      <c r="JJ94">
        <v>29</v>
      </c>
      <c r="JK94">
        <v>189883.4</v>
      </c>
      <c r="JL94">
        <v>189883.6</v>
      </c>
      <c r="JM94">
        <v>3.48145</v>
      </c>
      <c r="JN94">
        <v>2.58179</v>
      </c>
      <c r="JO94">
        <v>2.146</v>
      </c>
      <c r="JP94">
        <v>2.67578</v>
      </c>
      <c r="JQ94">
        <v>2.29858</v>
      </c>
      <c r="JR94">
        <v>2.45239</v>
      </c>
      <c r="JS94">
        <v>36.9317</v>
      </c>
      <c r="JT94">
        <v>24.0787</v>
      </c>
      <c r="JU94">
        <v>18</v>
      </c>
      <c r="JV94">
        <v>482.757</v>
      </c>
      <c r="JW94">
        <v>897.426</v>
      </c>
      <c r="JX94">
        <v>27.4286</v>
      </c>
      <c r="JY94">
        <v>29.8126</v>
      </c>
      <c r="JZ94">
        <v>30.0004</v>
      </c>
      <c r="KA94">
        <v>29.9087</v>
      </c>
      <c r="KB94">
        <v>29.8361</v>
      </c>
      <c r="KC94">
        <v>69.9003</v>
      </c>
      <c r="KD94">
        <v>19.0254</v>
      </c>
      <c r="KE94">
        <v>69.89319999999999</v>
      </c>
      <c r="KF94">
        <v>27.4295</v>
      </c>
      <c r="KG94">
        <v>1269.76</v>
      </c>
      <c r="KH94">
        <v>21.5039</v>
      </c>
      <c r="KI94">
        <v>101.992</v>
      </c>
      <c r="KJ94">
        <v>91.5474</v>
      </c>
    </row>
    <row r="95" spans="1:296">
      <c r="A95">
        <v>77</v>
      </c>
      <c r="B95">
        <v>1758382612</v>
      </c>
      <c r="C95">
        <v>471.5</v>
      </c>
      <c r="D95" t="s">
        <v>596</v>
      </c>
      <c r="E95" t="s">
        <v>597</v>
      </c>
      <c r="F95">
        <v>5</v>
      </c>
      <c r="G95" t="s">
        <v>436</v>
      </c>
      <c r="H95">
        <v>1758382604.5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1281.162123251083</v>
      </c>
      <c r="AJ95">
        <v>1256.694242424242</v>
      </c>
      <c r="AK95">
        <v>3.348848484848183</v>
      </c>
      <c r="AL95">
        <v>65.70999999999999</v>
      </c>
      <c r="AM95">
        <f>(AO95 - AN95 + DX95*1E3/(8.314*(DZ95+273.15)) * AQ95/DW95 * AP95) * DW95/(100*DK95) * 1000/(1000 - AO95)</f>
        <v>0</v>
      </c>
      <c r="AN95">
        <v>21.4935342656995</v>
      </c>
      <c r="AO95">
        <v>22.33368363636363</v>
      </c>
      <c r="AP95">
        <v>-0.0001839493420925003</v>
      </c>
      <c r="AQ95">
        <v>86.31821179342171</v>
      </c>
      <c r="AR95">
        <v>0</v>
      </c>
      <c r="AS95">
        <v>0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437</v>
      </c>
      <c r="AX95" t="s">
        <v>437</v>
      </c>
      <c r="AY95">
        <v>0</v>
      </c>
      <c r="AZ95">
        <v>0</v>
      </c>
      <c r="BA95">
        <f>1-AY95/AZ95</f>
        <v>0</v>
      </c>
      <c r="BB95">
        <v>0</v>
      </c>
      <c r="BC95" t="s">
        <v>437</v>
      </c>
      <c r="BD95" t="s">
        <v>437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437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2.44</v>
      </c>
      <c r="DL95">
        <v>0.5</v>
      </c>
      <c r="DM95" t="s">
        <v>438</v>
      </c>
      <c r="DN95">
        <v>2</v>
      </c>
      <c r="DO95" t="b">
        <v>1</v>
      </c>
      <c r="DP95">
        <v>1758382604.5</v>
      </c>
      <c r="DQ95">
        <v>1205.595185185185</v>
      </c>
      <c r="DR95">
        <v>1240.079259259259</v>
      </c>
      <c r="DS95">
        <v>22.33974814814815</v>
      </c>
      <c r="DT95">
        <v>21.49119629629629</v>
      </c>
      <c r="DU95">
        <v>1206.241851851852</v>
      </c>
      <c r="DV95">
        <v>22.06868518518518</v>
      </c>
      <c r="DW95">
        <v>499.9762592592592</v>
      </c>
      <c r="DX95">
        <v>90.5851962962963</v>
      </c>
      <c r="DY95">
        <v>0.07139832592592592</v>
      </c>
      <c r="DZ95">
        <v>29.08304444444444</v>
      </c>
      <c r="EA95">
        <v>29.99547037037037</v>
      </c>
      <c r="EB95">
        <v>999.9000000000001</v>
      </c>
      <c r="EC95">
        <v>0</v>
      </c>
      <c r="ED95">
        <v>0</v>
      </c>
      <c r="EE95">
        <v>10013.90666666667</v>
      </c>
      <c r="EF95">
        <v>0</v>
      </c>
      <c r="EG95">
        <v>11.5357</v>
      </c>
      <c r="EH95">
        <v>-34.48518888888889</v>
      </c>
      <c r="EI95">
        <v>1233.141481481481</v>
      </c>
      <c r="EJ95">
        <v>1267.315555555556</v>
      </c>
      <c r="EK95">
        <v>0.848554</v>
      </c>
      <c r="EL95">
        <v>1240.079259259259</v>
      </c>
      <c r="EM95">
        <v>21.49119629629629</v>
      </c>
      <c r="EN95">
        <v>2.02364962962963</v>
      </c>
      <c r="EO95">
        <v>1.946784444444445</v>
      </c>
      <c r="EP95">
        <v>17.63060370370371</v>
      </c>
      <c r="EQ95">
        <v>17.01802592592593</v>
      </c>
      <c r="ER95">
        <v>1999.972592592593</v>
      </c>
      <c r="ES95">
        <v>0.9800047777777777</v>
      </c>
      <c r="ET95">
        <v>0.0199951037037037</v>
      </c>
      <c r="EU95">
        <v>0</v>
      </c>
      <c r="EV95">
        <v>403.5940000000001</v>
      </c>
      <c r="EW95">
        <v>5.00078</v>
      </c>
      <c r="EX95">
        <v>8069.405185185185</v>
      </c>
      <c r="EY95">
        <v>16379.44814814815</v>
      </c>
      <c r="EZ95">
        <v>40.18051851851852</v>
      </c>
      <c r="FA95">
        <v>41.118</v>
      </c>
      <c r="FB95">
        <v>40.76603703703704</v>
      </c>
      <c r="FC95">
        <v>40.74266666666667</v>
      </c>
      <c r="FD95">
        <v>41.37003703703703</v>
      </c>
      <c r="FE95">
        <v>1955.082592592593</v>
      </c>
      <c r="FF95">
        <v>39.89000000000001</v>
      </c>
      <c r="FG95">
        <v>0</v>
      </c>
      <c r="FH95">
        <v>1758382611.9</v>
      </c>
      <c r="FI95">
        <v>0</v>
      </c>
      <c r="FJ95">
        <v>403.5705384615385</v>
      </c>
      <c r="FK95">
        <v>-1.702290616770739</v>
      </c>
      <c r="FL95">
        <v>-49.08136750143747</v>
      </c>
      <c r="FM95">
        <v>8069.522692307693</v>
      </c>
      <c r="FN95">
        <v>15</v>
      </c>
      <c r="FO95">
        <v>0</v>
      </c>
      <c r="FP95" t="s">
        <v>439</v>
      </c>
      <c r="FQ95">
        <v>1746989605.5</v>
      </c>
      <c r="FR95">
        <v>1746989593.5</v>
      </c>
      <c r="FS95">
        <v>0</v>
      </c>
      <c r="FT95">
        <v>-0.274</v>
      </c>
      <c r="FU95">
        <v>-0.002</v>
      </c>
      <c r="FV95">
        <v>2.549</v>
      </c>
      <c r="FW95">
        <v>0.129</v>
      </c>
      <c r="FX95">
        <v>420</v>
      </c>
      <c r="FY95">
        <v>17</v>
      </c>
      <c r="FZ95">
        <v>0.02</v>
      </c>
      <c r="GA95">
        <v>0.04</v>
      </c>
      <c r="GB95">
        <v>-34.59499512195123</v>
      </c>
      <c r="GC95">
        <v>1.853701045296244</v>
      </c>
      <c r="GD95">
        <v>0.2324892936965523</v>
      </c>
      <c r="GE95">
        <v>0</v>
      </c>
      <c r="GF95">
        <v>403.6999411764706</v>
      </c>
      <c r="GG95">
        <v>-2.329809017535176</v>
      </c>
      <c r="GH95">
        <v>0.336949371408719</v>
      </c>
      <c r="GI95">
        <v>0</v>
      </c>
      <c r="GJ95">
        <v>0.8509242195121952</v>
      </c>
      <c r="GK95">
        <v>-0.0551569756097553</v>
      </c>
      <c r="GL95">
        <v>0.0059543433440751</v>
      </c>
      <c r="GM95">
        <v>1</v>
      </c>
      <c r="GN95">
        <v>1</v>
      </c>
      <c r="GO95">
        <v>3</v>
      </c>
      <c r="GP95" t="s">
        <v>440</v>
      </c>
      <c r="GQ95">
        <v>3.10261</v>
      </c>
      <c r="GR95">
        <v>2.72967</v>
      </c>
      <c r="GS95">
        <v>0.182901</v>
      </c>
      <c r="GT95">
        <v>0.186104</v>
      </c>
      <c r="GU95">
        <v>0.10246</v>
      </c>
      <c r="GV95">
        <v>0.10107</v>
      </c>
      <c r="GW95">
        <v>21364.3</v>
      </c>
      <c r="GX95">
        <v>19341</v>
      </c>
      <c r="GY95">
        <v>26713.6</v>
      </c>
      <c r="GZ95">
        <v>23988.9</v>
      </c>
      <c r="HA95">
        <v>38378.6</v>
      </c>
      <c r="HB95">
        <v>31899.6</v>
      </c>
      <c r="HC95">
        <v>46647.5</v>
      </c>
      <c r="HD95">
        <v>37965.4</v>
      </c>
      <c r="HE95">
        <v>1.85945</v>
      </c>
      <c r="HF95">
        <v>2.3293</v>
      </c>
      <c r="HG95">
        <v>0.0763461</v>
      </c>
      <c r="HH95">
        <v>0</v>
      </c>
      <c r="HI95">
        <v>28.7561</v>
      </c>
      <c r="HJ95">
        <v>999.9</v>
      </c>
      <c r="HK95">
        <v>49.5</v>
      </c>
      <c r="HL95">
        <v>31.9</v>
      </c>
      <c r="HM95">
        <v>25.9454</v>
      </c>
      <c r="HN95">
        <v>61.9515</v>
      </c>
      <c r="HO95">
        <v>4.27484</v>
      </c>
      <c r="HP95">
        <v>2</v>
      </c>
      <c r="HQ95">
        <v>0.207132</v>
      </c>
      <c r="HR95">
        <v>0.524771</v>
      </c>
      <c r="HS95">
        <v>20.2815</v>
      </c>
      <c r="HT95">
        <v>5.211</v>
      </c>
      <c r="HU95">
        <v>11.9787</v>
      </c>
      <c r="HV95">
        <v>4.96295</v>
      </c>
      <c r="HW95">
        <v>3.27453</v>
      </c>
      <c r="HX95">
        <v>9999</v>
      </c>
      <c r="HY95">
        <v>9999</v>
      </c>
      <c r="HZ95">
        <v>9999</v>
      </c>
      <c r="IA95">
        <v>999.9</v>
      </c>
      <c r="IB95">
        <v>1.86388</v>
      </c>
      <c r="IC95">
        <v>1.86016</v>
      </c>
      <c r="ID95">
        <v>1.85849</v>
      </c>
      <c r="IE95">
        <v>1.85978</v>
      </c>
      <c r="IF95">
        <v>1.85989</v>
      </c>
      <c r="IG95">
        <v>1.85851</v>
      </c>
      <c r="IH95">
        <v>1.85753</v>
      </c>
      <c r="II95">
        <v>1.85242</v>
      </c>
      <c r="IJ95">
        <v>0</v>
      </c>
      <c r="IK95">
        <v>0</v>
      </c>
      <c r="IL95">
        <v>0</v>
      </c>
      <c r="IM95">
        <v>0</v>
      </c>
      <c r="IN95" t="s">
        <v>441</v>
      </c>
      <c r="IO95" t="s">
        <v>442</v>
      </c>
      <c r="IP95" t="s">
        <v>443</v>
      </c>
      <c r="IQ95" t="s">
        <v>443</v>
      </c>
      <c r="IR95" t="s">
        <v>443</v>
      </c>
      <c r="IS95" t="s">
        <v>443</v>
      </c>
      <c r="IT95">
        <v>0</v>
      </c>
      <c r="IU95">
        <v>100</v>
      </c>
      <c r="IV95">
        <v>100</v>
      </c>
      <c r="IW95">
        <v>-0.63</v>
      </c>
      <c r="IX95">
        <v>0.2709</v>
      </c>
      <c r="IY95">
        <v>-1.199888540531774</v>
      </c>
      <c r="IZ95">
        <v>0.0006062262584135303</v>
      </c>
      <c r="JA95">
        <v>-6.607284784785487E-07</v>
      </c>
      <c r="JB95">
        <v>4.456398226774383E-10</v>
      </c>
      <c r="JC95">
        <v>0.04242554667046498</v>
      </c>
      <c r="JD95">
        <v>-0.002659736867722172</v>
      </c>
      <c r="JE95">
        <v>0.000738507291522077</v>
      </c>
      <c r="JF95">
        <v>-6.730059124220876E-06</v>
      </c>
      <c r="JG95">
        <v>7</v>
      </c>
      <c r="JH95">
        <v>1949</v>
      </c>
      <c r="JI95">
        <v>1</v>
      </c>
      <c r="JJ95">
        <v>29</v>
      </c>
      <c r="JK95">
        <v>189883.4</v>
      </c>
      <c r="JL95">
        <v>189883.6</v>
      </c>
      <c r="JM95">
        <v>3.51562</v>
      </c>
      <c r="JN95">
        <v>2.5769</v>
      </c>
      <c r="JO95">
        <v>2.146</v>
      </c>
      <c r="JP95">
        <v>2.67578</v>
      </c>
      <c r="JQ95">
        <v>2.29858</v>
      </c>
      <c r="JR95">
        <v>2.41943</v>
      </c>
      <c r="JS95">
        <v>36.9317</v>
      </c>
      <c r="JT95">
        <v>24.07</v>
      </c>
      <c r="JU95">
        <v>18</v>
      </c>
      <c r="JV95">
        <v>482.61</v>
      </c>
      <c r="JW95">
        <v>897.725</v>
      </c>
      <c r="JX95">
        <v>27.4327</v>
      </c>
      <c r="JY95">
        <v>29.8163</v>
      </c>
      <c r="JZ95">
        <v>30.0004</v>
      </c>
      <c r="KA95">
        <v>29.9125</v>
      </c>
      <c r="KB95">
        <v>29.8399</v>
      </c>
      <c r="KC95">
        <v>70.6493</v>
      </c>
      <c r="KD95">
        <v>19.0254</v>
      </c>
      <c r="KE95">
        <v>69.89319999999999</v>
      </c>
      <c r="KF95">
        <v>27.4339</v>
      </c>
      <c r="KG95">
        <v>1289.84</v>
      </c>
      <c r="KH95">
        <v>21.5154</v>
      </c>
      <c r="KI95">
        <v>101.991</v>
      </c>
      <c r="KJ95">
        <v>91.5467</v>
      </c>
    </row>
    <row r="96" spans="1:296">
      <c r="A96">
        <v>78</v>
      </c>
      <c r="B96">
        <v>1758382617</v>
      </c>
      <c r="C96">
        <v>476.5</v>
      </c>
      <c r="D96" t="s">
        <v>598</v>
      </c>
      <c r="E96" t="s">
        <v>599</v>
      </c>
      <c r="F96">
        <v>5</v>
      </c>
      <c r="G96" t="s">
        <v>436</v>
      </c>
      <c r="H96">
        <v>1758382609.214286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1298.136341991343</v>
      </c>
      <c r="AJ96">
        <v>1273.682666666666</v>
      </c>
      <c r="AK96">
        <v>3.419619047618951</v>
      </c>
      <c r="AL96">
        <v>65.70999999999999</v>
      </c>
      <c r="AM96">
        <f>(AO96 - AN96 + DX96*1E3/(8.314*(DZ96+273.15)) * AQ96/DW96 * AP96) * DW96/(100*DK96) * 1000/(1000 - AO96)</f>
        <v>0</v>
      </c>
      <c r="AN96">
        <v>21.49656149522137</v>
      </c>
      <c r="AO96">
        <v>22.33048848484847</v>
      </c>
      <c r="AP96">
        <v>-3.064345907352769E-05</v>
      </c>
      <c r="AQ96">
        <v>86.31821179342171</v>
      </c>
      <c r="AR96">
        <v>0</v>
      </c>
      <c r="AS96">
        <v>0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437</v>
      </c>
      <c r="AX96" t="s">
        <v>437</v>
      </c>
      <c r="AY96">
        <v>0</v>
      </c>
      <c r="AZ96">
        <v>0</v>
      </c>
      <c r="BA96">
        <f>1-AY96/AZ96</f>
        <v>0</v>
      </c>
      <c r="BB96">
        <v>0</v>
      </c>
      <c r="BC96" t="s">
        <v>437</v>
      </c>
      <c r="BD96" t="s">
        <v>437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437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2.44</v>
      </c>
      <c r="DL96">
        <v>0.5</v>
      </c>
      <c r="DM96" t="s">
        <v>438</v>
      </c>
      <c r="DN96">
        <v>2</v>
      </c>
      <c r="DO96" t="b">
        <v>1</v>
      </c>
      <c r="DP96">
        <v>1758382609.214286</v>
      </c>
      <c r="DQ96">
        <v>1221.165714285715</v>
      </c>
      <c r="DR96">
        <v>1255.640357142857</v>
      </c>
      <c r="DS96">
        <v>22.33651428571429</v>
      </c>
      <c r="DT96">
        <v>21.4942</v>
      </c>
      <c r="DU96">
        <v>1221.798214285714</v>
      </c>
      <c r="DV96">
        <v>22.06551785714286</v>
      </c>
      <c r="DW96">
        <v>499.97925</v>
      </c>
      <c r="DX96">
        <v>90.58540714285714</v>
      </c>
      <c r="DY96">
        <v>0.07136325714285714</v>
      </c>
      <c r="DZ96">
        <v>29.08100000000001</v>
      </c>
      <c r="EA96">
        <v>29.99519285714286</v>
      </c>
      <c r="EB96">
        <v>999.9000000000002</v>
      </c>
      <c r="EC96">
        <v>0</v>
      </c>
      <c r="ED96">
        <v>0</v>
      </c>
      <c r="EE96">
        <v>10014.93142857143</v>
      </c>
      <c r="EF96">
        <v>0</v>
      </c>
      <c r="EG96">
        <v>11.5357</v>
      </c>
      <c r="EH96">
        <v>-34.47526785714286</v>
      </c>
      <c r="EI96">
        <v>1249.063928571429</v>
      </c>
      <c r="EJ96">
        <v>1283.222142857143</v>
      </c>
      <c r="EK96">
        <v>0.8423226428571429</v>
      </c>
      <c r="EL96">
        <v>1255.640357142857</v>
      </c>
      <c r="EM96">
        <v>21.4942</v>
      </c>
      <c r="EN96">
        <v>2.023361785714286</v>
      </c>
      <c r="EO96">
        <v>1.947061071428571</v>
      </c>
      <c r="EP96">
        <v>17.62835</v>
      </c>
      <c r="EQ96">
        <v>17.020275</v>
      </c>
      <c r="ER96">
        <v>1999.990357142857</v>
      </c>
      <c r="ES96">
        <v>0.9800050357142857</v>
      </c>
      <c r="ET96">
        <v>0.01999486071428571</v>
      </c>
      <c r="EU96">
        <v>0</v>
      </c>
      <c r="EV96">
        <v>403.3767142857143</v>
      </c>
      <c r="EW96">
        <v>5.00078</v>
      </c>
      <c r="EX96">
        <v>8065.580357142856</v>
      </c>
      <c r="EY96">
        <v>16379.59642857143</v>
      </c>
      <c r="EZ96">
        <v>40.183</v>
      </c>
      <c r="FA96">
        <v>41.12717857142856</v>
      </c>
      <c r="FB96">
        <v>40.84575</v>
      </c>
      <c r="FC96">
        <v>40.74514285714286</v>
      </c>
      <c r="FD96">
        <v>41.37914285714285</v>
      </c>
      <c r="FE96">
        <v>1955.100357142857</v>
      </c>
      <c r="FF96">
        <v>39.89000000000001</v>
      </c>
      <c r="FG96">
        <v>0</v>
      </c>
      <c r="FH96">
        <v>1758382617.3</v>
      </c>
      <c r="FI96">
        <v>0</v>
      </c>
      <c r="FJ96">
        <v>403.33612</v>
      </c>
      <c r="FK96">
        <v>-2.468769252302182</v>
      </c>
      <c r="FL96">
        <v>-46.2653846510331</v>
      </c>
      <c r="FM96">
        <v>8064.867999999999</v>
      </c>
      <c r="FN96">
        <v>15</v>
      </c>
      <c r="FO96">
        <v>0</v>
      </c>
      <c r="FP96" t="s">
        <v>439</v>
      </c>
      <c r="FQ96">
        <v>1746989605.5</v>
      </c>
      <c r="FR96">
        <v>1746989593.5</v>
      </c>
      <c r="FS96">
        <v>0</v>
      </c>
      <c r="FT96">
        <v>-0.274</v>
      </c>
      <c r="FU96">
        <v>-0.002</v>
      </c>
      <c r="FV96">
        <v>2.549</v>
      </c>
      <c r="FW96">
        <v>0.129</v>
      </c>
      <c r="FX96">
        <v>420</v>
      </c>
      <c r="FY96">
        <v>17</v>
      </c>
      <c r="FZ96">
        <v>0.02</v>
      </c>
      <c r="GA96">
        <v>0.04</v>
      </c>
      <c r="GB96">
        <v>-34.5487243902439</v>
      </c>
      <c r="GC96">
        <v>0.5917818815330445</v>
      </c>
      <c r="GD96">
        <v>0.1923400479340229</v>
      </c>
      <c r="GE96">
        <v>0</v>
      </c>
      <c r="GF96">
        <v>403.4995588235295</v>
      </c>
      <c r="GG96">
        <v>-2.113139807869175</v>
      </c>
      <c r="GH96">
        <v>0.3030303994822662</v>
      </c>
      <c r="GI96">
        <v>0</v>
      </c>
      <c r="GJ96">
        <v>0.8469643658536585</v>
      </c>
      <c r="GK96">
        <v>-0.07821014634146205</v>
      </c>
      <c r="GL96">
        <v>0.007816779758505445</v>
      </c>
      <c r="GM96">
        <v>1</v>
      </c>
      <c r="GN96">
        <v>1</v>
      </c>
      <c r="GO96">
        <v>3</v>
      </c>
      <c r="GP96" t="s">
        <v>440</v>
      </c>
      <c r="GQ96">
        <v>3.10283</v>
      </c>
      <c r="GR96">
        <v>2.72947</v>
      </c>
      <c r="GS96">
        <v>0.184416</v>
      </c>
      <c r="GT96">
        <v>0.187608</v>
      </c>
      <c r="GU96">
        <v>0.102449</v>
      </c>
      <c r="GV96">
        <v>0.101082</v>
      </c>
      <c r="GW96">
        <v>21324.4</v>
      </c>
      <c r="GX96">
        <v>19305.3</v>
      </c>
      <c r="GY96">
        <v>26713.4</v>
      </c>
      <c r="GZ96">
        <v>23989</v>
      </c>
      <c r="HA96">
        <v>38379.3</v>
      </c>
      <c r="HB96">
        <v>31899.3</v>
      </c>
      <c r="HC96">
        <v>46647.4</v>
      </c>
      <c r="HD96">
        <v>37965.3</v>
      </c>
      <c r="HE96">
        <v>1.85977</v>
      </c>
      <c r="HF96">
        <v>2.32882</v>
      </c>
      <c r="HG96">
        <v>0.07587670000000001</v>
      </c>
      <c r="HH96">
        <v>0</v>
      </c>
      <c r="HI96">
        <v>28.7524</v>
      </c>
      <c r="HJ96">
        <v>999.9</v>
      </c>
      <c r="HK96">
        <v>49.5</v>
      </c>
      <c r="HL96">
        <v>31.9</v>
      </c>
      <c r="HM96">
        <v>25.944</v>
      </c>
      <c r="HN96">
        <v>61.7215</v>
      </c>
      <c r="HO96">
        <v>4.23077</v>
      </c>
      <c r="HP96">
        <v>2</v>
      </c>
      <c r="HQ96">
        <v>0.207241</v>
      </c>
      <c r="HR96">
        <v>0.557704</v>
      </c>
      <c r="HS96">
        <v>20.2815</v>
      </c>
      <c r="HT96">
        <v>5.21085</v>
      </c>
      <c r="HU96">
        <v>11.9787</v>
      </c>
      <c r="HV96">
        <v>4.9625</v>
      </c>
      <c r="HW96">
        <v>3.27455</v>
      </c>
      <c r="HX96">
        <v>9999</v>
      </c>
      <c r="HY96">
        <v>9999</v>
      </c>
      <c r="HZ96">
        <v>9999</v>
      </c>
      <c r="IA96">
        <v>999.9</v>
      </c>
      <c r="IB96">
        <v>1.86387</v>
      </c>
      <c r="IC96">
        <v>1.86016</v>
      </c>
      <c r="ID96">
        <v>1.8585</v>
      </c>
      <c r="IE96">
        <v>1.8598</v>
      </c>
      <c r="IF96">
        <v>1.85989</v>
      </c>
      <c r="IG96">
        <v>1.8585</v>
      </c>
      <c r="IH96">
        <v>1.8575</v>
      </c>
      <c r="II96">
        <v>1.85242</v>
      </c>
      <c r="IJ96">
        <v>0</v>
      </c>
      <c r="IK96">
        <v>0</v>
      </c>
      <c r="IL96">
        <v>0</v>
      </c>
      <c r="IM96">
        <v>0</v>
      </c>
      <c r="IN96" t="s">
        <v>441</v>
      </c>
      <c r="IO96" t="s">
        <v>442</v>
      </c>
      <c r="IP96" t="s">
        <v>443</v>
      </c>
      <c r="IQ96" t="s">
        <v>443</v>
      </c>
      <c r="IR96" t="s">
        <v>443</v>
      </c>
      <c r="IS96" t="s">
        <v>443</v>
      </c>
      <c r="IT96">
        <v>0</v>
      </c>
      <c r="IU96">
        <v>100</v>
      </c>
      <c r="IV96">
        <v>100</v>
      </c>
      <c r="IW96">
        <v>-0.61</v>
      </c>
      <c r="IX96">
        <v>0.2709</v>
      </c>
      <c r="IY96">
        <v>-1.199888540531774</v>
      </c>
      <c r="IZ96">
        <v>0.0006062262584135303</v>
      </c>
      <c r="JA96">
        <v>-6.607284784785487E-07</v>
      </c>
      <c r="JB96">
        <v>4.456398226774383E-10</v>
      </c>
      <c r="JC96">
        <v>0.04242554667046498</v>
      </c>
      <c r="JD96">
        <v>-0.002659736867722172</v>
      </c>
      <c r="JE96">
        <v>0.000738507291522077</v>
      </c>
      <c r="JF96">
        <v>-6.730059124220876E-06</v>
      </c>
      <c r="JG96">
        <v>7</v>
      </c>
      <c r="JH96">
        <v>1949</v>
      </c>
      <c r="JI96">
        <v>1</v>
      </c>
      <c r="JJ96">
        <v>29</v>
      </c>
      <c r="JK96">
        <v>189883.5</v>
      </c>
      <c r="JL96">
        <v>189883.7</v>
      </c>
      <c r="JM96">
        <v>3.55347</v>
      </c>
      <c r="JN96">
        <v>2.57568</v>
      </c>
      <c r="JO96">
        <v>2.146</v>
      </c>
      <c r="JP96">
        <v>2.67578</v>
      </c>
      <c r="JQ96">
        <v>2.29858</v>
      </c>
      <c r="JR96">
        <v>2.43652</v>
      </c>
      <c r="JS96">
        <v>36.9317</v>
      </c>
      <c r="JT96">
        <v>24.07</v>
      </c>
      <c r="JU96">
        <v>18</v>
      </c>
      <c r="JV96">
        <v>482.828</v>
      </c>
      <c r="JW96">
        <v>897.288</v>
      </c>
      <c r="JX96">
        <v>27.4324</v>
      </c>
      <c r="JY96">
        <v>29.8195</v>
      </c>
      <c r="JZ96">
        <v>30.0003</v>
      </c>
      <c r="KA96">
        <v>29.9164</v>
      </c>
      <c r="KB96">
        <v>29.8443</v>
      </c>
      <c r="KC96">
        <v>71.33880000000001</v>
      </c>
      <c r="KD96">
        <v>19.0254</v>
      </c>
      <c r="KE96">
        <v>69.89319999999999</v>
      </c>
      <c r="KF96">
        <v>27.4285</v>
      </c>
      <c r="KG96">
        <v>1303.23</v>
      </c>
      <c r="KH96">
        <v>21.5283</v>
      </c>
      <c r="KI96">
        <v>101.991</v>
      </c>
      <c r="KJ96">
        <v>91.54689999999999</v>
      </c>
    </row>
    <row r="97" spans="1:296">
      <c r="A97">
        <v>79</v>
      </c>
      <c r="B97">
        <v>1758382622</v>
      </c>
      <c r="C97">
        <v>481.5</v>
      </c>
      <c r="D97" t="s">
        <v>600</v>
      </c>
      <c r="E97" t="s">
        <v>601</v>
      </c>
      <c r="F97">
        <v>5</v>
      </c>
      <c r="G97" t="s">
        <v>436</v>
      </c>
      <c r="H97">
        <v>1758382614.5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1315.389079056277</v>
      </c>
      <c r="AJ97">
        <v>1290.677696969696</v>
      </c>
      <c r="AK97">
        <v>3.414415584415645</v>
      </c>
      <c r="AL97">
        <v>65.70999999999999</v>
      </c>
      <c r="AM97">
        <f>(AO97 - AN97 + DX97*1E3/(8.314*(DZ97+273.15)) * AQ97/DW97 * AP97) * DW97/(100*DK97) * 1000/(1000 - AO97)</f>
        <v>0</v>
      </c>
      <c r="AN97">
        <v>21.49996714866656</v>
      </c>
      <c r="AO97">
        <v>22.32514121212121</v>
      </c>
      <c r="AP97">
        <v>-1.150222964939826E-05</v>
      </c>
      <c r="AQ97">
        <v>86.31821179342171</v>
      </c>
      <c r="AR97">
        <v>0</v>
      </c>
      <c r="AS97">
        <v>0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437</v>
      </c>
      <c r="AX97" t="s">
        <v>437</v>
      </c>
      <c r="AY97">
        <v>0</v>
      </c>
      <c r="AZ97">
        <v>0</v>
      </c>
      <c r="BA97">
        <f>1-AY97/AZ97</f>
        <v>0</v>
      </c>
      <c r="BB97">
        <v>0</v>
      </c>
      <c r="BC97" t="s">
        <v>437</v>
      </c>
      <c r="BD97" t="s">
        <v>437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437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2.44</v>
      </c>
      <c r="DL97">
        <v>0.5</v>
      </c>
      <c r="DM97" t="s">
        <v>438</v>
      </c>
      <c r="DN97">
        <v>2</v>
      </c>
      <c r="DO97" t="b">
        <v>1</v>
      </c>
      <c r="DP97">
        <v>1758382614.5</v>
      </c>
      <c r="DQ97">
        <v>1238.611481481482</v>
      </c>
      <c r="DR97">
        <v>1273.280740740741</v>
      </c>
      <c r="DS97">
        <v>22.33186296296297</v>
      </c>
      <c r="DT97">
        <v>21.49753333333333</v>
      </c>
      <c r="DU97">
        <v>1239.225555555556</v>
      </c>
      <c r="DV97">
        <v>22.06095555555555</v>
      </c>
      <c r="DW97">
        <v>500.0213333333334</v>
      </c>
      <c r="DX97">
        <v>90.58520740740742</v>
      </c>
      <c r="DY97">
        <v>0.07135921851851851</v>
      </c>
      <c r="DZ97">
        <v>29.08029629629629</v>
      </c>
      <c r="EA97">
        <v>29.99758518518519</v>
      </c>
      <c r="EB97">
        <v>999.9000000000001</v>
      </c>
      <c r="EC97">
        <v>0</v>
      </c>
      <c r="ED97">
        <v>0</v>
      </c>
      <c r="EE97">
        <v>10008.4962962963</v>
      </c>
      <c r="EF97">
        <v>0</v>
      </c>
      <c r="EG97">
        <v>11.5357</v>
      </c>
      <c r="EH97">
        <v>-34.67112592592593</v>
      </c>
      <c r="EI97">
        <v>1266.901851851852</v>
      </c>
      <c r="EJ97">
        <v>1301.255555555556</v>
      </c>
      <c r="EK97">
        <v>0.8343287777777779</v>
      </c>
      <c r="EL97">
        <v>1273.280740740741</v>
      </c>
      <c r="EM97">
        <v>21.49753333333333</v>
      </c>
      <c r="EN97">
        <v>2.022937037037037</v>
      </c>
      <c r="EO97">
        <v>1.94735962962963</v>
      </c>
      <c r="EP97">
        <v>17.62501481481481</v>
      </c>
      <c r="EQ97">
        <v>17.02268518518519</v>
      </c>
      <c r="ER97">
        <v>2000.011111111111</v>
      </c>
      <c r="ES97">
        <v>0.9800053333333332</v>
      </c>
      <c r="ET97">
        <v>0.01999456666666666</v>
      </c>
      <c r="EU97">
        <v>0</v>
      </c>
      <c r="EV97">
        <v>403.092962962963</v>
      </c>
      <c r="EW97">
        <v>5.00078</v>
      </c>
      <c r="EX97">
        <v>8061.497037037037</v>
      </c>
      <c r="EY97">
        <v>16379.77407407408</v>
      </c>
      <c r="EZ97">
        <v>40.18051851851852</v>
      </c>
      <c r="FA97">
        <v>41.13418518518519</v>
      </c>
      <c r="FB97">
        <v>40.96733333333333</v>
      </c>
      <c r="FC97">
        <v>40.75192592592593</v>
      </c>
      <c r="FD97">
        <v>41.3792962962963</v>
      </c>
      <c r="FE97">
        <v>1955.121111111112</v>
      </c>
      <c r="FF97">
        <v>39.89000000000001</v>
      </c>
      <c r="FG97">
        <v>0</v>
      </c>
      <c r="FH97">
        <v>1758382622.1</v>
      </c>
      <c r="FI97">
        <v>0</v>
      </c>
      <c r="FJ97">
        <v>403.10424</v>
      </c>
      <c r="FK97">
        <v>-2.681538480849019</v>
      </c>
      <c r="FL97">
        <v>-47.76846158335396</v>
      </c>
      <c r="FM97">
        <v>8061.1712</v>
      </c>
      <c r="FN97">
        <v>15</v>
      </c>
      <c r="FO97">
        <v>0</v>
      </c>
      <c r="FP97" t="s">
        <v>439</v>
      </c>
      <c r="FQ97">
        <v>1746989605.5</v>
      </c>
      <c r="FR97">
        <v>1746989593.5</v>
      </c>
      <c r="FS97">
        <v>0</v>
      </c>
      <c r="FT97">
        <v>-0.274</v>
      </c>
      <c r="FU97">
        <v>-0.002</v>
      </c>
      <c r="FV97">
        <v>2.549</v>
      </c>
      <c r="FW97">
        <v>0.129</v>
      </c>
      <c r="FX97">
        <v>420</v>
      </c>
      <c r="FY97">
        <v>17</v>
      </c>
      <c r="FZ97">
        <v>0.02</v>
      </c>
      <c r="GA97">
        <v>0.04</v>
      </c>
      <c r="GB97">
        <v>-34.56088250000001</v>
      </c>
      <c r="GC97">
        <v>-2.066076923076888</v>
      </c>
      <c r="GD97">
        <v>0.2130532373463263</v>
      </c>
      <c r="GE97">
        <v>0</v>
      </c>
      <c r="GF97">
        <v>403.2869411764706</v>
      </c>
      <c r="GG97">
        <v>-2.973109249134712</v>
      </c>
      <c r="GH97">
        <v>0.3361604957349019</v>
      </c>
      <c r="GI97">
        <v>0</v>
      </c>
      <c r="GJ97">
        <v>0.8392552</v>
      </c>
      <c r="GK97">
        <v>-0.08877095684803156</v>
      </c>
      <c r="GL97">
        <v>0.008600155531151749</v>
      </c>
      <c r="GM97">
        <v>1</v>
      </c>
      <c r="GN97">
        <v>1</v>
      </c>
      <c r="GO97">
        <v>3</v>
      </c>
      <c r="GP97" t="s">
        <v>440</v>
      </c>
      <c r="GQ97">
        <v>3.10289</v>
      </c>
      <c r="GR97">
        <v>2.7294</v>
      </c>
      <c r="GS97">
        <v>0.185921</v>
      </c>
      <c r="GT97">
        <v>0.18911</v>
      </c>
      <c r="GU97">
        <v>0.102431</v>
      </c>
      <c r="GV97">
        <v>0.101089</v>
      </c>
      <c r="GW97">
        <v>21285.1</v>
      </c>
      <c r="GX97">
        <v>19269.4</v>
      </c>
      <c r="GY97">
        <v>26713.4</v>
      </c>
      <c r="GZ97">
        <v>23988.8</v>
      </c>
      <c r="HA97">
        <v>38379.9</v>
      </c>
      <c r="HB97">
        <v>31899.1</v>
      </c>
      <c r="HC97">
        <v>46647.1</v>
      </c>
      <c r="HD97">
        <v>37965.2</v>
      </c>
      <c r="HE97">
        <v>1.85968</v>
      </c>
      <c r="HF97">
        <v>2.32925</v>
      </c>
      <c r="HG97">
        <v>0.07701669999999999</v>
      </c>
      <c r="HH97">
        <v>0</v>
      </c>
      <c r="HI97">
        <v>28.7494</v>
      </c>
      <c r="HJ97">
        <v>999.9</v>
      </c>
      <c r="HK97">
        <v>49.5</v>
      </c>
      <c r="HL97">
        <v>31.9</v>
      </c>
      <c r="HM97">
        <v>25.9438</v>
      </c>
      <c r="HN97">
        <v>61.7315</v>
      </c>
      <c r="HO97">
        <v>4.17067</v>
      </c>
      <c r="HP97">
        <v>2</v>
      </c>
      <c r="HQ97">
        <v>0.207673</v>
      </c>
      <c r="HR97">
        <v>0.543546</v>
      </c>
      <c r="HS97">
        <v>20.2814</v>
      </c>
      <c r="HT97">
        <v>5.21025</v>
      </c>
      <c r="HU97">
        <v>11.9784</v>
      </c>
      <c r="HV97">
        <v>4.9625</v>
      </c>
      <c r="HW97">
        <v>3.27443</v>
      </c>
      <c r="HX97">
        <v>9999</v>
      </c>
      <c r="HY97">
        <v>9999</v>
      </c>
      <c r="HZ97">
        <v>9999</v>
      </c>
      <c r="IA97">
        <v>999.9</v>
      </c>
      <c r="IB97">
        <v>1.86389</v>
      </c>
      <c r="IC97">
        <v>1.8602</v>
      </c>
      <c r="ID97">
        <v>1.85851</v>
      </c>
      <c r="IE97">
        <v>1.85979</v>
      </c>
      <c r="IF97">
        <v>1.85989</v>
      </c>
      <c r="IG97">
        <v>1.85851</v>
      </c>
      <c r="IH97">
        <v>1.85752</v>
      </c>
      <c r="II97">
        <v>1.85242</v>
      </c>
      <c r="IJ97">
        <v>0</v>
      </c>
      <c r="IK97">
        <v>0</v>
      </c>
      <c r="IL97">
        <v>0</v>
      </c>
      <c r="IM97">
        <v>0</v>
      </c>
      <c r="IN97" t="s">
        <v>441</v>
      </c>
      <c r="IO97" t="s">
        <v>442</v>
      </c>
      <c r="IP97" t="s">
        <v>443</v>
      </c>
      <c r="IQ97" t="s">
        <v>443</v>
      </c>
      <c r="IR97" t="s">
        <v>443</v>
      </c>
      <c r="IS97" t="s">
        <v>443</v>
      </c>
      <c r="IT97">
        <v>0</v>
      </c>
      <c r="IU97">
        <v>100</v>
      </c>
      <c r="IV97">
        <v>100</v>
      </c>
      <c r="IW97">
        <v>-0.59</v>
      </c>
      <c r="IX97">
        <v>0.2708</v>
      </c>
      <c r="IY97">
        <v>-1.199888540531774</v>
      </c>
      <c r="IZ97">
        <v>0.0006062262584135303</v>
      </c>
      <c r="JA97">
        <v>-6.607284784785487E-07</v>
      </c>
      <c r="JB97">
        <v>4.456398226774383E-10</v>
      </c>
      <c r="JC97">
        <v>0.04242554667046498</v>
      </c>
      <c r="JD97">
        <v>-0.002659736867722172</v>
      </c>
      <c r="JE97">
        <v>0.000738507291522077</v>
      </c>
      <c r="JF97">
        <v>-6.730059124220876E-06</v>
      </c>
      <c r="JG97">
        <v>7</v>
      </c>
      <c r="JH97">
        <v>1949</v>
      </c>
      <c r="JI97">
        <v>1</v>
      </c>
      <c r="JJ97">
        <v>29</v>
      </c>
      <c r="JK97">
        <v>189883.6</v>
      </c>
      <c r="JL97">
        <v>189883.8</v>
      </c>
      <c r="JM97">
        <v>3.58765</v>
      </c>
      <c r="JN97">
        <v>2.57812</v>
      </c>
      <c r="JO97">
        <v>2.146</v>
      </c>
      <c r="JP97">
        <v>2.67578</v>
      </c>
      <c r="JQ97">
        <v>2.29858</v>
      </c>
      <c r="JR97">
        <v>2.44751</v>
      </c>
      <c r="JS97">
        <v>36.9317</v>
      </c>
      <c r="JT97">
        <v>24.0787</v>
      </c>
      <c r="JU97">
        <v>18</v>
      </c>
      <c r="JV97">
        <v>482.799</v>
      </c>
      <c r="JW97">
        <v>897.789</v>
      </c>
      <c r="JX97">
        <v>27.4295</v>
      </c>
      <c r="JY97">
        <v>29.8228</v>
      </c>
      <c r="JZ97">
        <v>30.0003</v>
      </c>
      <c r="KA97">
        <v>29.9204</v>
      </c>
      <c r="KB97">
        <v>29.8475</v>
      </c>
      <c r="KC97">
        <v>72.0817</v>
      </c>
      <c r="KD97">
        <v>19.0254</v>
      </c>
      <c r="KE97">
        <v>69.89319999999999</v>
      </c>
      <c r="KF97">
        <v>27.4299</v>
      </c>
      <c r="KG97">
        <v>1323.29</v>
      </c>
      <c r="KH97">
        <v>21.5424</v>
      </c>
      <c r="KI97">
        <v>101.99</v>
      </c>
      <c r="KJ97">
        <v>91.5463</v>
      </c>
    </row>
    <row r="98" spans="1:296">
      <c r="A98">
        <v>80</v>
      </c>
      <c r="B98">
        <v>1758382627</v>
      </c>
      <c r="C98">
        <v>486.5</v>
      </c>
      <c r="D98" t="s">
        <v>602</v>
      </c>
      <c r="E98" t="s">
        <v>603</v>
      </c>
      <c r="F98">
        <v>5</v>
      </c>
      <c r="G98" t="s">
        <v>436</v>
      </c>
      <c r="H98">
        <v>1758382619.214286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1332.390608900433</v>
      </c>
      <c r="AJ98">
        <v>1307.830909090908</v>
      </c>
      <c r="AK98">
        <v>3.441705627705484</v>
      </c>
      <c r="AL98">
        <v>65.70999999999999</v>
      </c>
      <c r="AM98">
        <f>(AO98 - AN98 + DX98*1E3/(8.314*(DZ98+273.15)) * AQ98/DW98 * AP98) * DW98/(100*DK98) * 1000/(1000 - AO98)</f>
        <v>0</v>
      </c>
      <c r="AN98">
        <v>21.50271262804157</v>
      </c>
      <c r="AO98">
        <v>22.31996848484848</v>
      </c>
      <c r="AP98">
        <v>-8.116518738353835E-05</v>
      </c>
      <c r="AQ98">
        <v>86.31821179342171</v>
      </c>
      <c r="AR98">
        <v>0</v>
      </c>
      <c r="AS98">
        <v>0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437</v>
      </c>
      <c r="AX98" t="s">
        <v>437</v>
      </c>
      <c r="AY98">
        <v>0</v>
      </c>
      <c r="AZ98">
        <v>0</v>
      </c>
      <c r="BA98">
        <f>1-AY98/AZ98</f>
        <v>0</v>
      </c>
      <c r="BB98">
        <v>0</v>
      </c>
      <c r="BC98" t="s">
        <v>437</v>
      </c>
      <c r="BD98" t="s">
        <v>437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437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2.44</v>
      </c>
      <c r="DL98">
        <v>0.5</v>
      </c>
      <c r="DM98" t="s">
        <v>438</v>
      </c>
      <c r="DN98">
        <v>2</v>
      </c>
      <c r="DO98" t="b">
        <v>1</v>
      </c>
      <c r="DP98">
        <v>1758382619.214286</v>
      </c>
      <c r="DQ98">
        <v>1254.252142857143</v>
      </c>
      <c r="DR98">
        <v>1289.060357142857</v>
      </c>
      <c r="DS98">
        <v>22.32716071428571</v>
      </c>
      <c r="DT98">
        <v>21.50046785714286</v>
      </c>
      <c r="DU98">
        <v>1254.850357142857</v>
      </c>
      <c r="DV98">
        <v>22.05633928571428</v>
      </c>
      <c r="DW98">
        <v>500.0335714285714</v>
      </c>
      <c r="DX98">
        <v>90.58680714285713</v>
      </c>
      <c r="DY98">
        <v>0.07133832857142856</v>
      </c>
      <c r="DZ98">
        <v>29.07958214285715</v>
      </c>
      <c r="EA98">
        <v>29.99517857142857</v>
      </c>
      <c r="EB98">
        <v>999.9000000000002</v>
      </c>
      <c r="EC98">
        <v>0</v>
      </c>
      <c r="ED98">
        <v>0</v>
      </c>
      <c r="EE98">
        <v>10009.75357142857</v>
      </c>
      <c r="EF98">
        <v>0</v>
      </c>
      <c r="EG98">
        <v>11.5357</v>
      </c>
      <c r="EH98">
        <v>-34.80894642857142</v>
      </c>
      <c r="EI98">
        <v>1282.895</v>
      </c>
      <c r="EJ98">
        <v>1317.385714285714</v>
      </c>
      <c r="EK98">
        <v>0.8266929642857145</v>
      </c>
      <c r="EL98">
        <v>1289.060357142857</v>
      </c>
      <c r="EM98">
        <v>21.50046785714286</v>
      </c>
      <c r="EN98">
        <v>2.022547142857143</v>
      </c>
      <c r="EO98">
        <v>1.947659642857143</v>
      </c>
      <c r="EP98">
        <v>17.62195357142857</v>
      </c>
      <c r="EQ98">
        <v>17.02512142857143</v>
      </c>
      <c r="ER98">
        <v>1999.995357142857</v>
      </c>
      <c r="ES98">
        <v>0.9800052499999998</v>
      </c>
      <c r="ET98">
        <v>0.01999465</v>
      </c>
      <c r="EU98">
        <v>0</v>
      </c>
      <c r="EV98">
        <v>402.8956428571428</v>
      </c>
      <c r="EW98">
        <v>5.00078</v>
      </c>
      <c r="EX98">
        <v>8057.629642857143</v>
      </c>
      <c r="EY98">
        <v>16379.63214285714</v>
      </c>
      <c r="EZ98">
        <v>40.16957142857143</v>
      </c>
      <c r="FA98">
        <v>41.14271428571428</v>
      </c>
      <c r="FB98">
        <v>40.92385714285714</v>
      </c>
      <c r="FC98">
        <v>40.75635714285713</v>
      </c>
      <c r="FD98">
        <v>41.38132142857142</v>
      </c>
      <c r="FE98">
        <v>1955.105357142857</v>
      </c>
      <c r="FF98">
        <v>39.89000000000001</v>
      </c>
      <c r="FG98">
        <v>0</v>
      </c>
      <c r="FH98">
        <v>1758382626.9</v>
      </c>
      <c r="FI98">
        <v>0</v>
      </c>
      <c r="FJ98">
        <v>402.89404</v>
      </c>
      <c r="FK98">
        <v>-2.221230772784671</v>
      </c>
      <c r="FL98">
        <v>-49.27076911420144</v>
      </c>
      <c r="FM98">
        <v>8057.1996</v>
      </c>
      <c r="FN98">
        <v>15</v>
      </c>
      <c r="FO98">
        <v>0</v>
      </c>
      <c r="FP98" t="s">
        <v>439</v>
      </c>
      <c r="FQ98">
        <v>1746989605.5</v>
      </c>
      <c r="FR98">
        <v>1746989593.5</v>
      </c>
      <c r="FS98">
        <v>0</v>
      </c>
      <c r="FT98">
        <v>-0.274</v>
      </c>
      <c r="FU98">
        <v>-0.002</v>
      </c>
      <c r="FV98">
        <v>2.549</v>
      </c>
      <c r="FW98">
        <v>0.129</v>
      </c>
      <c r="FX98">
        <v>420</v>
      </c>
      <c r="FY98">
        <v>17</v>
      </c>
      <c r="FZ98">
        <v>0.02</v>
      </c>
      <c r="GA98">
        <v>0.04</v>
      </c>
      <c r="GB98">
        <v>-34.71260731707318</v>
      </c>
      <c r="GC98">
        <v>-1.863984668989548</v>
      </c>
      <c r="GD98">
        <v>0.1955615284504473</v>
      </c>
      <c r="GE98">
        <v>0</v>
      </c>
      <c r="GF98">
        <v>403.0632352941176</v>
      </c>
      <c r="GG98">
        <v>-2.684828119588023</v>
      </c>
      <c r="GH98">
        <v>0.3168395454766604</v>
      </c>
      <c r="GI98">
        <v>0</v>
      </c>
      <c r="GJ98">
        <v>0.8309416829268294</v>
      </c>
      <c r="GK98">
        <v>-0.0970419512195124</v>
      </c>
      <c r="GL98">
        <v>0.009614640856626085</v>
      </c>
      <c r="GM98">
        <v>1</v>
      </c>
      <c r="GN98">
        <v>1</v>
      </c>
      <c r="GO98">
        <v>3</v>
      </c>
      <c r="GP98" t="s">
        <v>440</v>
      </c>
      <c r="GQ98">
        <v>3.10277</v>
      </c>
      <c r="GR98">
        <v>2.7293</v>
      </c>
      <c r="GS98">
        <v>0.18743</v>
      </c>
      <c r="GT98">
        <v>0.190617</v>
      </c>
      <c r="GU98">
        <v>0.102416</v>
      </c>
      <c r="GV98">
        <v>0.101102</v>
      </c>
      <c r="GW98">
        <v>21245.5</v>
      </c>
      <c r="GX98">
        <v>19233.5</v>
      </c>
      <c r="GY98">
        <v>26713.3</v>
      </c>
      <c r="GZ98">
        <v>23988.6</v>
      </c>
      <c r="HA98">
        <v>38380.6</v>
      </c>
      <c r="HB98">
        <v>31898.7</v>
      </c>
      <c r="HC98">
        <v>46646.9</v>
      </c>
      <c r="HD98">
        <v>37965.1</v>
      </c>
      <c r="HE98">
        <v>1.85947</v>
      </c>
      <c r="HF98">
        <v>2.32905</v>
      </c>
      <c r="HG98">
        <v>0.0763088</v>
      </c>
      <c r="HH98">
        <v>0</v>
      </c>
      <c r="HI98">
        <v>28.7463</v>
      </c>
      <c r="HJ98">
        <v>999.9</v>
      </c>
      <c r="HK98">
        <v>49.5</v>
      </c>
      <c r="HL98">
        <v>31.9</v>
      </c>
      <c r="HM98">
        <v>25.9437</v>
      </c>
      <c r="HN98">
        <v>61.2615</v>
      </c>
      <c r="HO98">
        <v>4.15465</v>
      </c>
      <c r="HP98">
        <v>2</v>
      </c>
      <c r="HQ98">
        <v>0.207805</v>
      </c>
      <c r="HR98">
        <v>0.542059</v>
      </c>
      <c r="HS98">
        <v>20.2814</v>
      </c>
      <c r="HT98">
        <v>5.2101</v>
      </c>
      <c r="HU98">
        <v>11.9781</v>
      </c>
      <c r="HV98">
        <v>4.96245</v>
      </c>
      <c r="HW98">
        <v>3.27435</v>
      </c>
      <c r="HX98">
        <v>9999</v>
      </c>
      <c r="HY98">
        <v>9999</v>
      </c>
      <c r="HZ98">
        <v>9999</v>
      </c>
      <c r="IA98">
        <v>999.9</v>
      </c>
      <c r="IB98">
        <v>1.86388</v>
      </c>
      <c r="IC98">
        <v>1.86018</v>
      </c>
      <c r="ID98">
        <v>1.85852</v>
      </c>
      <c r="IE98">
        <v>1.85979</v>
      </c>
      <c r="IF98">
        <v>1.85989</v>
      </c>
      <c r="IG98">
        <v>1.85851</v>
      </c>
      <c r="IH98">
        <v>1.85752</v>
      </c>
      <c r="II98">
        <v>1.85242</v>
      </c>
      <c r="IJ98">
        <v>0</v>
      </c>
      <c r="IK98">
        <v>0</v>
      </c>
      <c r="IL98">
        <v>0</v>
      </c>
      <c r="IM98">
        <v>0</v>
      </c>
      <c r="IN98" t="s">
        <v>441</v>
      </c>
      <c r="IO98" t="s">
        <v>442</v>
      </c>
      <c r="IP98" t="s">
        <v>443</v>
      </c>
      <c r="IQ98" t="s">
        <v>443</v>
      </c>
      <c r="IR98" t="s">
        <v>443</v>
      </c>
      <c r="IS98" t="s">
        <v>443</v>
      </c>
      <c r="IT98">
        <v>0</v>
      </c>
      <c r="IU98">
        <v>100</v>
      </c>
      <c r="IV98">
        <v>100</v>
      </c>
      <c r="IW98">
        <v>-0.57</v>
      </c>
      <c r="IX98">
        <v>0.2706</v>
      </c>
      <c r="IY98">
        <v>-1.199888540531774</v>
      </c>
      <c r="IZ98">
        <v>0.0006062262584135303</v>
      </c>
      <c r="JA98">
        <v>-6.607284784785487E-07</v>
      </c>
      <c r="JB98">
        <v>4.456398226774383E-10</v>
      </c>
      <c r="JC98">
        <v>0.04242554667046498</v>
      </c>
      <c r="JD98">
        <v>-0.002659736867722172</v>
      </c>
      <c r="JE98">
        <v>0.000738507291522077</v>
      </c>
      <c r="JF98">
        <v>-6.730059124220876E-06</v>
      </c>
      <c r="JG98">
        <v>7</v>
      </c>
      <c r="JH98">
        <v>1949</v>
      </c>
      <c r="JI98">
        <v>1</v>
      </c>
      <c r="JJ98">
        <v>29</v>
      </c>
      <c r="JK98">
        <v>189883.7</v>
      </c>
      <c r="JL98">
        <v>189883.9</v>
      </c>
      <c r="JM98">
        <v>3.62427</v>
      </c>
      <c r="JN98">
        <v>2.57446</v>
      </c>
      <c r="JO98">
        <v>2.146</v>
      </c>
      <c r="JP98">
        <v>2.67578</v>
      </c>
      <c r="JQ98">
        <v>2.29858</v>
      </c>
      <c r="JR98">
        <v>2.44385</v>
      </c>
      <c r="JS98">
        <v>36.9317</v>
      </c>
      <c r="JT98">
        <v>24.0787</v>
      </c>
      <c r="JU98">
        <v>18</v>
      </c>
      <c r="JV98">
        <v>482.715</v>
      </c>
      <c r="JW98">
        <v>897.646</v>
      </c>
      <c r="JX98">
        <v>27.4294</v>
      </c>
      <c r="JY98">
        <v>29.826</v>
      </c>
      <c r="JZ98">
        <v>30.0003</v>
      </c>
      <c r="KA98">
        <v>29.9247</v>
      </c>
      <c r="KB98">
        <v>29.852</v>
      </c>
      <c r="KC98">
        <v>72.76009999999999</v>
      </c>
      <c r="KD98">
        <v>19.0254</v>
      </c>
      <c r="KE98">
        <v>69.89319999999999</v>
      </c>
      <c r="KF98">
        <v>27.4297</v>
      </c>
      <c r="KG98">
        <v>1336.66</v>
      </c>
      <c r="KH98">
        <v>21.5584</v>
      </c>
      <c r="KI98">
        <v>101.99</v>
      </c>
      <c r="KJ98">
        <v>91.54600000000001</v>
      </c>
    </row>
    <row r="99" spans="1:296">
      <c r="A99">
        <v>81</v>
      </c>
      <c r="B99">
        <v>1758382632</v>
      </c>
      <c r="C99">
        <v>491.5</v>
      </c>
      <c r="D99" t="s">
        <v>604</v>
      </c>
      <c r="E99" t="s">
        <v>605</v>
      </c>
      <c r="F99">
        <v>5</v>
      </c>
      <c r="G99" t="s">
        <v>436</v>
      </c>
      <c r="H99">
        <v>1758382624.5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1349.704305718615</v>
      </c>
      <c r="AJ99">
        <v>1324.853393939394</v>
      </c>
      <c r="AK99">
        <v>3.391878787878684</v>
      </c>
      <c r="AL99">
        <v>65.70999999999999</v>
      </c>
      <c r="AM99">
        <f>(AO99 - AN99 + DX99*1E3/(8.314*(DZ99+273.15)) * AQ99/DW99 * AP99) * DW99/(100*DK99) * 1000/(1000 - AO99)</f>
        <v>0</v>
      </c>
      <c r="AN99">
        <v>21.50371936411929</v>
      </c>
      <c r="AO99">
        <v>22.31086181818181</v>
      </c>
      <c r="AP99">
        <v>-0.0001335460454798749</v>
      </c>
      <c r="AQ99">
        <v>86.31821179342171</v>
      </c>
      <c r="AR99">
        <v>0</v>
      </c>
      <c r="AS99">
        <v>0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437</v>
      </c>
      <c r="AX99" t="s">
        <v>437</v>
      </c>
      <c r="AY99">
        <v>0</v>
      </c>
      <c r="AZ99">
        <v>0</v>
      </c>
      <c r="BA99">
        <f>1-AY99/AZ99</f>
        <v>0</v>
      </c>
      <c r="BB99">
        <v>0</v>
      </c>
      <c r="BC99" t="s">
        <v>437</v>
      </c>
      <c r="BD99" t="s">
        <v>437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437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2.44</v>
      </c>
      <c r="DL99">
        <v>0.5</v>
      </c>
      <c r="DM99" t="s">
        <v>438</v>
      </c>
      <c r="DN99">
        <v>2</v>
      </c>
      <c r="DO99" t="b">
        <v>1</v>
      </c>
      <c r="DP99">
        <v>1758382624.5</v>
      </c>
      <c r="DQ99">
        <v>1271.902222222222</v>
      </c>
      <c r="DR99">
        <v>1306.824444444444</v>
      </c>
      <c r="DS99">
        <v>22.3210037037037</v>
      </c>
      <c r="DT99">
        <v>21.50294074074074</v>
      </c>
      <c r="DU99">
        <v>1272.481481481482</v>
      </c>
      <c r="DV99">
        <v>22.05028888888889</v>
      </c>
      <c r="DW99">
        <v>500.1012962962963</v>
      </c>
      <c r="DX99">
        <v>90.58914074074073</v>
      </c>
      <c r="DY99">
        <v>0.07115238888888888</v>
      </c>
      <c r="DZ99">
        <v>29.07841111111111</v>
      </c>
      <c r="EA99">
        <v>29.99597037037038</v>
      </c>
      <c r="EB99">
        <v>999.9000000000001</v>
      </c>
      <c r="EC99">
        <v>0</v>
      </c>
      <c r="ED99">
        <v>0</v>
      </c>
      <c r="EE99">
        <v>10007.13296296296</v>
      </c>
      <c r="EF99">
        <v>0</v>
      </c>
      <c r="EG99">
        <v>11.5357</v>
      </c>
      <c r="EH99">
        <v>-34.92288888888889</v>
      </c>
      <c r="EI99">
        <v>1300.941111111111</v>
      </c>
      <c r="EJ99">
        <v>1335.543333333333</v>
      </c>
      <c r="EK99">
        <v>0.8180505555555556</v>
      </c>
      <c r="EL99">
        <v>1306.824444444444</v>
      </c>
      <c r="EM99">
        <v>21.50294074074074</v>
      </c>
      <c r="EN99">
        <v>2.02204074074074</v>
      </c>
      <c r="EO99">
        <v>1.947932962962963</v>
      </c>
      <c r="EP99">
        <v>17.61798148148148</v>
      </c>
      <c r="EQ99">
        <v>17.02734444444445</v>
      </c>
      <c r="ER99">
        <v>1999.999259259259</v>
      </c>
      <c r="ES99">
        <v>0.9800053333333333</v>
      </c>
      <c r="ET99">
        <v>0.01999456666666666</v>
      </c>
      <c r="EU99">
        <v>0</v>
      </c>
      <c r="EV99">
        <v>402.6707407407408</v>
      </c>
      <c r="EW99">
        <v>5.00078</v>
      </c>
      <c r="EX99">
        <v>8053.041851851851</v>
      </c>
      <c r="EY99">
        <v>16379.65555555556</v>
      </c>
      <c r="EZ99">
        <v>40.16192592592592</v>
      </c>
      <c r="FA99">
        <v>41.13877777777778</v>
      </c>
      <c r="FB99">
        <v>40.82851851851851</v>
      </c>
      <c r="FC99">
        <v>40.74970370370369</v>
      </c>
      <c r="FD99">
        <v>41.37696296296296</v>
      </c>
      <c r="FE99">
        <v>1955.10925925926</v>
      </c>
      <c r="FF99">
        <v>39.89000000000001</v>
      </c>
      <c r="FG99">
        <v>0</v>
      </c>
      <c r="FH99">
        <v>1758382632.3</v>
      </c>
      <c r="FI99">
        <v>0</v>
      </c>
      <c r="FJ99">
        <v>402.6588076923077</v>
      </c>
      <c r="FK99">
        <v>-2.653094021960106</v>
      </c>
      <c r="FL99">
        <v>-53.97264959957955</v>
      </c>
      <c r="FM99">
        <v>8052.802307692308</v>
      </c>
      <c r="FN99">
        <v>15</v>
      </c>
      <c r="FO99">
        <v>0</v>
      </c>
      <c r="FP99" t="s">
        <v>439</v>
      </c>
      <c r="FQ99">
        <v>1746989605.5</v>
      </c>
      <c r="FR99">
        <v>1746989593.5</v>
      </c>
      <c r="FS99">
        <v>0</v>
      </c>
      <c r="FT99">
        <v>-0.274</v>
      </c>
      <c r="FU99">
        <v>-0.002</v>
      </c>
      <c r="FV99">
        <v>2.549</v>
      </c>
      <c r="FW99">
        <v>0.129</v>
      </c>
      <c r="FX99">
        <v>420</v>
      </c>
      <c r="FY99">
        <v>17</v>
      </c>
      <c r="FZ99">
        <v>0.02</v>
      </c>
      <c r="GA99">
        <v>0.04</v>
      </c>
      <c r="GB99">
        <v>-34.84060243902439</v>
      </c>
      <c r="GC99">
        <v>-1.248938675958245</v>
      </c>
      <c r="GD99">
        <v>0.1441247435431131</v>
      </c>
      <c r="GE99">
        <v>0</v>
      </c>
      <c r="GF99">
        <v>402.8077647058823</v>
      </c>
      <c r="GG99">
        <v>-2.450664633223709</v>
      </c>
      <c r="GH99">
        <v>0.2899508131536164</v>
      </c>
      <c r="GI99">
        <v>0</v>
      </c>
      <c r="GJ99">
        <v>0.8229881951219513</v>
      </c>
      <c r="GK99">
        <v>-0.09923318466898967</v>
      </c>
      <c r="GL99">
        <v>0.009826885133415472</v>
      </c>
      <c r="GM99">
        <v>1</v>
      </c>
      <c r="GN99">
        <v>1</v>
      </c>
      <c r="GO99">
        <v>3</v>
      </c>
      <c r="GP99" t="s">
        <v>440</v>
      </c>
      <c r="GQ99">
        <v>3.10277</v>
      </c>
      <c r="GR99">
        <v>2.72855</v>
      </c>
      <c r="GS99">
        <v>0.188916</v>
      </c>
      <c r="GT99">
        <v>0.192074</v>
      </c>
      <c r="GU99">
        <v>0.102392</v>
      </c>
      <c r="GV99">
        <v>0.101111</v>
      </c>
      <c r="GW99">
        <v>21206.4</v>
      </c>
      <c r="GX99">
        <v>19198.7</v>
      </c>
      <c r="GY99">
        <v>26713</v>
      </c>
      <c r="GZ99">
        <v>23988.4</v>
      </c>
      <c r="HA99">
        <v>38381.6</v>
      </c>
      <c r="HB99">
        <v>31898.3</v>
      </c>
      <c r="HC99">
        <v>46646.6</v>
      </c>
      <c r="HD99">
        <v>37964.8</v>
      </c>
      <c r="HE99">
        <v>1.8593</v>
      </c>
      <c r="HF99">
        <v>2.32895</v>
      </c>
      <c r="HG99">
        <v>0.0760257</v>
      </c>
      <c r="HH99">
        <v>0</v>
      </c>
      <c r="HI99">
        <v>28.7432</v>
      </c>
      <c r="HJ99">
        <v>999.9</v>
      </c>
      <c r="HK99">
        <v>49.5</v>
      </c>
      <c r="HL99">
        <v>31.9</v>
      </c>
      <c r="HM99">
        <v>25.9458</v>
      </c>
      <c r="HN99">
        <v>61.5715</v>
      </c>
      <c r="HO99">
        <v>4.07051</v>
      </c>
      <c r="HP99">
        <v>2</v>
      </c>
      <c r="HQ99">
        <v>0.208148</v>
      </c>
      <c r="HR99">
        <v>0.540114</v>
      </c>
      <c r="HS99">
        <v>20.2815</v>
      </c>
      <c r="HT99">
        <v>5.2095</v>
      </c>
      <c r="HU99">
        <v>11.9788</v>
      </c>
      <c r="HV99">
        <v>4.96255</v>
      </c>
      <c r="HW99">
        <v>3.27443</v>
      </c>
      <c r="HX99">
        <v>9999</v>
      </c>
      <c r="HY99">
        <v>9999</v>
      </c>
      <c r="HZ99">
        <v>9999</v>
      </c>
      <c r="IA99">
        <v>999.9</v>
      </c>
      <c r="IB99">
        <v>1.86387</v>
      </c>
      <c r="IC99">
        <v>1.86018</v>
      </c>
      <c r="ID99">
        <v>1.85852</v>
      </c>
      <c r="IE99">
        <v>1.85977</v>
      </c>
      <c r="IF99">
        <v>1.85989</v>
      </c>
      <c r="IG99">
        <v>1.85852</v>
      </c>
      <c r="IH99">
        <v>1.85752</v>
      </c>
      <c r="II99">
        <v>1.85242</v>
      </c>
      <c r="IJ99">
        <v>0</v>
      </c>
      <c r="IK99">
        <v>0</v>
      </c>
      <c r="IL99">
        <v>0</v>
      </c>
      <c r="IM99">
        <v>0</v>
      </c>
      <c r="IN99" t="s">
        <v>441</v>
      </c>
      <c r="IO99" t="s">
        <v>442</v>
      </c>
      <c r="IP99" t="s">
        <v>443</v>
      </c>
      <c r="IQ99" t="s">
        <v>443</v>
      </c>
      <c r="IR99" t="s">
        <v>443</v>
      </c>
      <c r="IS99" t="s">
        <v>443</v>
      </c>
      <c r="IT99">
        <v>0</v>
      </c>
      <c r="IU99">
        <v>100</v>
      </c>
      <c r="IV99">
        <v>100</v>
      </c>
      <c r="IW99">
        <v>-0.55</v>
      </c>
      <c r="IX99">
        <v>0.2705</v>
      </c>
      <c r="IY99">
        <v>-1.199888540531774</v>
      </c>
      <c r="IZ99">
        <v>0.0006062262584135303</v>
      </c>
      <c r="JA99">
        <v>-6.607284784785487E-07</v>
      </c>
      <c r="JB99">
        <v>4.456398226774383E-10</v>
      </c>
      <c r="JC99">
        <v>0.04242554667046498</v>
      </c>
      <c r="JD99">
        <v>-0.002659736867722172</v>
      </c>
      <c r="JE99">
        <v>0.000738507291522077</v>
      </c>
      <c r="JF99">
        <v>-6.730059124220876E-06</v>
      </c>
      <c r="JG99">
        <v>7</v>
      </c>
      <c r="JH99">
        <v>1949</v>
      </c>
      <c r="JI99">
        <v>1</v>
      </c>
      <c r="JJ99">
        <v>29</v>
      </c>
      <c r="JK99">
        <v>189883.8</v>
      </c>
      <c r="JL99">
        <v>189884</v>
      </c>
      <c r="JM99">
        <v>3.65845</v>
      </c>
      <c r="JN99">
        <v>2.57812</v>
      </c>
      <c r="JO99">
        <v>2.146</v>
      </c>
      <c r="JP99">
        <v>2.67334</v>
      </c>
      <c r="JQ99">
        <v>2.29858</v>
      </c>
      <c r="JR99">
        <v>2.44751</v>
      </c>
      <c r="JS99">
        <v>36.9556</v>
      </c>
      <c r="JT99">
        <v>24.0787</v>
      </c>
      <c r="JU99">
        <v>18</v>
      </c>
      <c r="JV99">
        <v>482.636</v>
      </c>
      <c r="JW99">
        <v>897.607</v>
      </c>
      <c r="JX99">
        <v>27.4291</v>
      </c>
      <c r="JY99">
        <v>29.8292</v>
      </c>
      <c r="JZ99">
        <v>30.0004</v>
      </c>
      <c r="KA99">
        <v>29.9281</v>
      </c>
      <c r="KB99">
        <v>29.8565</v>
      </c>
      <c r="KC99">
        <v>73.49809999999999</v>
      </c>
      <c r="KD99">
        <v>19.0254</v>
      </c>
      <c r="KE99">
        <v>69.89319999999999</v>
      </c>
      <c r="KF99">
        <v>27.4295</v>
      </c>
      <c r="KG99">
        <v>1356.71</v>
      </c>
      <c r="KH99">
        <v>21.5797</v>
      </c>
      <c r="KI99">
        <v>101.989</v>
      </c>
      <c r="KJ99">
        <v>91.54519999999999</v>
      </c>
    </row>
    <row r="100" spans="1:296">
      <c r="A100">
        <v>82</v>
      </c>
      <c r="B100">
        <v>1758382637</v>
      </c>
      <c r="C100">
        <v>496.5</v>
      </c>
      <c r="D100" t="s">
        <v>606</v>
      </c>
      <c r="E100" t="s">
        <v>607</v>
      </c>
      <c r="F100">
        <v>5</v>
      </c>
      <c r="G100" t="s">
        <v>436</v>
      </c>
      <c r="H100">
        <v>1758382629.214286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1366.736917398269</v>
      </c>
      <c r="AJ100">
        <v>1341.94006060606</v>
      </c>
      <c r="AK100">
        <v>3.416735930735772</v>
      </c>
      <c r="AL100">
        <v>65.70999999999999</v>
      </c>
      <c r="AM100">
        <f>(AO100 - AN100 + DX100*1E3/(8.314*(DZ100+273.15)) * AQ100/DW100 * AP100) * DW100/(100*DK100) * 1000/(1000 - AO100)</f>
        <v>0</v>
      </c>
      <c r="AN100">
        <v>21.50757273656279</v>
      </c>
      <c r="AO100">
        <v>22.30755696969698</v>
      </c>
      <c r="AP100">
        <v>-1.192501765176402E-05</v>
      </c>
      <c r="AQ100">
        <v>86.31821179342171</v>
      </c>
      <c r="AR100">
        <v>0</v>
      </c>
      <c r="AS100">
        <v>0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437</v>
      </c>
      <c r="AX100" t="s">
        <v>437</v>
      </c>
      <c r="AY100">
        <v>0</v>
      </c>
      <c r="AZ100">
        <v>0</v>
      </c>
      <c r="BA100">
        <f>1-AY100/AZ100</f>
        <v>0</v>
      </c>
      <c r="BB100">
        <v>0</v>
      </c>
      <c r="BC100" t="s">
        <v>437</v>
      </c>
      <c r="BD100" t="s">
        <v>437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437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2.44</v>
      </c>
      <c r="DL100">
        <v>0.5</v>
      </c>
      <c r="DM100" t="s">
        <v>438</v>
      </c>
      <c r="DN100">
        <v>2</v>
      </c>
      <c r="DO100" t="b">
        <v>1</v>
      </c>
      <c r="DP100">
        <v>1758382629.214286</v>
      </c>
      <c r="DQ100">
        <v>1287.660714285714</v>
      </c>
      <c r="DR100">
        <v>1322.626785714286</v>
      </c>
      <c r="DS100">
        <v>22.31536785714286</v>
      </c>
      <c r="DT100">
        <v>21.50528928571428</v>
      </c>
      <c r="DU100">
        <v>1288.223928571429</v>
      </c>
      <c r="DV100">
        <v>22.04476785714285</v>
      </c>
      <c r="DW100">
        <v>500.0111071428572</v>
      </c>
      <c r="DX100">
        <v>90.59095357142857</v>
      </c>
      <c r="DY100">
        <v>0.07100387857142856</v>
      </c>
      <c r="DZ100">
        <v>29.07559642857143</v>
      </c>
      <c r="EA100">
        <v>29.99423214285714</v>
      </c>
      <c r="EB100">
        <v>999.9000000000002</v>
      </c>
      <c r="EC100">
        <v>0</v>
      </c>
      <c r="ED100">
        <v>0</v>
      </c>
      <c r="EE100">
        <v>10001.20964285714</v>
      </c>
      <c r="EF100">
        <v>0</v>
      </c>
      <c r="EG100">
        <v>11.54004285714286</v>
      </c>
      <c r="EH100">
        <v>-34.96591071428572</v>
      </c>
      <c r="EI100">
        <v>1317.053571428572</v>
      </c>
      <c r="EJ100">
        <v>1351.696071428571</v>
      </c>
      <c r="EK100">
        <v>0.8100740000000001</v>
      </c>
      <c r="EL100">
        <v>1322.626785714286</v>
      </c>
      <c r="EM100">
        <v>21.50528928571428</v>
      </c>
      <c r="EN100">
        <v>2.021569642857143</v>
      </c>
      <c r="EO100">
        <v>1.948184285714286</v>
      </c>
      <c r="EP100">
        <v>17.61429642857143</v>
      </c>
      <c r="EQ100">
        <v>17.02938928571428</v>
      </c>
      <c r="ER100">
        <v>2000.014285714286</v>
      </c>
      <c r="ES100">
        <v>0.9800054642857142</v>
      </c>
      <c r="ET100">
        <v>0.01999443928571429</v>
      </c>
      <c r="EU100">
        <v>0</v>
      </c>
      <c r="EV100">
        <v>402.4463928571429</v>
      </c>
      <c r="EW100">
        <v>5.00078</v>
      </c>
      <c r="EX100">
        <v>8048.887857142857</v>
      </c>
      <c r="EY100">
        <v>16379.775</v>
      </c>
      <c r="EZ100">
        <v>40.16057142857143</v>
      </c>
      <c r="FA100">
        <v>41.1405</v>
      </c>
      <c r="FB100">
        <v>40.77657142857142</v>
      </c>
      <c r="FC100">
        <v>40.74524999999999</v>
      </c>
      <c r="FD100">
        <v>41.39474999999999</v>
      </c>
      <c r="FE100">
        <v>1955.124285714286</v>
      </c>
      <c r="FF100">
        <v>39.89000000000001</v>
      </c>
      <c r="FG100">
        <v>0</v>
      </c>
      <c r="FH100">
        <v>1758382637.1</v>
      </c>
      <c r="FI100">
        <v>0</v>
      </c>
      <c r="FJ100">
        <v>402.4392692307692</v>
      </c>
      <c r="FK100">
        <v>-3.813572650588263</v>
      </c>
      <c r="FL100">
        <v>-53.37504275197028</v>
      </c>
      <c r="FM100">
        <v>8048.574615384614</v>
      </c>
      <c r="FN100">
        <v>15</v>
      </c>
      <c r="FO100">
        <v>0</v>
      </c>
      <c r="FP100" t="s">
        <v>439</v>
      </c>
      <c r="FQ100">
        <v>1746989605.5</v>
      </c>
      <c r="FR100">
        <v>1746989593.5</v>
      </c>
      <c r="FS100">
        <v>0</v>
      </c>
      <c r="FT100">
        <v>-0.274</v>
      </c>
      <c r="FU100">
        <v>-0.002</v>
      </c>
      <c r="FV100">
        <v>2.549</v>
      </c>
      <c r="FW100">
        <v>0.129</v>
      </c>
      <c r="FX100">
        <v>420</v>
      </c>
      <c r="FY100">
        <v>17</v>
      </c>
      <c r="FZ100">
        <v>0.02</v>
      </c>
      <c r="GA100">
        <v>0.04</v>
      </c>
      <c r="GB100">
        <v>-34.91165121951219</v>
      </c>
      <c r="GC100">
        <v>-0.8293400696864692</v>
      </c>
      <c r="GD100">
        <v>0.1086255261784132</v>
      </c>
      <c r="GE100">
        <v>0</v>
      </c>
      <c r="GF100">
        <v>402.5892647058823</v>
      </c>
      <c r="GG100">
        <v>-3.173827348406901</v>
      </c>
      <c r="GH100">
        <v>0.3561590283289305</v>
      </c>
      <c r="GI100">
        <v>0</v>
      </c>
      <c r="GJ100">
        <v>0.816367756097561</v>
      </c>
      <c r="GK100">
        <v>-0.1020068989547022</v>
      </c>
      <c r="GL100">
        <v>0.01009688751070974</v>
      </c>
      <c r="GM100">
        <v>0</v>
      </c>
      <c r="GN100">
        <v>0</v>
      </c>
      <c r="GO100">
        <v>3</v>
      </c>
      <c r="GP100" t="s">
        <v>446</v>
      </c>
      <c r="GQ100">
        <v>3.10254</v>
      </c>
      <c r="GR100">
        <v>2.72938</v>
      </c>
      <c r="GS100">
        <v>0.190391</v>
      </c>
      <c r="GT100">
        <v>0.193542</v>
      </c>
      <c r="GU100">
        <v>0.102377</v>
      </c>
      <c r="GV100">
        <v>0.101113</v>
      </c>
      <c r="GW100">
        <v>21167.7</v>
      </c>
      <c r="GX100">
        <v>19163.6</v>
      </c>
      <c r="GY100">
        <v>26712.8</v>
      </c>
      <c r="GZ100">
        <v>23988.2</v>
      </c>
      <c r="HA100">
        <v>38382.2</v>
      </c>
      <c r="HB100">
        <v>31898</v>
      </c>
      <c r="HC100">
        <v>46646.3</v>
      </c>
      <c r="HD100">
        <v>37964.3</v>
      </c>
      <c r="HE100">
        <v>1.85905</v>
      </c>
      <c r="HF100">
        <v>2.32923</v>
      </c>
      <c r="HG100">
        <v>0.0776425</v>
      </c>
      <c r="HH100">
        <v>0</v>
      </c>
      <c r="HI100">
        <v>28.7401</v>
      </c>
      <c r="HJ100">
        <v>999.9</v>
      </c>
      <c r="HK100">
        <v>49.5</v>
      </c>
      <c r="HL100">
        <v>31.9</v>
      </c>
      <c r="HM100">
        <v>25.9452</v>
      </c>
      <c r="HN100">
        <v>61.7915</v>
      </c>
      <c r="HO100">
        <v>4.15865</v>
      </c>
      <c r="HP100">
        <v>2</v>
      </c>
      <c r="HQ100">
        <v>0.208415</v>
      </c>
      <c r="HR100">
        <v>0.506947</v>
      </c>
      <c r="HS100">
        <v>20.2815</v>
      </c>
      <c r="HT100">
        <v>5.2104</v>
      </c>
      <c r="HU100">
        <v>11.9787</v>
      </c>
      <c r="HV100">
        <v>4.96285</v>
      </c>
      <c r="HW100">
        <v>3.27438</v>
      </c>
      <c r="HX100">
        <v>9999</v>
      </c>
      <c r="HY100">
        <v>9999</v>
      </c>
      <c r="HZ100">
        <v>9999</v>
      </c>
      <c r="IA100">
        <v>999.9</v>
      </c>
      <c r="IB100">
        <v>1.86387</v>
      </c>
      <c r="IC100">
        <v>1.86017</v>
      </c>
      <c r="ID100">
        <v>1.8585</v>
      </c>
      <c r="IE100">
        <v>1.85976</v>
      </c>
      <c r="IF100">
        <v>1.85989</v>
      </c>
      <c r="IG100">
        <v>1.85852</v>
      </c>
      <c r="IH100">
        <v>1.85753</v>
      </c>
      <c r="II100">
        <v>1.85242</v>
      </c>
      <c r="IJ100">
        <v>0</v>
      </c>
      <c r="IK100">
        <v>0</v>
      </c>
      <c r="IL100">
        <v>0</v>
      </c>
      <c r="IM100">
        <v>0</v>
      </c>
      <c r="IN100" t="s">
        <v>441</v>
      </c>
      <c r="IO100" t="s">
        <v>442</v>
      </c>
      <c r="IP100" t="s">
        <v>443</v>
      </c>
      <c r="IQ100" t="s">
        <v>443</v>
      </c>
      <c r="IR100" t="s">
        <v>443</v>
      </c>
      <c r="IS100" t="s">
        <v>443</v>
      </c>
      <c r="IT100">
        <v>0</v>
      </c>
      <c r="IU100">
        <v>100</v>
      </c>
      <c r="IV100">
        <v>100</v>
      </c>
      <c r="IW100">
        <v>-0.53</v>
      </c>
      <c r="IX100">
        <v>0.2704</v>
      </c>
      <c r="IY100">
        <v>-1.199888540531774</v>
      </c>
      <c r="IZ100">
        <v>0.0006062262584135303</v>
      </c>
      <c r="JA100">
        <v>-6.607284784785487E-07</v>
      </c>
      <c r="JB100">
        <v>4.456398226774383E-10</v>
      </c>
      <c r="JC100">
        <v>0.04242554667046498</v>
      </c>
      <c r="JD100">
        <v>-0.002659736867722172</v>
      </c>
      <c r="JE100">
        <v>0.000738507291522077</v>
      </c>
      <c r="JF100">
        <v>-6.730059124220876E-06</v>
      </c>
      <c r="JG100">
        <v>7</v>
      </c>
      <c r="JH100">
        <v>1949</v>
      </c>
      <c r="JI100">
        <v>1</v>
      </c>
      <c r="JJ100">
        <v>29</v>
      </c>
      <c r="JK100">
        <v>189883.9</v>
      </c>
      <c r="JL100">
        <v>189884.1</v>
      </c>
      <c r="JM100">
        <v>3.69507</v>
      </c>
      <c r="JN100">
        <v>2.58423</v>
      </c>
      <c r="JO100">
        <v>2.146</v>
      </c>
      <c r="JP100">
        <v>2.67456</v>
      </c>
      <c r="JQ100">
        <v>2.29858</v>
      </c>
      <c r="JR100">
        <v>2.39746</v>
      </c>
      <c r="JS100">
        <v>36.9556</v>
      </c>
      <c r="JT100">
        <v>24.07</v>
      </c>
      <c r="JU100">
        <v>18</v>
      </c>
      <c r="JV100">
        <v>482.523</v>
      </c>
      <c r="JW100">
        <v>897.96</v>
      </c>
      <c r="JX100">
        <v>27.4327</v>
      </c>
      <c r="JY100">
        <v>29.8324</v>
      </c>
      <c r="JZ100">
        <v>30.0004</v>
      </c>
      <c r="KA100">
        <v>29.9325</v>
      </c>
      <c r="KB100">
        <v>29.8603</v>
      </c>
      <c r="KC100">
        <v>74.17619999999999</v>
      </c>
      <c r="KD100">
        <v>19.0254</v>
      </c>
      <c r="KE100">
        <v>69.89319999999999</v>
      </c>
      <c r="KF100">
        <v>27.4377</v>
      </c>
      <c r="KG100">
        <v>1370.06</v>
      </c>
      <c r="KH100">
        <v>21.5427</v>
      </c>
      <c r="KI100">
        <v>101.988</v>
      </c>
      <c r="KJ100">
        <v>91.5441</v>
      </c>
    </row>
    <row r="101" spans="1:296">
      <c r="A101">
        <v>83</v>
      </c>
      <c r="B101">
        <v>1758382642</v>
      </c>
      <c r="C101">
        <v>501.5</v>
      </c>
      <c r="D101" t="s">
        <v>608</v>
      </c>
      <c r="E101" t="s">
        <v>609</v>
      </c>
      <c r="F101">
        <v>5</v>
      </c>
      <c r="G101" t="s">
        <v>436</v>
      </c>
      <c r="H101">
        <v>1758382634.5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1383.986599324675</v>
      </c>
      <c r="AJ101">
        <v>1359.114242424242</v>
      </c>
      <c r="AK101">
        <v>3.427705627705574</v>
      </c>
      <c r="AL101">
        <v>65.70999999999999</v>
      </c>
      <c r="AM101">
        <f>(AO101 - AN101 + DX101*1E3/(8.314*(DZ101+273.15)) * AQ101/DW101 * AP101) * DW101/(100*DK101) * 1000/(1000 - AO101)</f>
        <v>0</v>
      </c>
      <c r="AN101">
        <v>21.50999859533687</v>
      </c>
      <c r="AO101">
        <v>22.3018393939394</v>
      </c>
      <c r="AP101">
        <v>-5.389136399049599E-05</v>
      </c>
      <c r="AQ101">
        <v>86.31821179342171</v>
      </c>
      <c r="AR101">
        <v>0</v>
      </c>
      <c r="AS101">
        <v>0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437</v>
      </c>
      <c r="AX101" t="s">
        <v>437</v>
      </c>
      <c r="AY101">
        <v>0</v>
      </c>
      <c r="AZ101">
        <v>0</v>
      </c>
      <c r="BA101">
        <f>1-AY101/AZ101</f>
        <v>0</v>
      </c>
      <c r="BB101">
        <v>0</v>
      </c>
      <c r="BC101" t="s">
        <v>437</v>
      </c>
      <c r="BD101" t="s">
        <v>437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437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2.44</v>
      </c>
      <c r="DL101">
        <v>0.5</v>
      </c>
      <c r="DM101" t="s">
        <v>438</v>
      </c>
      <c r="DN101">
        <v>2</v>
      </c>
      <c r="DO101" t="b">
        <v>1</v>
      </c>
      <c r="DP101">
        <v>1758382634.5</v>
      </c>
      <c r="DQ101">
        <v>1305.364074074074</v>
      </c>
      <c r="DR101">
        <v>1340.388148148148</v>
      </c>
      <c r="DS101">
        <v>22.30934074074074</v>
      </c>
      <c r="DT101">
        <v>21.50775555555556</v>
      </c>
      <c r="DU101">
        <v>1305.907407407407</v>
      </c>
      <c r="DV101">
        <v>22.03885925925926</v>
      </c>
      <c r="DW101">
        <v>499.9771481481482</v>
      </c>
      <c r="DX101">
        <v>90.59143703703705</v>
      </c>
      <c r="DY101">
        <v>0.07113656666666666</v>
      </c>
      <c r="DZ101">
        <v>29.0722074074074</v>
      </c>
      <c r="EA101">
        <v>29.99485185185186</v>
      </c>
      <c r="EB101">
        <v>999.9000000000001</v>
      </c>
      <c r="EC101">
        <v>0</v>
      </c>
      <c r="ED101">
        <v>0</v>
      </c>
      <c r="EE101">
        <v>9985.144814814816</v>
      </c>
      <c r="EF101">
        <v>0</v>
      </c>
      <c r="EG101">
        <v>11.54020370370371</v>
      </c>
      <c r="EH101">
        <v>-35.02425185185185</v>
      </c>
      <c r="EI101">
        <v>1335.152222222222</v>
      </c>
      <c r="EJ101">
        <v>1369.851111111111</v>
      </c>
      <c r="EK101">
        <v>0.8015792222222222</v>
      </c>
      <c r="EL101">
        <v>1340.388148148148</v>
      </c>
      <c r="EM101">
        <v>21.50775555555556</v>
      </c>
      <c r="EN101">
        <v>2.021034074074074</v>
      </c>
      <c r="EO101">
        <v>1.948418888888889</v>
      </c>
      <c r="EP101">
        <v>17.61009629629629</v>
      </c>
      <c r="EQ101">
        <v>17.03128148148149</v>
      </c>
      <c r="ER101">
        <v>2000.014814814815</v>
      </c>
      <c r="ES101">
        <v>0.9800054444444446</v>
      </c>
      <c r="ET101">
        <v>0.01999446296296296</v>
      </c>
      <c r="EU101">
        <v>0</v>
      </c>
      <c r="EV101">
        <v>402.2135555555556</v>
      </c>
      <c r="EW101">
        <v>5.00078</v>
      </c>
      <c r="EX101">
        <v>8043.933333333335</v>
      </c>
      <c r="EY101">
        <v>16379.77407407407</v>
      </c>
      <c r="EZ101">
        <v>40.15951851851851</v>
      </c>
      <c r="FA101">
        <v>41.13648148148148</v>
      </c>
      <c r="FB101">
        <v>40.67574074074074</v>
      </c>
      <c r="FC101">
        <v>40.73348148148148</v>
      </c>
      <c r="FD101">
        <v>41.38622222222221</v>
      </c>
      <c r="FE101">
        <v>1955.124814814815</v>
      </c>
      <c r="FF101">
        <v>39.89000000000001</v>
      </c>
      <c r="FG101">
        <v>0</v>
      </c>
      <c r="FH101">
        <v>1758382641.9</v>
      </c>
      <c r="FI101">
        <v>0</v>
      </c>
      <c r="FJ101">
        <v>402.2183846153847</v>
      </c>
      <c r="FK101">
        <v>-2.54584615338233</v>
      </c>
      <c r="FL101">
        <v>-54.73982908160038</v>
      </c>
      <c r="FM101">
        <v>8044.083076923078</v>
      </c>
      <c r="FN101">
        <v>15</v>
      </c>
      <c r="FO101">
        <v>0</v>
      </c>
      <c r="FP101" t="s">
        <v>439</v>
      </c>
      <c r="FQ101">
        <v>1746989605.5</v>
      </c>
      <c r="FR101">
        <v>1746989593.5</v>
      </c>
      <c r="FS101">
        <v>0</v>
      </c>
      <c r="FT101">
        <v>-0.274</v>
      </c>
      <c r="FU101">
        <v>-0.002</v>
      </c>
      <c r="FV101">
        <v>2.549</v>
      </c>
      <c r="FW101">
        <v>0.129</v>
      </c>
      <c r="FX101">
        <v>420</v>
      </c>
      <c r="FY101">
        <v>17</v>
      </c>
      <c r="FZ101">
        <v>0.02</v>
      </c>
      <c r="GA101">
        <v>0.04</v>
      </c>
      <c r="GB101">
        <v>-34.988525</v>
      </c>
      <c r="GC101">
        <v>-0.7036255159473909</v>
      </c>
      <c r="GD101">
        <v>0.08462686851703738</v>
      </c>
      <c r="GE101">
        <v>0</v>
      </c>
      <c r="GF101">
        <v>402.3828529411765</v>
      </c>
      <c r="GG101">
        <v>-2.818747133915015</v>
      </c>
      <c r="GH101">
        <v>0.3357805771940384</v>
      </c>
      <c r="GI101">
        <v>0</v>
      </c>
      <c r="GJ101">
        <v>0.8067728500000001</v>
      </c>
      <c r="GK101">
        <v>-0.09821932457786187</v>
      </c>
      <c r="GL101">
        <v>0.009491784741422454</v>
      </c>
      <c r="GM101">
        <v>1</v>
      </c>
      <c r="GN101">
        <v>1</v>
      </c>
      <c r="GO101">
        <v>3</v>
      </c>
      <c r="GP101" t="s">
        <v>440</v>
      </c>
      <c r="GQ101">
        <v>3.10237</v>
      </c>
      <c r="GR101">
        <v>2.72955</v>
      </c>
      <c r="GS101">
        <v>0.191858</v>
      </c>
      <c r="GT101">
        <v>0.19499</v>
      </c>
      <c r="GU101">
        <v>0.102355</v>
      </c>
      <c r="GV101">
        <v>0.101121</v>
      </c>
      <c r="GW101">
        <v>21129.2</v>
      </c>
      <c r="GX101">
        <v>19129.3</v>
      </c>
      <c r="GY101">
        <v>26712.6</v>
      </c>
      <c r="GZ101">
        <v>23988.4</v>
      </c>
      <c r="HA101">
        <v>38383</v>
      </c>
      <c r="HB101">
        <v>31897.9</v>
      </c>
      <c r="HC101">
        <v>46645.9</v>
      </c>
      <c r="HD101">
        <v>37964.4</v>
      </c>
      <c r="HE101">
        <v>1.85868</v>
      </c>
      <c r="HF101">
        <v>2.32987</v>
      </c>
      <c r="HG101">
        <v>0.0774562</v>
      </c>
      <c r="HH101">
        <v>0</v>
      </c>
      <c r="HI101">
        <v>28.7358</v>
      </c>
      <c r="HJ101">
        <v>999.9</v>
      </c>
      <c r="HK101">
        <v>49.5</v>
      </c>
      <c r="HL101">
        <v>31.9</v>
      </c>
      <c r="HM101">
        <v>25.9446</v>
      </c>
      <c r="HN101">
        <v>61.6215</v>
      </c>
      <c r="HO101">
        <v>4.25481</v>
      </c>
      <c r="HP101">
        <v>2</v>
      </c>
      <c r="HQ101">
        <v>0.208737</v>
      </c>
      <c r="HR101">
        <v>0.543513</v>
      </c>
      <c r="HS101">
        <v>20.2816</v>
      </c>
      <c r="HT101">
        <v>5.21025</v>
      </c>
      <c r="HU101">
        <v>11.9785</v>
      </c>
      <c r="HV101">
        <v>4.96245</v>
      </c>
      <c r="HW101">
        <v>3.27443</v>
      </c>
      <c r="HX101">
        <v>9999</v>
      </c>
      <c r="HY101">
        <v>9999</v>
      </c>
      <c r="HZ101">
        <v>9999</v>
      </c>
      <c r="IA101">
        <v>999.9</v>
      </c>
      <c r="IB101">
        <v>1.8639</v>
      </c>
      <c r="IC101">
        <v>1.86017</v>
      </c>
      <c r="ID101">
        <v>1.85849</v>
      </c>
      <c r="IE101">
        <v>1.85977</v>
      </c>
      <c r="IF101">
        <v>1.85989</v>
      </c>
      <c r="IG101">
        <v>1.85848</v>
      </c>
      <c r="IH101">
        <v>1.85752</v>
      </c>
      <c r="II101">
        <v>1.85242</v>
      </c>
      <c r="IJ101">
        <v>0</v>
      </c>
      <c r="IK101">
        <v>0</v>
      </c>
      <c r="IL101">
        <v>0</v>
      </c>
      <c r="IM101">
        <v>0</v>
      </c>
      <c r="IN101" t="s">
        <v>441</v>
      </c>
      <c r="IO101" t="s">
        <v>442</v>
      </c>
      <c r="IP101" t="s">
        <v>443</v>
      </c>
      <c r="IQ101" t="s">
        <v>443</v>
      </c>
      <c r="IR101" t="s">
        <v>443</v>
      </c>
      <c r="IS101" t="s">
        <v>443</v>
      </c>
      <c r="IT101">
        <v>0</v>
      </c>
      <c r="IU101">
        <v>100</v>
      </c>
      <c r="IV101">
        <v>100</v>
      </c>
      <c r="IW101">
        <v>-0.51</v>
      </c>
      <c r="IX101">
        <v>0.2703</v>
      </c>
      <c r="IY101">
        <v>-1.199888540531774</v>
      </c>
      <c r="IZ101">
        <v>0.0006062262584135303</v>
      </c>
      <c r="JA101">
        <v>-6.607284784785487E-07</v>
      </c>
      <c r="JB101">
        <v>4.456398226774383E-10</v>
      </c>
      <c r="JC101">
        <v>0.04242554667046498</v>
      </c>
      <c r="JD101">
        <v>-0.002659736867722172</v>
      </c>
      <c r="JE101">
        <v>0.000738507291522077</v>
      </c>
      <c r="JF101">
        <v>-6.730059124220876E-06</v>
      </c>
      <c r="JG101">
        <v>7</v>
      </c>
      <c r="JH101">
        <v>1949</v>
      </c>
      <c r="JI101">
        <v>1</v>
      </c>
      <c r="JJ101">
        <v>29</v>
      </c>
      <c r="JK101">
        <v>189883.9</v>
      </c>
      <c r="JL101">
        <v>189884.1</v>
      </c>
      <c r="JM101">
        <v>3.72803</v>
      </c>
      <c r="JN101">
        <v>2.57935</v>
      </c>
      <c r="JO101">
        <v>2.146</v>
      </c>
      <c r="JP101">
        <v>2.67456</v>
      </c>
      <c r="JQ101">
        <v>2.29858</v>
      </c>
      <c r="JR101">
        <v>2.40479</v>
      </c>
      <c r="JS101">
        <v>36.9556</v>
      </c>
      <c r="JT101">
        <v>24.07</v>
      </c>
      <c r="JU101">
        <v>18</v>
      </c>
      <c r="JV101">
        <v>482.327</v>
      </c>
      <c r="JW101">
        <v>898.71</v>
      </c>
      <c r="JX101">
        <v>27.4351</v>
      </c>
      <c r="JY101">
        <v>29.8356</v>
      </c>
      <c r="JZ101">
        <v>30.0003</v>
      </c>
      <c r="KA101">
        <v>29.9358</v>
      </c>
      <c r="KB101">
        <v>29.8642</v>
      </c>
      <c r="KC101">
        <v>74.9037</v>
      </c>
      <c r="KD101">
        <v>19.0254</v>
      </c>
      <c r="KE101">
        <v>69.89319999999999</v>
      </c>
      <c r="KF101">
        <v>27.432</v>
      </c>
      <c r="KG101">
        <v>1390.1</v>
      </c>
      <c r="KH101">
        <v>21.5438</v>
      </c>
      <c r="KI101">
        <v>101.988</v>
      </c>
      <c r="KJ101">
        <v>91.5445</v>
      </c>
    </row>
    <row r="102" spans="1:296">
      <c r="A102">
        <v>84</v>
      </c>
      <c r="B102">
        <v>1758382647</v>
      </c>
      <c r="C102">
        <v>506.5</v>
      </c>
      <c r="D102" t="s">
        <v>610</v>
      </c>
      <c r="E102" t="s">
        <v>611</v>
      </c>
      <c r="F102">
        <v>5</v>
      </c>
      <c r="G102" t="s">
        <v>436</v>
      </c>
      <c r="H102">
        <v>1758382639.214286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1401.179323883117</v>
      </c>
      <c r="AJ102">
        <v>1376.31096969697</v>
      </c>
      <c r="AK102">
        <v>3.446536796536949</v>
      </c>
      <c r="AL102">
        <v>65.70999999999999</v>
      </c>
      <c r="AM102">
        <f>(AO102 - AN102 + DX102*1E3/(8.314*(DZ102+273.15)) * AQ102/DW102 * AP102) * DW102/(100*DK102) * 1000/(1000 - AO102)</f>
        <v>0</v>
      </c>
      <c r="AN102">
        <v>21.5117792284821</v>
      </c>
      <c r="AO102">
        <v>22.2984896969697</v>
      </c>
      <c r="AP102">
        <v>-3.321314675524596E-05</v>
      </c>
      <c r="AQ102">
        <v>86.31821179342171</v>
      </c>
      <c r="AR102">
        <v>0</v>
      </c>
      <c r="AS102">
        <v>0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437</v>
      </c>
      <c r="AX102" t="s">
        <v>437</v>
      </c>
      <c r="AY102">
        <v>0</v>
      </c>
      <c r="AZ102">
        <v>0</v>
      </c>
      <c r="BA102">
        <f>1-AY102/AZ102</f>
        <v>0</v>
      </c>
      <c r="BB102">
        <v>0</v>
      </c>
      <c r="BC102" t="s">
        <v>437</v>
      </c>
      <c r="BD102" t="s">
        <v>437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437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2.44</v>
      </c>
      <c r="DL102">
        <v>0.5</v>
      </c>
      <c r="DM102" t="s">
        <v>438</v>
      </c>
      <c r="DN102">
        <v>2</v>
      </c>
      <c r="DO102" t="b">
        <v>1</v>
      </c>
      <c r="DP102">
        <v>1758382639.214286</v>
      </c>
      <c r="DQ102">
        <v>1321.138571428572</v>
      </c>
      <c r="DR102">
        <v>1356.2325</v>
      </c>
      <c r="DS102">
        <v>22.30456071428571</v>
      </c>
      <c r="DT102">
        <v>21.51067857142857</v>
      </c>
      <c r="DU102">
        <v>1321.663214285715</v>
      </c>
      <c r="DV102">
        <v>22.03417857142857</v>
      </c>
      <c r="DW102">
        <v>499.9010357142857</v>
      </c>
      <c r="DX102">
        <v>90.59120000000003</v>
      </c>
      <c r="DY102">
        <v>0.07132303928571429</v>
      </c>
      <c r="DZ102">
        <v>29.06983214285714</v>
      </c>
      <c r="EA102">
        <v>29.99801428571428</v>
      </c>
      <c r="EB102">
        <v>999.9000000000002</v>
      </c>
      <c r="EC102">
        <v>0</v>
      </c>
      <c r="ED102">
        <v>0</v>
      </c>
      <c r="EE102">
        <v>9986.787142857142</v>
      </c>
      <c r="EF102">
        <v>0</v>
      </c>
      <c r="EG102">
        <v>11.54004285714286</v>
      </c>
      <c r="EH102">
        <v>-35.094075</v>
      </c>
      <c r="EI102">
        <v>1351.279642857143</v>
      </c>
      <c r="EJ102">
        <v>1386.047857142857</v>
      </c>
      <c r="EK102">
        <v>0.7938774285714284</v>
      </c>
      <c r="EL102">
        <v>1356.2325</v>
      </c>
      <c r="EM102">
        <v>21.51067857142857</v>
      </c>
      <c r="EN102">
        <v>2.020596071428571</v>
      </c>
      <c r="EO102">
        <v>1.948679285714286</v>
      </c>
      <c r="EP102">
        <v>17.60666428571428</v>
      </c>
      <c r="EQ102">
        <v>17.03338928571429</v>
      </c>
      <c r="ER102">
        <v>2000.008928571429</v>
      </c>
      <c r="ES102">
        <v>0.980005357142857</v>
      </c>
      <c r="ET102">
        <v>0.01999454642857143</v>
      </c>
      <c r="EU102">
        <v>0</v>
      </c>
      <c r="EV102">
        <v>401.9195714285714</v>
      </c>
      <c r="EW102">
        <v>5.00078</v>
      </c>
      <c r="EX102">
        <v>8040.038571428571</v>
      </c>
      <c r="EY102">
        <v>16379.725</v>
      </c>
      <c r="EZ102">
        <v>40.16492857142857</v>
      </c>
      <c r="FA102">
        <v>41.13828571428571</v>
      </c>
      <c r="FB102">
        <v>40.65385714285713</v>
      </c>
      <c r="FC102">
        <v>40.74292857142857</v>
      </c>
      <c r="FD102">
        <v>41.38132142857142</v>
      </c>
      <c r="FE102">
        <v>1955.118928571429</v>
      </c>
      <c r="FF102">
        <v>39.89000000000001</v>
      </c>
      <c r="FG102">
        <v>0</v>
      </c>
      <c r="FH102">
        <v>1758382647.3</v>
      </c>
      <c r="FI102">
        <v>0</v>
      </c>
      <c r="FJ102">
        <v>401.90864</v>
      </c>
      <c r="FK102">
        <v>-3.011307699024994</v>
      </c>
      <c r="FL102">
        <v>-49.97769238495519</v>
      </c>
      <c r="FM102">
        <v>8039.3584</v>
      </c>
      <c r="FN102">
        <v>15</v>
      </c>
      <c r="FO102">
        <v>0</v>
      </c>
      <c r="FP102" t="s">
        <v>439</v>
      </c>
      <c r="FQ102">
        <v>1746989605.5</v>
      </c>
      <c r="FR102">
        <v>1746989593.5</v>
      </c>
      <c r="FS102">
        <v>0</v>
      </c>
      <c r="FT102">
        <v>-0.274</v>
      </c>
      <c r="FU102">
        <v>-0.002</v>
      </c>
      <c r="FV102">
        <v>2.549</v>
      </c>
      <c r="FW102">
        <v>0.129</v>
      </c>
      <c r="FX102">
        <v>420</v>
      </c>
      <c r="FY102">
        <v>17</v>
      </c>
      <c r="FZ102">
        <v>0.02</v>
      </c>
      <c r="GA102">
        <v>0.04</v>
      </c>
      <c r="GB102">
        <v>-35.05960731707317</v>
      </c>
      <c r="GC102">
        <v>-0.7761428571428144</v>
      </c>
      <c r="GD102">
        <v>0.09577786645440585</v>
      </c>
      <c r="GE102">
        <v>0</v>
      </c>
      <c r="GF102">
        <v>402.0697941176471</v>
      </c>
      <c r="GG102">
        <v>-3.110634073706116</v>
      </c>
      <c r="GH102">
        <v>0.3712514432066849</v>
      </c>
      <c r="GI102">
        <v>0</v>
      </c>
      <c r="GJ102">
        <v>0.7984192926829269</v>
      </c>
      <c r="GK102">
        <v>-0.09776354006968584</v>
      </c>
      <c r="GL102">
        <v>0.009677693421632924</v>
      </c>
      <c r="GM102">
        <v>1</v>
      </c>
      <c r="GN102">
        <v>1</v>
      </c>
      <c r="GO102">
        <v>3</v>
      </c>
      <c r="GP102" t="s">
        <v>440</v>
      </c>
      <c r="GQ102">
        <v>3.10286</v>
      </c>
      <c r="GR102">
        <v>2.72952</v>
      </c>
      <c r="GS102">
        <v>0.193322</v>
      </c>
      <c r="GT102">
        <v>0.196441</v>
      </c>
      <c r="GU102">
        <v>0.102346</v>
      </c>
      <c r="GV102">
        <v>0.101141</v>
      </c>
      <c r="GW102">
        <v>21090.9</v>
      </c>
      <c r="GX102">
        <v>19094.8</v>
      </c>
      <c r="GY102">
        <v>26712.6</v>
      </c>
      <c r="GZ102">
        <v>23988.2</v>
      </c>
      <c r="HA102">
        <v>38383.5</v>
      </c>
      <c r="HB102">
        <v>31897.3</v>
      </c>
      <c r="HC102">
        <v>46645.8</v>
      </c>
      <c r="HD102">
        <v>37964.3</v>
      </c>
      <c r="HE102">
        <v>1.85955</v>
      </c>
      <c r="HF102">
        <v>2.32908</v>
      </c>
      <c r="HG102">
        <v>0.0776276</v>
      </c>
      <c r="HH102">
        <v>0</v>
      </c>
      <c r="HI102">
        <v>28.7315</v>
      </c>
      <c r="HJ102">
        <v>999.9</v>
      </c>
      <c r="HK102">
        <v>49.5</v>
      </c>
      <c r="HL102">
        <v>31.9</v>
      </c>
      <c r="HM102">
        <v>25.9456</v>
      </c>
      <c r="HN102">
        <v>61.6615</v>
      </c>
      <c r="HO102">
        <v>4.18269</v>
      </c>
      <c r="HP102">
        <v>2</v>
      </c>
      <c r="HQ102">
        <v>0.20877</v>
      </c>
      <c r="HR102">
        <v>0.53216</v>
      </c>
      <c r="HS102">
        <v>20.2817</v>
      </c>
      <c r="HT102">
        <v>5.211</v>
      </c>
      <c r="HU102">
        <v>11.9787</v>
      </c>
      <c r="HV102">
        <v>4.96265</v>
      </c>
      <c r="HW102">
        <v>3.27455</v>
      </c>
      <c r="HX102">
        <v>9999</v>
      </c>
      <c r="HY102">
        <v>9999</v>
      </c>
      <c r="HZ102">
        <v>9999</v>
      </c>
      <c r="IA102">
        <v>999.9</v>
      </c>
      <c r="IB102">
        <v>1.86391</v>
      </c>
      <c r="IC102">
        <v>1.86017</v>
      </c>
      <c r="ID102">
        <v>1.8585</v>
      </c>
      <c r="IE102">
        <v>1.85977</v>
      </c>
      <c r="IF102">
        <v>1.85989</v>
      </c>
      <c r="IG102">
        <v>1.85851</v>
      </c>
      <c r="IH102">
        <v>1.85748</v>
      </c>
      <c r="II102">
        <v>1.85242</v>
      </c>
      <c r="IJ102">
        <v>0</v>
      </c>
      <c r="IK102">
        <v>0</v>
      </c>
      <c r="IL102">
        <v>0</v>
      </c>
      <c r="IM102">
        <v>0</v>
      </c>
      <c r="IN102" t="s">
        <v>441</v>
      </c>
      <c r="IO102" t="s">
        <v>442</v>
      </c>
      <c r="IP102" t="s">
        <v>443</v>
      </c>
      <c r="IQ102" t="s">
        <v>443</v>
      </c>
      <c r="IR102" t="s">
        <v>443</v>
      </c>
      <c r="IS102" t="s">
        <v>443</v>
      </c>
      <c r="IT102">
        <v>0</v>
      </c>
      <c r="IU102">
        <v>100</v>
      </c>
      <c r="IV102">
        <v>100</v>
      </c>
      <c r="IW102">
        <v>-0.49</v>
      </c>
      <c r="IX102">
        <v>0.2703</v>
      </c>
      <c r="IY102">
        <v>-1.199888540531774</v>
      </c>
      <c r="IZ102">
        <v>0.0006062262584135303</v>
      </c>
      <c r="JA102">
        <v>-6.607284784785487E-07</v>
      </c>
      <c r="JB102">
        <v>4.456398226774383E-10</v>
      </c>
      <c r="JC102">
        <v>0.04242554667046498</v>
      </c>
      <c r="JD102">
        <v>-0.002659736867722172</v>
      </c>
      <c r="JE102">
        <v>0.000738507291522077</v>
      </c>
      <c r="JF102">
        <v>-6.730059124220876E-06</v>
      </c>
      <c r="JG102">
        <v>7</v>
      </c>
      <c r="JH102">
        <v>1949</v>
      </c>
      <c r="JI102">
        <v>1</v>
      </c>
      <c r="JJ102">
        <v>29</v>
      </c>
      <c r="JK102">
        <v>189884</v>
      </c>
      <c r="JL102">
        <v>189884.2</v>
      </c>
      <c r="JM102">
        <v>3.76587</v>
      </c>
      <c r="JN102">
        <v>2.58423</v>
      </c>
      <c r="JO102">
        <v>2.146</v>
      </c>
      <c r="JP102">
        <v>2.67456</v>
      </c>
      <c r="JQ102">
        <v>2.29858</v>
      </c>
      <c r="JR102">
        <v>2.41455</v>
      </c>
      <c r="JS102">
        <v>36.9556</v>
      </c>
      <c r="JT102">
        <v>24.07</v>
      </c>
      <c r="JU102">
        <v>18</v>
      </c>
      <c r="JV102">
        <v>482.868</v>
      </c>
      <c r="JW102">
        <v>897.918</v>
      </c>
      <c r="JX102">
        <v>27.4328</v>
      </c>
      <c r="JY102">
        <v>29.8387</v>
      </c>
      <c r="JZ102">
        <v>30.0002</v>
      </c>
      <c r="KA102">
        <v>29.9395</v>
      </c>
      <c r="KB102">
        <v>29.868</v>
      </c>
      <c r="KC102">
        <v>75.57089999999999</v>
      </c>
      <c r="KD102">
        <v>19.0254</v>
      </c>
      <c r="KE102">
        <v>69.89319999999999</v>
      </c>
      <c r="KF102">
        <v>27.433</v>
      </c>
      <c r="KG102">
        <v>1403.46</v>
      </c>
      <c r="KH102">
        <v>21.5438</v>
      </c>
      <c r="KI102">
        <v>101.988</v>
      </c>
      <c r="KJ102">
        <v>91.54430000000001</v>
      </c>
    </row>
    <row r="103" spans="1:296">
      <c r="A103">
        <v>85</v>
      </c>
      <c r="B103">
        <v>1758382652</v>
      </c>
      <c r="C103">
        <v>511.5</v>
      </c>
      <c r="D103" t="s">
        <v>612</v>
      </c>
      <c r="E103" t="s">
        <v>613</v>
      </c>
      <c r="F103">
        <v>5</v>
      </c>
      <c r="G103" t="s">
        <v>436</v>
      </c>
      <c r="H103">
        <v>1758382644.5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1418.24938452381</v>
      </c>
      <c r="AJ103">
        <v>1393.425515151515</v>
      </c>
      <c r="AK103">
        <v>3.405922077921884</v>
      </c>
      <c r="AL103">
        <v>65.70999999999999</v>
      </c>
      <c r="AM103">
        <f>(AO103 - AN103 + DX103*1E3/(8.314*(DZ103+273.15)) * AQ103/DW103 * AP103) * DW103/(100*DK103) * 1000/(1000 - AO103)</f>
        <v>0</v>
      </c>
      <c r="AN103">
        <v>21.51807295376972</v>
      </c>
      <c r="AO103">
        <v>22.29373939393939</v>
      </c>
      <c r="AP103">
        <v>-3.566890276134208E-05</v>
      </c>
      <c r="AQ103">
        <v>86.31821179342171</v>
      </c>
      <c r="AR103">
        <v>0</v>
      </c>
      <c r="AS103">
        <v>0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437</v>
      </c>
      <c r="AX103" t="s">
        <v>437</v>
      </c>
      <c r="AY103">
        <v>0</v>
      </c>
      <c r="AZ103">
        <v>0</v>
      </c>
      <c r="BA103">
        <f>1-AY103/AZ103</f>
        <v>0</v>
      </c>
      <c r="BB103">
        <v>0</v>
      </c>
      <c r="BC103" t="s">
        <v>437</v>
      </c>
      <c r="BD103" t="s">
        <v>437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437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2.44</v>
      </c>
      <c r="DL103">
        <v>0.5</v>
      </c>
      <c r="DM103" t="s">
        <v>438</v>
      </c>
      <c r="DN103">
        <v>2</v>
      </c>
      <c r="DO103" t="b">
        <v>1</v>
      </c>
      <c r="DP103">
        <v>1758382644.5</v>
      </c>
      <c r="DQ103">
        <v>1338.895185185185</v>
      </c>
      <c r="DR103">
        <v>1373.981111111111</v>
      </c>
      <c r="DS103">
        <v>22.29964814814815</v>
      </c>
      <c r="DT103">
        <v>21.51409629629629</v>
      </c>
      <c r="DU103">
        <v>1339.397777777778</v>
      </c>
      <c r="DV103">
        <v>22.02936666666667</v>
      </c>
      <c r="DW103">
        <v>500.0262222222222</v>
      </c>
      <c r="DX103">
        <v>90.59052222222223</v>
      </c>
      <c r="DY103">
        <v>0.07141556666666667</v>
      </c>
      <c r="DZ103">
        <v>29.07002222222222</v>
      </c>
      <c r="EA103">
        <v>29.99532592592593</v>
      </c>
      <c r="EB103">
        <v>999.9000000000001</v>
      </c>
      <c r="EC103">
        <v>0</v>
      </c>
      <c r="ED103">
        <v>0</v>
      </c>
      <c r="EE103">
        <v>9984.193703703702</v>
      </c>
      <c r="EF103">
        <v>0</v>
      </c>
      <c r="EG103">
        <v>11.5357</v>
      </c>
      <c r="EH103">
        <v>-35.08562592592593</v>
      </c>
      <c r="EI103">
        <v>1369.433703703704</v>
      </c>
      <c r="EJ103">
        <v>1404.19074074074</v>
      </c>
      <c r="EK103">
        <v>0.7855505185185186</v>
      </c>
      <c r="EL103">
        <v>1373.981111111111</v>
      </c>
      <c r="EM103">
        <v>21.51409629629629</v>
      </c>
      <c r="EN103">
        <v>2.020137037037037</v>
      </c>
      <c r="EO103">
        <v>1.948973703703704</v>
      </c>
      <c r="EP103">
        <v>17.60305185185186</v>
      </c>
      <c r="EQ103">
        <v>17.03577777777778</v>
      </c>
      <c r="ER103">
        <v>1999.983333333333</v>
      </c>
      <c r="ES103">
        <v>0.9800051111111111</v>
      </c>
      <c r="ET103">
        <v>0.01999479259259259</v>
      </c>
      <c r="EU103">
        <v>0</v>
      </c>
      <c r="EV103">
        <v>401.6952962962962</v>
      </c>
      <c r="EW103">
        <v>5.00078</v>
      </c>
      <c r="EX103">
        <v>8035.504074074073</v>
      </c>
      <c r="EY103">
        <v>16379.51111111111</v>
      </c>
      <c r="EZ103">
        <v>40.16877777777778</v>
      </c>
      <c r="FA103">
        <v>41.13188888888889</v>
      </c>
      <c r="FB103">
        <v>40.69888888888889</v>
      </c>
      <c r="FC103">
        <v>40.74266666666666</v>
      </c>
      <c r="FD103">
        <v>41.37229629629629</v>
      </c>
      <c r="FE103">
        <v>1955.093333333333</v>
      </c>
      <c r="FF103">
        <v>39.89000000000001</v>
      </c>
      <c r="FG103">
        <v>0</v>
      </c>
      <c r="FH103">
        <v>1758382652.1</v>
      </c>
      <c r="FI103">
        <v>0</v>
      </c>
      <c r="FJ103">
        <v>401.69996</v>
      </c>
      <c r="FK103">
        <v>-3.486384629133946</v>
      </c>
      <c r="FL103">
        <v>-48.28846159802953</v>
      </c>
      <c r="FM103">
        <v>8035.235999999999</v>
      </c>
      <c r="FN103">
        <v>15</v>
      </c>
      <c r="FO103">
        <v>0</v>
      </c>
      <c r="FP103" t="s">
        <v>439</v>
      </c>
      <c r="FQ103">
        <v>1746989605.5</v>
      </c>
      <c r="FR103">
        <v>1746989593.5</v>
      </c>
      <c r="FS103">
        <v>0</v>
      </c>
      <c r="FT103">
        <v>-0.274</v>
      </c>
      <c r="FU103">
        <v>-0.002</v>
      </c>
      <c r="FV103">
        <v>2.549</v>
      </c>
      <c r="FW103">
        <v>0.129</v>
      </c>
      <c r="FX103">
        <v>420</v>
      </c>
      <c r="FY103">
        <v>17</v>
      </c>
      <c r="FZ103">
        <v>0.02</v>
      </c>
      <c r="GA103">
        <v>0.04</v>
      </c>
      <c r="GB103">
        <v>-35.06575853658536</v>
      </c>
      <c r="GC103">
        <v>-0.1380836236934287</v>
      </c>
      <c r="GD103">
        <v>0.09631868591501316</v>
      </c>
      <c r="GE103">
        <v>1</v>
      </c>
      <c r="GF103">
        <v>401.8216764705882</v>
      </c>
      <c r="GG103">
        <v>-2.899297174308173</v>
      </c>
      <c r="GH103">
        <v>0.3492146416130857</v>
      </c>
      <c r="GI103">
        <v>0</v>
      </c>
      <c r="GJ103">
        <v>0.7902773658536586</v>
      </c>
      <c r="GK103">
        <v>-0.09364551219512172</v>
      </c>
      <c r="GL103">
        <v>0.009270674232212537</v>
      </c>
      <c r="GM103">
        <v>1</v>
      </c>
      <c r="GN103">
        <v>2</v>
      </c>
      <c r="GO103">
        <v>3</v>
      </c>
      <c r="GP103" t="s">
        <v>533</v>
      </c>
      <c r="GQ103">
        <v>3.10246</v>
      </c>
      <c r="GR103">
        <v>2.72913</v>
      </c>
      <c r="GS103">
        <v>0.194758</v>
      </c>
      <c r="GT103">
        <v>0.197854</v>
      </c>
      <c r="GU103">
        <v>0.102329</v>
      </c>
      <c r="GV103">
        <v>0.101137</v>
      </c>
      <c r="GW103">
        <v>21053.2</v>
      </c>
      <c r="GX103">
        <v>19060.8</v>
      </c>
      <c r="GY103">
        <v>26712.4</v>
      </c>
      <c r="GZ103">
        <v>23987.9</v>
      </c>
      <c r="HA103">
        <v>38384.5</v>
      </c>
      <c r="HB103">
        <v>31897.1</v>
      </c>
      <c r="HC103">
        <v>46645.9</v>
      </c>
      <c r="HD103">
        <v>37963.8</v>
      </c>
      <c r="HE103">
        <v>1.85898</v>
      </c>
      <c r="HF103">
        <v>2.3294</v>
      </c>
      <c r="HG103">
        <v>0.07771699999999999</v>
      </c>
      <c r="HH103">
        <v>0</v>
      </c>
      <c r="HI103">
        <v>28.7266</v>
      </c>
      <c r="HJ103">
        <v>999.9</v>
      </c>
      <c r="HK103">
        <v>49.5</v>
      </c>
      <c r="HL103">
        <v>31.9</v>
      </c>
      <c r="HM103">
        <v>25.9471</v>
      </c>
      <c r="HN103">
        <v>61.7315</v>
      </c>
      <c r="HO103">
        <v>4.21074</v>
      </c>
      <c r="HP103">
        <v>2</v>
      </c>
      <c r="HQ103">
        <v>0.20905</v>
      </c>
      <c r="HR103">
        <v>0.531038</v>
      </c>
      <c r="HS103">
        <v>20.2817</v>
      </c>
      <c r="HT103">
        <v>5.2116</v>
      </c>
      <c r="HU103">
        <v>11.9784</v>
      </c>
      <c r="HV103">
        <v>4.9628</v>
      </c>
      <c r="HW103">
        <v>3.27448</v>
      </c>
      <c r="HX103">
        <v>9999</v>
      </c>
      <c r="HY103">
        <v>9999</v>
      </c>
      <c r="HZ103">
        <v>9999</v>
      </c>
      <c r="IA103">
        <v>999.9</v>
      </c>
      <c r="IB103">
        <v>1.86388</v>
      </c>
      <c r="IC103">
        <v>1.86017</v>
      </c>
      <c r="ID103">
        <v>1.85852</v>
      </c>
      <c r="IE103">
        <v>1.85977</v>
      </c>
      <c r="IF103">
        <v>1.85989</v>
      </c>
      <c r="IG103">
        <v>1.85849</v>
      </c>
      <c r="IH103">
        <v>1.85751</v>
      </c>
      <c r="II103">
        <v>1.85242</v>
      </c>
      <c r="IJ103">
        <v>0</v>
      </c>
      <c r="IK103">
        <v>0</v>
      </c>
      <c r="IL103">
        <v>0</v>
      </c>
      <c r="IM103">
        <v>0</v>
      </c>
      <c r="IN103" t="s">
        <v>441</v>
      </c>
      <c r="IO103" t="s">
        <v>442</v>
      </c>
      <c r="IP103" t="s">
        <v>443</v>
      </c>
      <c r="IQ103" t="s">
        <v>443</v>
      </c>
      <c r="IR103" t="s">
        <v>443</v>
      </c>
      <c r="IS103" t="s">
        <v>443</v>
      </c>
      <c r="IT103">
        <v>0</v>
      </c>
      <c r="IU103">
        <v>100</v>
      </c>
      <c r="IV103">
        <v>100</v>
      </c>
      <c r="IW103">
        <v>-0.47</v>
      </c>
      <c r="IX103">
        <v>0.2702</v>
      </c>
      <c r="IY103">
        <v>-1.199888540531774</v>
      </c>
      <c r="IZ103">
        <v>0.0006062262584135303</v>
      </c>
      <c r="JA103">
        <v>-6.607284784785487E-07</v>
      </c>
      <c r="JB103">
        <v>4.456398226774383E-10</v>
      </c>
      <c r="JC103">
        <v>0.04242554667046498</v>
      </c>
      <c r="JD103">
        <v>-0.002659736867722172</v>
      </c>
      <c r="JE103">
        <v>0.000738507291522077</v>
      </c>
      <c r="JF103">
        <v>-6.730059124220876E-06</v>
      </c>
      <c r="JG103">
        <v>7</v>
      </c>
      <c r="JH103">
        <v>1949</v>
      </c>
      <c r="JI103">
        <v>1</v>
      </c>
      <c r="JJ103">
        <v>29</v>
      </c>
      <c r="JK103">
        <v>189884.1</v>
      </c>
      <c r="JL103">
        <v>189884.3</v>
      </c>
      <c r="JM103">
        <v>3.79883</v>
      </c>
      <c r="JN103">
        <v>2.58179</v>
      </c>
      <c r="JO103">
        <v>2.146</v>
      </c>
      <c r="JP103">
        <v>2.67578</v>
      </c>
      <c r="JQ103">
        <v>2.29858</v>
      </c>
      <c r="JR103">
        <v>2.41943</v>
      </c>
      <c r="JS103">
        <v>36.9556</v>
      </c>
      <c r="JT103">
        <v>24.07</v>
      </c>
      <c r="JU103">
        <v>18</v>
      </c>
      <c r="JV103">
        <v>482.56</v>
      </c>
      <c r="JW103">
        <v>898.323</v>
      </c>
      <c r="JX103">
        <v>27.4326</v>
      </c>
      <c r="JY103">
        <v>29.8414</v>
      </c>
      <c r="JZ103">
        <v>30.0004</v>
      </c>
      <c r="KA103">
        <v>29.9434</v>
      </c>
      <c r="KB103">
        <v>29.8718</v>
      </c>
      <c r="KC103">
        <v>76.2891</v>
      </c>
      <c r="KD103">
        <v>19.0254</v>
      </c>
      <c r="KE103">
        <v>69.89319999999999</v>
      </c>
      <c r="KF103">
        <v>27.4329</v>
      </c>
      <c r="KG103">
        <v>1423.5</v>
      </c>
      <c r="KH103">
        <v>21.5438</v>
      </c>
      <c r="KI103">
        <v>101.987</v>
      </c>
      <c r="KJ103">
        <v>91.5429</v>
      </c>
    </row>
    <row r="104" spans="1:296">
      <c r="A104">
        <v>86</v>
      </c>
      <c r="B104">
        <v>1758382657</v>
      </c>
      <c r="C104">
        <v>516.5</v>
      </c>
      <c r="D104" t="s">
        <v>614</v>
      </c>
      <c r="E104" t="s">
        <v>615</v>
      </c>
      <c r="F104">
        <v>5</v>
      </c>
      <c r="G104" t="s">
        <v>436</v>
      </c>
      <c r="H104">
        <v>1758382649.214286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1435.435938190477</v>
      </c>
      <c r="AJ104">
        <v>1410.583515151515</v>
      </c>
      <c r="AK104">
        <v>3.443826839826939</v>
      </c>
      <c r="AL104">
        <v>65.70999999999999</v>
      </c>
      <c r="AM104">
        <f>(AO104 - AN104 + DX104*1E3/(8.314*(DZ104+273.15)) * AQ104/DW104 * AP104) * DW104/(100*DK104) * 1000/(1000 - AO104)</f>
        <v>0</v>
      </c>
      <c r="AN104">
        <v>21.51735884881283</v>
      </c>
      <c r="AO104">
        <v>22.28969575757576</v>
      </c>
      <c r="AP104">
        <v>-2.246940053176738E-05</v>
      </c>
      <c r="AQ104">
        <v>86.31821179342171</v>
      </c>
      <c r="AR104">
        <v>0</v>
      </c>
      <c r="AS104">
        <v>0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437</v>
      </c>
      <c r="AX104" t="s">
        <v>437</v>
      </c>
      <c r="AY104">
        <v>0</v>
      </c>
      <c r="AZ104">
        <v>0</v>
      </c>
      <c r="BA104">
        <f>1-AY104/AZ104</f>
        <v>0</v>
      </c>
      <c r="BB104">
        <v>0</v>
      </c>
      <c r="BC104" t="s">
        <v>437</v>
      </c>
      <c r="BD104" t="s">
        <v>437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437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2.44</v>
      </c>
      <c r="DL104">
        <v>0.5</v>
      </c>
      <c r="DM104" t="s">
        <v>438</v>
      </c>
      <c r="DN104">
        <v>2</v>
      </c>
      <c r="DO104" t="b">
        <v>1</v>
      </c>
      <c r="DP104">
        <v>1758382649.214286</v>
      </c>
      <c r="DQ104">
        <v>1354.704285714286</v>
      </c>
      <c r="DR104">
        <v>1389.806071428571</v>
      </c>
      <c r="DS104">
        <v>22.29565357142857</v>
      </c>
      <c r="DT104">
        <v>21.51648214285714</v>
      </c>
      <c r="DU104">
        <v>1355.186428571429</v>
      </c>
      <c r="DV104">
        <v>22.02545</v>
      </c>
      <c r="DW104">
        <v>500.0154642857144</v>
      </c>
      <c r="DX104">
        <v>90.58955714285715</v>
      </c>
      <c r="DY104">
        <v>0.07129569285714286</v>
      </c>
      <c r="DZ104">
        <v>29.06973571428571</v>
      </c>
      <c r="EA104">
        <v>29.99345357142857</v>
      </c>
      <c r="EB104">
        <v>999.9000000000002</v>
      </c>
      <c r="EC104">
        <v>0</v>
      </c>
      <c r="ED104">
        <v>0</v>
      </c>
      <c r="EE104">
        <v>9994.17464285714</v>
      </c>
      <c r="EF104">
        <v>0</v>
      </c>
      <c r="EG104">
        <v>11.5357</v>
      </c>
      <c r="EH104">
        <v>-35.10165</v>
      </c>
      <c r="EI104">
        <v>1385.5975</v>
      </c>
      <c r="EJ104">
        <v>1420.367142857143</v>
      </c>
      <c r="EK104">
        <v>0.7791678928571428</v>
      </c>
      <c r="EL104">
        <v>1389.806071428571</v>
      </c>
      <c r="EM104">
        <v>21.51648214285714</v>
      </c>
      <c r="EN104">
        <v>2.019753214285715</v>
      </c>
      <c r="EO104">
        <v>1.949168571428572</v>
      </c>
      <c r="EP104">
        <v>17.60005</v>
      </c>
      <c r="EQ104">
        <v>17.03735714285714</v>
      </c>
      <c r="ER104">
        <v>2000.006785714286</v>
      </c>
      <c r="ES104">
        <v>0.980005357142857</v>
      </c>
      <c r="ET104">
        <v>0.01999454642857143</v>
      </c>
      <c r="EU104">
        <v>0</v>
      </c>
      <c r="EV104">
        <v>401.4737142857143</v>
      </c>
      <c r="EW104">
        <v>5.00078</v>
      </c>
      <c r="EX104">
        <v>8031.732142857143</v>
      </c>
      <c r="EY104">
        <v>16379.70714285715</v>
      </c>
      <c r="EZ104">
        <v>40.16717857142856</v>
      </c>
      <c r="FA104">
        <v>41.12721428571428</v>
      </c>
      <c r="FB104">
        <v>40.72296428571428</v>
      </c>
      <c r="FC104">
        <v>40.75403571428571</v>
      </c>
      <c r="FD104">
        <v>41.37907142857141</v>
      </c>
      <c r="FE104">
        <v>1955.116785714286</v>
      </c>
      <c r="FF104">
        <v>39.89000000000001</v>
      </c>
      <c r="FG104">
        <v>0</v>
      </c>
      <c r="FH104">
        <v>1758382656.9</v>
      </c>
      <c r="FI104">
        <v>0</v>
      </c>
      <c r="FJ104">
        <v>401.4608</v>
      </c>
      <c r="FK104">
        <v>-1.779615399104028</v>
      </c>
      <c r="FL104">
        <v>-53.27923067133506</v>
      </c>
      <c r="FM104">
        <v>8031.4264</v>
      </c>
      <c r="FN104">
        <v>15</v>
      </c>
      <c r="FO104">
        <v>0</v>
      </c>
      <c r="FP104" t="s">
        <v>439</v>
      </c>
      <c r="FQ104">
        <v>1746989605.5</v>
      </c>
      <c r="FR104">
        <v>1746989593.5</v>
      </c>
      <c r="FS104">
        <v>0</v>
      </c>
      <c r="FT104">
        <v>-0.274</v>
      </c>
      <c r="FU104">
        <v>-0.002</v>
      </c>
      <c r="FV104">
        <v>2.549</v>
      </c>
      <c r="FW104">
        <v>0.129</v>
      </c>
      <c r="FX104">
        <v>420</v>
      </c>
      <c r="FY104">
        <v>17</v>
      </c>
      <c r="FZ104">
        <v>0.02</v>
      </c>
      <c r="GA104">
        <v>0.04</v>
      </c>
      <c r="GB104">
        <v>-35.09063170731708</v>
      </c>
      <c r="GC104">
        <v>0.07836794425086484</v>
      </c>
      <c r="GD104">
        <v>0.0880114694272488</v>
      </c>
      <c r="GE104">
        <v>1</v>
      </c>
      <c r="GF104">
        <v>401.6880588235294</v>
      </c>
      <c r="GG104">
        <v>-2.664812839670576</v>
      </c>
      <c r="GH104">
        <v>0.3378609130097663</v>
      </c>
      <c r="GI104">
        <v>0</v>
      </c>
      <c r="GJ104">
        <v>0.7846624146341462</v>
      </c>
      <c r="GK104">
        <v>-0.08698741463414701</v>
      </c>
      <c r="GL104">
        <v>0.00866268475247492</v>
      </c>
      <c r="GM104">
        <v>1</v>
      </c>
      <c r="GN104">
        <v>2</v>
      </c>
      <c r="GO104">
        <v>3</v>
      </c>
      <c r="GP104" t="s">
        <v>533</v>
      </c>
      <c r="GQ104">
        <v>3.10282</v>
      </c>
      <c r="GR104">
        <v>2.72919</v>
      </c>
      <c r="GS104">
        <v>0.196197</v>
      </c>
      <c r="GT104">
        <v>0.199287</v>
      </c>
      <c r="GU104">
        <v>0.102312</v>
      </c>
      <c r="GV104">
        <v>0.101149</v>
      </c>
      <c r="GW104">
        <v>21015.5</v>
      </c>
      <c r="GX104">
        <v>19027</v>
      </c>
      <c r="GY104">
        <v>26712.3</v>
      </c>
      <c r="GZ104">
        <v>23988.1</v>
      </c>
      <c r="HA104">
        <v>38385.2</v>
      </c>
      <c r="HB104">
        <v>31897.2</v>
      </c>
      <c r="HC104">
        <v>46645.7</v>
      </c>
      <c r="HD104">
        <v>37964.2</v>
      </c>
      <c r="HE104">
        <v>1.85965</v>
      </c>
      <c r="HF104">
        <v>2.329</v>
      </c>
      <c r="HG104">
        <v>0.077635</v>
      </c>
      <c r="HH104">
        <v>0</v>
      </c>
      <c r="HI104">
        <v>28.7229</v>
      </c>
      <c r="HJ104">
        <v>999.9</v>
      </c>
      <c r="HK104">
        <v>49.5</v>
      </c>
      <c r="HL104">
        <v>31.9</v>
      </c>
      <c r="HM104">
        <v>25.9444</v>
      </c>
      <c r="HN104">
        <v>61.5315</v>
      </c>
      <c r="HO104">
        <v>4.21875</v>
      </c>
      <c r="HP104">
        <v>2</v>
      </c>
      <c r="HQ104">
        <v>0.209291</v>
      </c>
      <c r="HR104">
        <v>0.529853</v>
      </c>
      <c r="HS104">
        <v>20.2818</v>
      </c>
      <c r="HT104">
        <v>5.21115</v>
      </c>
      <c r="HU104">
        <v>11.9791</v>
      </c>
      <c r="HV104">
        <v>4.96275</v>
      </c>
      <c r="HW104">
        <v>3.27455</v>
      </c>
      <c r="HX104">
        <v>9999</v>
      </c>
      <c r="HY104">
        <v>9999</v>
      </c>
      <c r="HZ104">
        <v>9999</v>
      </c>
      <c r="IA104">
        <v>999.9</v>
      </c>
      <c r="IB104">
        <v>1.8639</v>
      </c>
      <c r="IC104">
        <v>1.86017</v>
      </c>
      <c r="ID104">
        <v>1.85851</v>
      </c>
      <c r="IE104">
        <v>1.85979</v>
      </c>
      <c r="IF104">
        <v>1.85989</v>
      </c>
      <c r="IG104">
        <v>1.85849</v>
      </c>
      <c r="IH104">
        <v>1.85754</v>
      </c>
      <c r="II104">
        <v>1.85242</v>
      </c>
      <c r="IJ104">
        <v>0</v>
      </c>
      <c r="IK104">
        <v>0</v>
      </c>
      <c r="IL104">
        <v>0</v>
      </c>
      <c r="IM104">
        <v>0</v>
      </c>
      <c r="IN104" t="s">
        <v>441</v>
      </c>
      <c r="IO104" t="s">
        <v>442</v>
      </c>
      <c r="IP104" t="s">
        <v>443</v>
      </c>
      <c r="IQ104" t="s">
        <v>443</v>
      </c>
      <c r="IR104" t="s">
        <v>443</v>
      </c>
      <c r="IS104" t="s">
        <v>443</v>
      </c>
      <c r="IT104">
        <v>0</v>
      </c>
      <c r="IU104">
        <v>100</v>
      </c>
      <c r="IV104">
        <v>100</v>
      </c>
      <c r="IW104">
        <v>-0.45</v>
      </c>
      <c r="IX104">
        <v>0.2701</v>
      </c>
      <c r="IY104">
        <v>-1.199888540531774</v>
      </c>
      <c r="IZ104">
        <v>0.0006062262584135303</v>
      </c>
      <c r="JA104">
        <v>-6.607284784785487E-07</v>
      </c>
      <c r="JB104">
        <v>4.456398226774383E-10</v>
      </c>
      <c r="JC104">
        <v>0.04242554667046498</v>
      </c>
      <c r="JD104">
        <v>-0.002659736867722172</v>
      </c>
      <c r="JE104">
        <v>0.000738507291522077</v>
      </c>
      <c r="JF104">
        <v>-6.730059124220876E-06</v>
      </c>
      <c r="JG104">
        <v>7</v>
      </c>
      <c r="JH104">
        <v>1949</v>
      </c>
      <c r="JI104">
        <v>1</v>
      </c>
      <c r="JJ104">
        <v>29</v>
      </c>
      <c r="JK104">
        <v>189884.2</v>
      </c>
      <c r="JL104">
        <v>189884.4</v>
      </c>
      <c r="JM104">
        <v>3.83423</v>
      </c>
      <c r="JN104">
        <v>2.57446</v>
      </c>
      <c r="JO104">
        <v>2.146</v>
      </c>
      <c r="JP104">
        <v>2.67578</v>
      </c>
      <c r="JQ104">
        <v>2.29858</v>
      </c>
      <c r="JR104">
        <v>2.44263</v>
      </c>
      <c r="JS104">
        <v>36.9556</v>
      </c>
      <c r="JT104">
        <v>24.07</v>
      </c>
      <c r="JU104">
        <v>18</v>
      </c>
      <c r="JV104">
        <v>482.979</v>
      </c>
      <c r="JW104">
        <v>897.956</v>
      </c>
      <c r="JX104">
        <v>27.4326</v>
      </c>
      <c r="JY104">
        <v>29.844</v>
      </c>
      <c r="JZ104">
        <v>30.0003</v>
      </c>
      <c r="KA104">
        <v>29.9466</v>
      </c>
      <c r="KB104">
        <v>29.8756</v>
      </c>
      <c r="KC104">
        <v>76.9512</v>
      </c>
      <c r="KD104">
        <v>19.0254</v>
      </c>
      <c r="KE104">
        <v>69.89319999999999</v>
      </c>
      <c r="KF104">
        <v>27.4327</v>
      </c>
      <c r="KG104">
        <v>1436.86</v>
      </c>
      <c r="KH104">
        <v>21.5438</v>
      </c>
      <c r="KI104">
        <v>101.987</v>
      </c>
      <c r="KJ104">
        <v>91.54389999999999</v>
      </c>
    </row>
    <row r="105" spans="1:296">
      <c r="A105">
        <v>87</v>
      </c>
      <c r="B105">
        <v>1758382662</v>
      </c>
      <c r="C105">
        <v>521.5</v>
      </c>
      <c r="D105" t="s">
        <v>616</v>
      </c>
      <c r="E105" t="s">
        <v>617</v>
      </c>
      <c r="F105">
        <v>5</v>
      </c>
      <c r="G105" t="s">
        <v>436</v>
      </c>
      <c r="H105">
        <v>1758382654.5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1452.595103831169</v>
      </c>
      <c r="AJ105">
        <v>1427.761090909091</v>
      </c>
      <c r="AK105">
        <v>3.441151515151349</v>
      </c>
      <c r="AL105">
        <v>65.70999999999999</v>
      </c>
      <c r="AM105">
        <f>(AO105 - AN105 + DX105*1E3/(8.314*(DZ105+273.15)) * AQ105/DW105 * AP105) * DW105/(100*DK105) * 1000/(1000 - AO105)</f>
        <v>0</v>
      </c>
      <c r="AN105">
        <v>21.52129790432264</v>
      </c>
      <c r="AO105">
        <v>22.28442787878787</v>
      </c>
      <c r="AP105">
        <v>-1.800249429605957E-05</v>
      </c>
      <c r="AQ105">
        <v>86.31821179342171</v>
      </c>
      <c r="AR105">
        <v>0</v>
      </c>
      <c r="AS105">
        <v>0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437</v>
      </c>
      <c r="AX105" t="s">
        <v>437</v>
      </c>
      <c r="AY105">
        <v>0</v>
      </c>
      <c r="AZ105">
        <v>0</v>
      </c>
      <c r="BA105">
        <f>1-AY105/AZ105</f>
        <v>0</v>
      </c>
      <c r="BB105">
        <v>0</v>
      </c>
      <c r="BC105" t="s">
        <v>437</v>
      </c>
      <c r="BD105" t="s">
        <v>437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437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2.44</v>
      </c>
      <c r="DL105">
        <v>0.5</v>
      </c>
      <c r="DM105" t="s">
        <v>438</v>
      </c>
      <c r="DN105">
        <v>2</v>
      </c>
      <c r="DO105" t="b">
        <v>1</v>
      </c>
      <c r="DP105">
        <v>1758382654.5</v>
      </c>
      <c r="DQ105">
        <v>1372.448148148148</v>
      </c>
      <c r="DR105">
        <v>1407.512222222222</v>
      </c>
      <c r="DS105">
        <v>22.29129629629629</v>
      </c>
      <c r="DT105">
        <v>21.51922962962963</v>
      </c>
      <c r="DU105">
        <v>1372.907777777777</v>
      </c>
      <c r="DV105">
        <v>22.02118148148148</v>
      </c>
      <c r="DW105">
        <v>500.0355185185185</v>
      </c>
      <c r="DX105">
        <v>90.58822222222221</v>
      </c>
      <c r="DY105">
        <v>0.07127192222222221</v>
      </c>
      <c r="DZ105">
        <v>29.06985555555555</v>
      </c>
      <c r="EA105">
        <v>29.98981851851852</v>
      </c>
      <c r="EB105">
        <v>999.9000000000001</v>
      </c>
      <c r="EC105">
        <v>0</v>
      </c>
      <c r="ED105">
        <v>0</v>
      </c>
      <c r="EE105">
        <v>9991.968148148149</v>
      </c>
      <c r="EF105">
        <v>0</v>
      </c>
      <c r="EG105">
        <v>11.5357</v>
      </c>
      <c r="EH105">
        <v>-35.06405555555556</v>
      </c>
      <c r="EI105">
        <v>1403.739629629629</v>
      </c>
      <c r="EJ105">
        <v>1438.467407407408</v>
      </c>
      <c r="EK105">
        <v>0.7720634444444444</v>
      </c>
      <c r="EL105">
        <v>1407.512222222222</v>
      </c>
      <c r="EM105">
        <v>21.51922962962963</v>
      </c>
      <c r="EN105">
        <v>2.019329259259259</v>
      </c>
      <c r="EO105">
        <v>1.949389259259259</v>
      </c>
      <c r="EP105">
        <v>17.59671481481482</v>
      </c>
      <c r="EQ105">
        <v>17.03913333333333</v>
      </c>
      <c r="ER105">
        <v>1999.98962962963</v>
      </c>
      <c r="ES105">
        <v>0.9800052222222221</v>
      </c>
      <c r="ET105">
        <v>0.01999467777777778</v>
      </c>
      <c r="EU105">
        <v>0</v>
      </c>
      <c r="EV105">
        <v>401.2704444444444</v>
      </c>
      <c r="EW105">
        <v>5.00078</v>
      </c>
      <c r="EX105">
        <v>8026.935555555556</v>
      </c>
      <c r="EY105">
        <v>16379.56666666667</v>
      </c>
      <c r="EZ105">
        <v>40.16651851851852</v>
      </c>
      <c r="FA105">
        <v>41.125</v>
      </c>
      <c r="FB105">
        <v>40.68948148148147</v>
      </c>
      <c r="FC105">
        <v>40.7472962962963</v>
      </c>
      <c r="FD105">
        <v>41.38622222222222</v>
      </c>
      <c r="FE105">
        <v>1955.09962962963</v>
      </c>
      <c r="FF105">
        <v>39.89000000000001</v>
      </c>
      <c r="FG105">
        <v>0</v>
      </c>
      <c r="FH105">
        <v>1758382662.3</v>
      </c>
      <c r="FI105">
        <v>0</v>
      </c>
      <c r="FJ105">
        <v>401.2602692307692</v>
      </c>
      <c r="FK105">
        <v>-3.108273522053492</v>
      </c>
      <c r="FL105">
        <v>-53.02393164693222</v>
      </c>
      <c r="FM105">
        <v>8026.748846153846</v>
      </c>
      <c r="FN105">
        <v>15</v>
      </c>
      <c r="FO105">
        <v>0</v>
      </c>
      <c r="FP105" t="s">
        <v>439</v>
      </c>
      <c r="FQ105">
        <v>1746989605.5</v>
      </c>
      <c r="FR105">
        <v>1746989593.5</v>
      </c>
      <c r="FS105">
        <v>0</v>
      </c>
      <c r="FT105">
        <v>-0.274</v>
      </c>
      <c r="FU105">
        <v>-0.002</v>
      </c>
      <c r="FV105">
        <v>2.549</v>
      </c>
      <c r="FW105">
        <v>0.129</v>
      </c>
      <c r="FX105">
        <v>420</v>
      </c>
      <c r="FY105">
        <v>17</v>
      </c>
      <c r="FZ105">
        <v>0.02</v>
      </c>
      <c r="GA105">
        <v>0.04</v>
      </c>
      <c r="GB105">
        <v>-35.0983925</v>
      </c>
      <c r="GC105">
        <v>0.1412859287054144</v>
      </c>
      <c r="GD105">
        <v>0.09170470922340876</v>
      </c>
      <c r="GE105">
        <v>1</v>
      </c>
      <c r="GF105">
        <v>401.3940588235295</v>
      </c>
      <c r="GG105">
        <v>-2.434927435762548</v>
      </c>
      <c r="GH105">
        <v>0.314445912414058</v>
      </c>
      <c r="GI105">
        <v>0</v>
      </c>
      <c r="GJ105">
        <v>0.7764999250000001</v>
      </c>
      <c r="GK105">
        <v>-0.07933304690431572</v>
      </c>
      <c r="GL105">
        <v>0.007702572996692406</v>
      </c>
      <c r="GM105">
        <v>1</v>
      </c>
      <c r="GN105">
        <v>2</v>
      </c>
      <c r="GO105">
        <v>3</v>
      </c>
      <c r="GP105" t="s">
        <v>533</v>
      </c>
      <c r="GQ105">
        <v>3.10262</v>
      </c>
      <c r="GR105">
        <v>2.72963</v>
      </c>
      <c r="GS105">
        <v>0.197623</v>
      </c>
      <c r="GT105">
        <v>0.200678</v>
      </c>
      <c r="GU105">
        <v>0.102291</v>
      </c>
      <c r="GV105">
        <v>0.101151</v>
      </c>
      <c r="GW105">
        <v>20978.1</v>
      </c>
      <c r="GX105">
        <v>18993.7</v>
      </c>
      <c r="GY105">
        <v>26712.2</v>
      </c>
      <c r="GZ105">
        <v>23987.9</v>
      </c>
      <c r="HA105">
        <v>38386</v>
      </c>
      <c r="HB105">
        <v>31897.1</v>
      </c>
      <c r="HC105">
        <v>46645.3</v>
      </c>
      <c r="HD105">
        <v>37963.9</v>
      </c>
      <c r="HE105">
        <v>1.85877</v>
      </c>
      <c r="HF105">
        <v>2.32932</v>
      </c>
      <c r="HG105">
        <v>0.0781715</v>
      </c>
      <c r="HH105">
        <v>0</v>
      </c>
      <c r="HI105">
        <v>28.7198</v>
      </c>
      <c r="HJ105">
        <v>999.9</v>
      </c>
      <c r="HK105">
        <v>49.5</v>
      </c>
      <c r="HL105">
        <v>31.9</v>
      </c>
      <c r="HM105">
        <v>25.9462</v>
      </c>
      <c r="HN105">
        <v>61.6615</v>
      </c>
      <c r="HO105">
        <v>4.21875</v>
      </c>
      <c r="HP105">
        <v>2</v>
      </c>
      <c r="HQ105">
        <v>0.209451</v>
      </c>
      <c r="HR105">
        <v>0.500261</v>
      </c>
      <c r="HS105">
        <v>20.2817</v>
      </c>
      <c r="HT105">
        <v>5.211</v>
      </c>
      <c r="HU105">
        <v>11.9794</v>
      </c>
      <c r="HV105">
        <v>4.96275</v>
      </c>
      <c r="HW105">
        <v>3.27458</v>
      </c>
      <c r="HX105">
        <v>9999</v>
      </c>
      <c r="HY105">
        <v>9999</v>
      </c>
      <c r="HZ105">
        <v>9999</v>
      </c>
      <c r="IA105">
        <v>999.9</v>
      </c>
      <c r="IB105">
        <v>1.86388</v>
      </c>
      <c r="IC105">
        <v>1.86017</v>
      </c>
      <c r="ID105">
        <v>1.8585</v>
      </c>
      <c r="IE105">
        <v>1.85979</v>
      </c>
      <c r="IF105">
        <v>1.85989</v>
      </c>
      <c r="IG105">
        <v>1.85848</v>
      </c>
      <c r="IH105">
        <v>1.85754</v>
      </c>
      <c r="II105">
        <v>1.85242</v>
      </c>
      <c r="IJ105">
        <v>0</v>
      </c>
      <c r="IK105">
        <v>0</v>
      </c>
      <c r="IL105">
        <v>0</v>
      </c>
      <c r="IM105">
        <v>0</v>
      </c>
      <c r="IN105" t="s">
        <v>441</v>
      </c>
      <c r="IO105" t="s">
        <v>442</v>
      </c>
      <c r="IP105" t="s">
        <v>443</v>
      </c>
      <c r="IQ105" t="s">
        <v>443</v>
      </c>
      <c r="IR105" t="s">
        <v>443</v>
      </c>
      <c r="IS105" t="s">
        <v>443</v>
      </c>
      <c r="IT105">
        <v>0</v>
      </c>
      <c r="IU105">
        <v>100</v>
      </c>
      <c r="IV105">
        <v>100</v>
      </c>
      <c r="IW105">
        <v>-0.43</v>
      </c>
      <c r="IX105">
        <v>0.27</v>
      </c>
      <c r="IY105">
        <v>-1.199888540531774</v>
      </c>
      <c r="IZ105">
        <v>0.0006062262584135303</v>
      </c>
      <c r="JA105">
        <v>-6.607284784785487E-07</v>
      </c>
      <c r="JB105">
        <v>4.456398226774383E-10</v>
      </c>
      <c r="JC105">
        <v>0.04242554667046498</v>
      </c>
      <c r="JD105">
        <v>-0.002659736867722172</v>
      </c>
      <c r="JE105">
        <v>0.000738507291522077</v>
      </c>
      <c r="JF105">
        <v>-6.730059124220876E-06</v>
      </c>
      <c r="JG105">
        <v>7</v>
      </c>
      <c r="JH105">
        <v>1949</v>
      </c>
      <c r="JI105">
        <v>1</v>
      </c>
      <c r="JJ105">
        <v>29</v>
      </c>
      <c r="JK105">
        <v>189884.3</v>
      </c>
      <c r="JL105">
        <v>189884.5</v>
      </c>
      <c r="JM105">
        <v>3.86719</v>
      </c>
      <c r="JN105">
        <v>2.57202</v>
      </c>
      <c r="JO105">
        <v>2.146</v>
      </c>
      <c r="JP105">
        <v>2.67578</v>
      </c>
      <c r="JQ105">
        <v>2.29858</v>
      </c>
      <c r="JR105">
        <v>2.4353</v>
      </c>
      <c r="JS105">
        <v>36.9556</v>
      </c>
      <c r="JT105">
        <v>24.0787</v>
      </c>
      <c r="JU105">
        <v>18</v>
      </c>
      <c r="JV105">
        <v>482.495</v>
      </c>
      <c r="JW105">
        <v>898.36</v>
      </c>
      <c r="JX105">
        <v>27.4358</v>
      </c>
      <c r="JY105">
        <v>29.8472</v>
      </c>
      <c r="JZ105">
        <v>30.0003</v>
      </c>
      <c r="KA105">
        <v>29.9505</v>
      </c>
      <c r="KB105">
        <v>29.8795</v>
      </c>
      <c r="KC105">
        <v>77.6743</v>
      </c>
      <c r="KD105">
        <v>19.0254</v>
      </c>
      <c r="KE105">
        <v>69.89319999999999</v>
      </c>
      <c r="KF105">
        <v>27.4401</v>
      </c>
      <c r="KG105">
        <v>1456.89</v>
      </c>
      <c r="KH105">
        <v>21.5438</v>
      </c>
      <c r="KI105">
        <v>101.986</v>
      </c>
      <c r="KJ105">
        <v>91.5431</v>
      </c>
    </row>
    <row r="106" spans="1:296">
      <c r="A106">
        <v>88</v>
      </c>
      <c r="B106">
        <v>1758382667</v>
      </c>
      <c r="C106">
        <v>526.5</v>
      </c>
      <c r="D106" t="s">
        <v>618</v>
      </c>
      <c r="E106" t="s">
        <v>619</v>
      </c>
      <c r="F106">
        <v>5</v>
      </c>
      <c r="G106" t="s">
        <v>436</v>
      </c>
      <c r="H106">
        <v>1758382659.214286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1469.631632575758</v>
      </c>
      <c r="AJ106">
        <v>1444.876666666666</v>
      </c>
      <c r="AK106">
        <v>3.428571428571199</v>
      </c>
      <c r="AL106">
        <v>65.70999999999999</v>
      </c>
      <c r="AM106">
        <f>(AO106 - AN106 + DX106*1E3/(8.314*(DZ106+273.15)) * AQ106/DW106 * AP106) * DW106/(100*DK106) * 1000/(1000 - AO106)</f>
        <v>0</v>
      </c>
      <c r="AN106">
        <v>21.52310514449386</v>
      </c>
      <c r="AO106">
        <v>22.28093454545454</v>
      </c>
      <c r="AP106">
        <v>-2.873130006578831E-05</v>
      </c>
      <c r="AQ106">
        <v>86.31821179342171</v>
      </c>
      <c r="AR106">
        <v>0</v>
      </c>
      <c r="AS106">
        <v>0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437</v>
      </c>
      <c r="AX106" t="s">
        <v>437</v>
      </c>
      <c r="AY106">
        <v>0</v>
      </c>
      <c r="AZ106">
        <v>0</v>
      </c>
      <c r="BA106">
        <f>1-AY106/AZ106</f>
        <v>0</v>
      </c>
      <c r="BB106">
        <v>0</v>
      </c>
      <c r="BC106" t="s">
        <v>437</v>
      </c>
      <c r="BD106" t="s">
        <v>437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437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2.44</v>
      </c>
      <c r="DL106">
        <v>0.5</v>
      </c>
      <c r="DM106" t="s">
        <v>438</v>
      </c>
      <c r="DN106">
        <v>2</v>
      </c>
      <c r="DO106" t="b">
        <v>1</v>
      </c>
      <c r="DP106">
        <v>1758382659.214286</v>
      </c>
      <c r="DQ106">
        <v>1388.24</v>
      </c>
      <c r="DR106">
        <v>1423.316071428571</v>
      </c>
      <c r="DS106">
        <v>22.28696428571428</v>
      </c>
      <c r="DT106">
        <v>21.52089642857143</v>
      </c>
      <c r="DU106">
        <v>1388.678571428572</v>
      </c>
      <c r="DV106">
        <v>22.016925</v>
      </c>
      <c r="DW106">
        <v>500.0054642857143</v>
      </c>
      <c r="DX106">
        <v>90.58717142857142</v>
      </c>
      <c r="DY106">
        <v>0.07132781785714286</v>
      </c>
      <c r="DZ106">
        <v>29.06857500000001</v>
      </c>
      <c r="EA106">
        <v>29.990675</v>
      </c>
      <c r="EB106">
        <v>999.9000000000002</v>
      </c>
      <c r="EC106">
        <v>0</v>
      </c>
      <c r="ED106">
        <v>0</v>
      </c>
      <c r="EE106">
        <v>10002.11964285714</v>
      </c>
      <c r="EF106">
        <v>0</v>
      </c>
      <c r="EG106">
        <v>11.5357</v>
      </c>
      <c r="EH106">
        <v>-35.07605714285715</v>
      </c>
      <c r="EI106">
        <v>1419.885357142857</v>
      </c>
      <c r="EJ106">
        <v>1454.621071428571</v>
      </c>
      <c r="EK106">
        <v>0.7660588928571429</v>
      </c>
      <c r="EL106">
        <v>1423.316071428571</v>
      </c>
      <c r="EM106">
        <v>21.52089642857143</v>
      </c>
      <c r="EN106">
        <v>2.0189125</v>
      </c>
      <c r="EO106">
        <v>1.949517857142857</v>
      </c>
      <c r="EP106">
        <v>17.59345357142857</v>
      </c>
      <c r="EQ106">
        <v>17.04017142857143</v>
      </c>
      <c r="ER106">
        <v>2000.005714285714</v>
      </c>
      <c r="ES106">
        <v>0.9800054642857143</v>
      </c>
      <c r="ET106">
        <v>0.01999443928571428</v>
      </c>
      <c r="EU106">
        <v>0</v>
      </c>
      <c r="EV106">
        <v>401.0589285714285</v>
      </c>
      <c r="EW106">
        <v>5.00078</v>
      </c>
      <c r="EX106">
        <v>8022.830357142856</v>
      </c>
      <c r="EY106">
        <v>16379.70714285714</v>
      </c>
      <c r="EZ106">
        <v>40.17171428571429</v>
      </c>
      <c r="FA106">
        <v>41.13164285714284</v>
      </c>
      <c r="FB106">
        <v>40.58224999999999</v>
      </c>
      <c r="FC106">
        <v>40.75632142857143</v>
      </c>
      <c r="FD106">
        <v>41.38803571428571</v>
      </c>
      <c r="FE106">
        <v>1955.115714285714</v>
      </c>
      <c r="FF106">
        <v>39.89000000000001</v>
      </c>
      <c r="FG106">
        <v>0</v>
      </c>
      <c r="FH106">
        <v>1758382667.1</v>
      </c>
      <c r="FI106">
        <v>0</v>
      </c>
      <c r="FJ106">
        <v>401.0629615384616</v>
      </c>
      <c r="FK106">
        <v>-3.560102578069698</v>
      </c>
      <c r="FL106">
        <v>-53.70529913798231</v>
      </c>
      <c r="FM106">
        <v>8022.581538461538</v>
      </c>
      <c r="FN106">
        <v>15</v>
      </c>
      <c r="FO106">
        <v>0</v>
      </c>
      <c r="FP106" t="s">
        <v>439</v>
      </c>
      <c r="FQ106">
        <v>1746989605.5</v>
      </c>
      <c r="FR106">
        <v>1746989593.5</v>
      </c>
      <c r="FS106">
        <v>0</v>
      </c>
      <c r="FT106">
        <v>-0.274</v>
      </c>
      <c r="FU106">
        <v>-0.002</v>
      </c>
      <c r="FV106">
        <v>2.549</v>
      </c>
      <c r="FW106">
        <v>0.129</v>
      </c>
      <c r="FX106">
        <v>420</v>
      </c>
      <c r="FY106">
        <v>17</v>
      </c>
      <c r="FZ106">
        <v>0.02</v>
      </c>
      <c r="GA106">
        <v>0.04</v>
      </c>
      <c r="GB106">
        <v>-35.05860731707318</v>
      </c>
      <c r="GC106">
        <v>0.05824599303124264</v>
      </c>
      <c r="GD106">
        <v>0.07995011978588573</v>
      </c>
      <c r="GE106">
        <v>1</v>
      </c>
      <c r="GF106">
        <v>401.1840588235294</v>
      </c>
      <c r="GG106">
        <v>-2.901940420389204</v>
      </c>
      <c r="GH106">
        <v>0.3369664794968474</v>
      </c>
      <c r="GI106">
        <v>0</v>
      </c>
      <c r="GJ106">
        <v>0.7692864146341463</v>
      </c>
      <c r="GK106">
        <v>-0.07745320557491192</v>
      </c>
      <c r="GL106">
        <v>0.007702373419374924</v>
      </c>
      <c r="GM106">
        <v>1</v>
      </c>
      <c r="GN106">
        <v>2</v>
      </c>
      <c r="GO106">
        <v>3</v>
      </c>
      <c r="GP106" t="s">
        <v>533</v>
      </c>
      <c r="GQ106">
        <v>3.10275</v>
      </c>
      <c r="GR106">
        <v>2.72942</v>
      </c>
      <c r="GS106">
        <v>0.199035</v>
      </c>
      <c r="GT106">
        <v>0.202084</v>
      </c>
      <c r="GU106">
        <v>0.102278</v>
      </c>
      <c r="GV106">
        <v>0.101151</v>
      </c>
      <c r="GW106">
        <v>20941.2</v>
      </c>
      <c r="GX106">
        <v>18960.2</v>
      </c>
      <c r="GY106">
        <v>26712.2</v>
      </c>
      <c r="GZ106">
        <v>23987.7</v>
      </c>
      <c r="HA106">
        <v>38386.7</v>
      </c>
      <c r="HB106">
        <v>31896.9</v>
      </c>
      <c r="HC106">
        <v>46645.2</v>
      </c>
      <c r="HD106">
        <v>37963.6</v>
      </c>
      <c r="HE106">
        <v>1.85942</v>
      </c>
      <c r="HF106">
        <v>2.32897</v>
      </c>
      <c r="HG106">
        <v>0.0781789</v>
      </c>
      <c r="HH106">
        <v>0</v>
      </c>
      <c r="HI106">
        <v>28.7173</v>
      </c>
      <c r="HJ106">
        <v>999.9</v>
      </c>
      <c r="HK106">
        <v>49.5</v>
      </c>
      <c r="HL106">
        <v>31.9</v>
      </c>
      <c r="HM106">
        <v>25.944</v>
      </c>
      <c r="HN106">
        <v>61.0415</v>
      </c>
      <c r="HO106">
        <v>4.15465</v>
      </c>
      <c r="HP106">
        <v>2</v>
      </c>
      <c r="HQ106">
        <v>0.209654</v>
      </c>
      <c r="HR106">
        <v>0.496272</v>
      </c>
      <c r="HS106">
        <v>20.2818</v>
      </c>
      <c r="HT106">
        <v>5.2113</v>
      </c>
      <c r="HU106">
        <v>11.9788</v>
      </c>
      <c r="HV106">
        <v>4.9631</v>
      </c>
      <c r="HW106">
        <v>3.27453</v>
      </c>
      <c r="HX106">
        <v>9999</v>
      </c>
      <c r="HY106">
        <v>9999</v>
      </c>
      <c r="HZ106">
        <v>9999</v>
      </c>
      <c r="IA106">
        <v>999.9</v>
      </c>
      <c r="IB106">
        <v>1.86389</v>
      </c>
      <c r="IC106">
        <v>1.86018</v>
      </c>
      <c r="ID106">
        <v>1.85852</v>
      </c>
      <c r="IE106">
        <v>1.85978</v>
      </c>
      <c r="IF106">
        <v>1.85989</v>
      </c>
      <c r="IG106">
        <v>1.85849</v>
      </c>
      <c r="IH106">
        <v>1.85754</v>
      </c>
      <c r="II106">
        <v>1.85242</v>
      </c>
      <c r="IJ106">
        <v>0</v>
      </c>
      <c r="IK106">
        <v>0</v>
      </c>
      <c r="IL106">
        <v>0</v>
      </c>
      <c r="IM106">
        <v>0</v>
      </c>
      <c r="IN106" t="s">
        <v>441</v>
      </c>
      <c r="IO106" t="s">
        <v>442</v>
      </c>
      <c r="IP106" t="s">
        <v>443</v>
      </c>
      <c r="IQ106" t="s">
        <v>443</v>
      </c>
      <c r="IR106" t="s">
        <v>443</v>
      </c>
      <c r="IS106" t="s">
        <v>443</v>
      </c>
      <c r="IT106">
        <v>0</v>
      </c>
      <c r="IU106">
        <v>100</v>
      </c>
      <c r="IV106">
        <v>100</v>
      </c>
      <c r="IW106">
        <v>-0.41</v>
      </c>
      <c r="IX106">
        <v>0.2698</v>
      </c>
      <c r="IY106">
        <v>-1.199888540531774</v>
      </c>
      <c r="IZ106">
        <v>0.0006062262584135303</v>
      </c>
      <c r="JA106">
        <v>-6.607284784785487E-07</v>
      </c>
      <c r="JB106">
        <v>4.456398226774383E-10</v>
      </c>
      <c r="JC106">
        <v>0.04242554667046498</v>
      </c>
      <c r="JD106">
        <v>-0.002659736867722172</v>
      </c>
      <c r="JE106">
        <v>0.000738507291522077</v>
      </c>
      <c r="JF106">
        <v>-6.730059124220876E-06</v>
      </c>
      <c r="JG106">
        <v>7</v>
      </c>
      <c r="JH106">
        <v>1949</v>
      </c>
      <c r="JI106">
        <v>1</v>
      </c>
      <c r="JJ106">
        <v>29</v>
      </c>
      <c r="JK106">
        <v>189884.4</v>
      </c>
      <c r="JL106">
        <v>189884.6</v>
      </c>
      <c r="JM106">
        <v>3.90381</v>
      </c>
      <c r="JN106">
        <v>2.56958</v>
      </c>
      <c r="JO106">
        <v>2.146</v>
      </c>
      <c r="JP106">
        <v>2.67456</v>
      </c>
      <c r="JQ106">
        <v>2.29858</v>
      </c>
      <c r="JR106">
        <v>2.4353</v>
      </c>
      <c r="JS106">
        <v>36.9556</v>
      </c>
      <c r="JT106">
        <v>24.07</v>
      </c>
      <c r="JU106">
        <v>18</v>
      </c>
      <c r="JV106">
        <v>482.9</v>
      </c>
      <c r="JW106">
        <v>898.038</v>
      </c>
      <c r="JX106">
        <v>27.4423</v>
      </c>
      <c r="JY106">
        <v>29.8498</v>
      </c>
      <c r="JZ106">
        <v>30.0004</v>
      </c>
      <c r="KA106">
        <v>29.9537</v>
      </c>
      <c r="KB106">
        <v>29.8827</v>
      </c>
      <c r="KC106">
        <v>78.3347</v>
      </c>
      <c r="KD106">
        <v>19.0254</v>
      </c>
      <c r="KE106">
        <v>69.89319999999999</v>
      </c>
      <c r="KF106">
        <v>27.4448</v>
      </c>
      <c r="KG106">
        <v>1470.26</v>
      </c>
      <c r="KH106">
        <v>21.5438</v>
      </c>
      <c r="KI106">
        <v>101.986</v>
      </c>
      <c r="KJ106">
        <v>91.5423</v>
      </c>
    </row>
    <row r="107" spans="1:296">
      <c r="A107">
        <v>89</v>
      </c>
      <c r="B107">
        <v>1758382672</v>
      </c>
      <c r="C107">
        <v>531.5</v>
      </c>
      <c r="D107" t="s">
        <v>620</v>
      </c>
      <c r="E107" t="s">
        <v>621</v>
      </c>
      <c r="F107">
        <v>5</v>
      </c>
      <c r="G107" t="s">
        <v>436</v>
      </c>
      <c r="H107">
        <v>1758382664.5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1486.841293584416</v>
      </c>
      <c r="AJ107">
        <v>1462.159757575757</v>
      </c>
      <c r="AK107">
        <v>3.474199134199206</v>
      </c>
      <c r="AL107">
        <v>65.70999999999999</v>
      </c>
      <c r="AM107">
        <f>(AO107 - AN107 + DX107*1E3/(8.314*(DZ107+273.15)) * AQ107/DW107 * AP107) * DW107/(100*DK107) * 1000/(1000 - AO107)</f>
        <v>0</v>
      </c>
      <c r="AN107">
        <v>21.52313248977102</v>
      </c>
      <c r="AO107">
        <v>22.27287757575756</v>
      </c>
      <c r="AP107">
        <v>-3.010446227173525E-05</v>
      </c>
      <c r="AQ107">
        <v>86.31821179342171</v>
      </c>
      <c r="AR107">
        <v>0</v>
      </c>
      <c r="AS107">
        <v>0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437</v>
      </c>
      <c r="AX107" t="s">
        <v>437</v>
      </c>
      <c r="AY107">
        <v>0</v>
      </c>
      <c r="AZ107">
        <v>0</v>
      </c>
      <c r="BA107">
        <f>1-AY107/AZ107</f>
        <v>0</v>
      </c>
      <c r="BB107">
        <v>0</v>
      </c>
      <c r="BC107" t="s">
        <v>437</v>
      </c>
      <c r="BD107" t="s">
        <v>437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437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2.44</v>
      </c>
      <c r="DL107">
        <v>0.5</v>
      </c>
      <c r="DM107" t="s">
        <v>438</v>
      </c>
      <c r="DN107">
        <v>2</v>
      </c>
      <c r="DO107" t="b">
        <v>1</v>
      </c>
      <c r="DP107">
        <v>1758382664.5</v>
      </c>
      <c r="DQ107">
        <v>1405.987777777778</v>
      </c>
      <c r="DR107">
        <v>1441.040740740741</v>
      </c>
      <c r="DS107">
        <v>22.28163703703703</v>
      </c>
      <c r="DT107">
        <v>21.5229037037037</v>
      </c>
      <c r="DU107">
        <v>1406.401481481481</v>
      </c>
      <c r="DV107">
        <v>22.01170370370371</v>
      </c>
      <c r="DW107">
        <v>500.0126296296297</v>
      </c>
      <c r="DX107">
        <v>90.58665185185185</v>
      </c>
      <c r="DY107">
        <v>0.07134386666666667</v>
      </c>
      <c r="DZ107">
        <v>29.06797777777777</v>
      </c>
      <c r="EA107">
        <v>29.98845925925926</v>
      </c>
      <c r="EB107">
        <v>999.9000000000001</v>
      </c>
      <c r="EC107">
        <v>0</v>
      </c>
      <c r="ED107">
        <v>0</v>
      </c>
      <c r="EE107">
        <v>10006.01888888889</v>
      </c>
      <c r="EF107">
        <v>0</v>
      </c>
      <c r="EG107">
        <v>11.5357</v>
      </c>
      <c r="EH107">
        <v>-35.05410000000001</v>
      </c>
      <c r="EI107">
        <v>1438.03</v>
      </c>
      <c r="EJ107">
        <v>1472.739629629629</v>
      </c>
      <c r="EK107">
        <v>0.7587221851851852</v>
      </c>
      <c r="EL107">
        <v>1441.040740740741</v>
      </c>
      <c r="EM107">
        <v>21.5229037037037</v>
      </c>
      <c r="EN107">
        <v>2.018418518518518</v>
      </c>
      <c r="EO107">
        <v>1.949688518518518</v>
      </c>
      <c r="EP107">
        <v>17.58957407407408</v>
      </c>
      <c r="EQ107">
        <v>17.04155185185185</v>
      </c>
      <c r="ER107">
        <v>1999.995925925926</v>
      </c>
      <c r="ES107">
        <v>0.9800054444444444</v>
      </c>
      <c r="ET107">
        <v>0.01999445925925926</v>
      </c>
      <c r="EU107">
        <v>0</v>
      </c>
      <c r="EV107">
        <v>400.778074074074</v>
      </c>
      <c r="EW107">
        <v>5.00078</v>
      </c>
      <c r="EX107">
        <v>8018.127037037038</v>
      </c>
      <c r="EY107">
        <v>16379.63703703704</v>
      </c>
      <c r="EZ107">
        <v>40.18048148148149</v>
      </c>
      <c r="FA107">
        <v>41.13188888888889</v>
      </c>
      <c r="FB107">
        <v>40.54137037037036</v>
      </c>
      <c r="FC107">
        <v>40.75192592592592</v>
      </c>
      <c r="FD107">
        <v>41.37014814814815</v>
      </c>
      <c r="FE107">
        <v>1955.105925925926</v>
      </c>
      <c r="FF107">
        <v>39.89000000000001</v>
      </c>
      <c r="FG107">
        <v>0</v>
      </c>
      <c r="FH107">
        <v>1758382671.9</v>
      </c>
      <c r="FI107">
        <v>0</v>
      </c>
      <c r="FJ107">
        <v>400.788576923077</v>
      </c>
      <c r="FK107">
        <v>-2.493230775448185</v>
      </c>
      <c r="FL107">
        <v>-52.10632476362092</v>
      </c>
      <c r="FM107">
        <v>8018.317307692308</v>
      </c>
      <c r="FN107">
        <v>15</v>
      </c>
      <c r="FO107">
        <v>0</v>
      </c>
      <c r="FP107" t="s">
        <v>439</v>
      </c>
      <c r="FQ107">
        <v>1746989605.5</v>
      </c>
      <c r="FR107">
        <v>1746989593.5</v>
      </c>
      <c r="FS107">
        <v>0</v>
      </c>
      <c r="FT107">
        <v>-0.274</v>
      </c>
      <c r="FU107">
        <v>-0.002</v>
      </c>
      <c r="FV107">
        <v>2.549</v>
      </c>
      <c r="FW107">
        <v>0.129</v>
      </c>
      <c r="FX107">
        <v>420</v>
      </c>
      <c r="FY107">
        <v>17</v>
      </c>
      <c r="FZ107">
        <v>0.02</v>
      </c>
      <c r="GA107">
        <v>0.04</v>
      </c>
      <c r="GB107">
        <v>-35.07050731707317</v>
      </c>
      <c r="GC107">
        <v>0.2943783972125582</v>
      </c>
      <c r="GD107">
        <v>0.06830763050702894</v>
      </c>
      <c r="GE107">
        <v>1</v>
      </c>
      <c r="GF107">
        <v>400.9415294117647</v>
      </c>
      <c r="GG107">
        <v>-3.259495800064848</v>
      </c>
      <c r="GH107">
        <v>0.3609737024228094</v>
      </c>
      <c r="GI107">
        <v>0</v>
      </c>
      <c r="GJ107">
        <v>0.762938</v>
      </c>
      <c r="GK107">
        <v>-0.0833399372822286</v>
      </c>
      <c r="GL107">
        <v>0.008275388859774977</v>
      </c>
      <c r="GM107">
        <v>1</v>
      </c>
      <c r="GN107">
        <v>2</v>
      </c>
      <c r="GO107">
        <v>3</v>
      </c>
      <c r="GP107" t="s">
        <v>533</v>
      </c>
      <c r="GQ107">
        <v>3.10247</v>
      </c>
      <c r="GR107">
        <v>2.72958</v>
      </c>
      <c r="GS107">
        <v>0.200454</v>
      </c>
      <c r="GT107">
        <v>0.203482</v>
      </c>
      <c r="GU107">
        <v>0.102256</v>
      </c>
      <c r="GV107">
        <v>0.101161</v>
      </c>
      <c r="GW107">
        <v>20904</v>
      </c>
      <c r="GX107">
        <v>18926.9</v>
      </c>
      <c r="GY107">
        <v>26712.2</v>
      </c>
      <c r="GZ107">
        <v>23987.7</v>
      </c>
      <c r="HA107">
        <v>38387.8</v>
      </c>
      <c r="HB107">
        <v>31896.8</v>
      </c>
      <c r="HC107">
        <v>46645.2</v>
      </c>
      <c r="HD107">
        <v>37963.6</v>
      </c>
      <c r="HE107">
        <v>1.85875</v>
      </c>
      <c r="HF107">
        <v>2.32905</v>
      </c>
      <c r="HG107">
        <v>0.07769470000000001</v>
      </c>
      <c r="HH107">
        <v>0</v>
      </c>
      <c r="HI107">
        <v>28.7149</v>
      </c>
      <c r="HJ107">
        <v>999.9</v>
      </c>
      <c r="HK107">
        <v>49.5</v>
      </c>
      <c r="HL107">
        <v>31.9</v>
      </c>
      <c r="HM107">
        <v>25.9455</v>
      </c>
      <c r="HN107">
        <v>61.6215</v>
      </c>
      <c r="HO107">
        <v>4.15865</v>
      </c>
      <c r="HP107">
        <v>2</v>
      </c>
      <c r="HQ107">
        <v>0.209888</v>
      </c>
      <c r="HR107">
        <v>0.477642</v>
      </c>
      <c r="HS107">
        <v>20.2819</v>
      </c>
      <c r="HT107">
        <v>5.211</v>
      </c>
      <c r="HU107">
        <v>11.9791</v>
      </c>
      <c r="HV107">
        <v>4.96305</v>
      </c>
      <c r="HW107">
        <v>3.27448</v>
      </c>
      <c r="HX107">
        <v>9999</v>
      </c>
      <c r="HY107">
        <v>9999</v>
      </c>
      <c r="HZ107">
        <v>9999</v>
      </c>
      <c r="IA107">
        <v>999.9</v>
      </c>
      <c r="IB107">
        <v>1.86388</v>
      </c>
      <c r="IC107">
        <v>1.86015</v>
      </c>
      <c r="ID107">
        <v>1.85851</v>
      </c>
      <c r="IE107">
        <v>1.85978</v>
      </c>
      <c r="IF107">
        <v>1.85989</v>
      </c>
      <c r="IG107">
        <v>1.85851</v>
      </c>
      <c r="IH107">
        <v>1.8575</v>
      </c>
      <c r="II107">
        <v>1.85242</v>
      </c>
      <c r="IJ107">
        <v>0</v>
      </c>
      <c r="IK107">
        <v>0</v>
      </c>
      <c r="IL107">
        <v>0</v>
      </c>
      <c r="IM107">
        <v>0</v>
      </c>
      <c r="IN107" t="s">
        <v>441</v>
      </c>
      <c r="IO107" t="s">
        <v>442</v>
      </c>
      <c r="IP107" t="s">
        <v>443</v>
      </c>
      <c r="IQ107" t="s">
        <v>443</v>
      </c>
      <c r="IR107" t="s">
        <v>443</v>
      </c>
      <c r="IS107" t="s">
        <v>443</v>
      </c>
      <c r="IT107">
        <v>0</v>
      </c>
      <c r="IU107">
        <v>100</v>
      </c>
      <c r="IV107">
        <v>100</v>
      </c>
      <c r="IW107">
        <v>-0.37</v>
      </c>
      <c r="IX107">
        <v>0.2698</v>
      </c>
      <c r="IY107">
        <v>-1.199888540531774</v>
      </c>
      <c r="IZ107">
        <v>0.0006062262584135303</v>
      </c>
      <c r="JA107">
        <v>-6.607284784785487E-07</v>
      </c>
      <c r="JB107">
        <v>4.456398226774383E-10</v>
      </c>
      <c r="JC107">
        <v>0.04242554667046498</v>
      </c>
      <c r="JD107">
        <v>-0.002659736867722172</v>
      </c>
      <c r="JE107">
        <v>0.000738507291522077</v>
      </c>
      <c r="JF107">
        <v>-6.730059124220876E-06</v>
      </c>
      <c r="JG107">
        <v>7</v>
      </c>
      <c r="JH107">
        <v>1949</v>
      </c>
      <c r="JI107">
        <v>1</v>
      </c>
      <c r="JJ107">
        <v>29</v>
      </c>
      <c r="JK107">
        <v>189884.4</v>
      </c>
      <c r="JL107">
        <v>189884.6</v>
      </c>
      <c r="JM107">
        <v>3.93555</v>
      </c>
      <c r="JN107">
        <v>2.57568</v>
      </c>
      <c r="JO107">
        <v>2.146</v>
      </c>
      <c r="JP107">
        <v>2.67578</v>
      </c>
      <c r="JQ107">
        <v>2.29858</v>
      </c>
      <c r="JR107">
        <v>2.43286</v>
      </c>
      <c r="JS107">
        <v>36.9556</v>
      </c>
      <c r="JT107">
        <v>24.0787</v>
      </c>
      <c r="JU107">
        <v>18</v>
      </c>
      <c r="JV107">
        <v>482.533</v>
      </c>
      <c r="JW107">
        <v>898.1849999999999</v>
      </c>
      <c r="JX107">
        <v>27.4492</v>
      </c>
      <c r="JY107">
        <v>29.8524</v>
      </c>
      <c r="JZ107">
        <v>30.0002</v>
      </c>
      <c r="KA107">
        <v>29.9575</v>
      </c>
      <c r="KB107">
        <v>29.8871</v>
      </c>
      <c r="KC107">
        <v>79.03789999999999</v>
      </c>
      <c r="KD107">
        <v>19.0254</v>
      </c>
      <c r="KE107">
        <v>69.89319999999999</v>
      </c>
      <c r="KF107">
        <v>27.4531</v>
      </c>
      <c r="KG107">
        <v>1490.31</v>
      </c>
      <c r="KH107">
        <v>21.5438</v>
      </c>
      <c r="KI107">
        <v>101.986</v>
      </c>
      <c r="KJ107">
        <v>91.5424</v>
      </c>
    </row>
    <row r="108" spans="1:296">
      <c r="A108">
        <v>90</v>
      </c>
      <c r="B108">
        <v>1758382677</v>
      </c>
      <c r="C108">
        <v>536.5</v>
      </c>
      <c r="D108" t="s">
        <v>622</v>
      </c>
      <c r="E108" t="s">
        <v>623</v>
      </c>
      <c r="F108">
        <v>5</v>
      </c>
      <c r="G108" t="s">
        <v>436</v>
      </c>
      <c r="H108">
        <v>1758382669.214286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1503.998236991342</v>
      </c>
      <c r="AJ108">
        <v>1479.218303030303</v>
      </c>
      <c r="AK108">
        <v>3.416251082251219</v>
      </c>
      <c r="AL108">
        <v>65.70999999999999</v>
      </c>
      <c r="AM108">
        <f>(AO108 - AN108 + DX108*1E3/(8.314*(DZ108+273.15)) * AQ108/DW108 * AP108) * DW108/(100*DK108) * 1000/(1000 - AO108)</f>
        <v>0</v>
      </c>
      <c r="AN108">
        <v>21.5260490943468</v>
      </c>
      <c r="AO108">
        <v>22.26695818181818</v>
      </c>
      <c r="AP108">
        <v>-6.865758079842898E-06</v>
      </c>
      <c r="AQ108">
        <v>86.31821179342171</v>
      </c>
      <c r="AR108">
        <v>0</v>
      </c>
      <c r="AS108">
        <v>0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437</v>
      </c>
      <c r="AX108" t="s">
        <v>437</v>
      </c>
      <c r="AY108">
        <v>0</v>
      </c>
      <c r="AZ108">
        <v>0</v>
      </c>
      <c r="BA108">
        <f>1-AY108/AZ108</f>
        <v>0</v>
      </c>
      <c r="BB108">
        <v>0</v>
      </c>
      <c r="BC108" t="s">
        <v>437</v>
      </c>
      <c r="BD108" t="s">
        <v>437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437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2.44</v>
      </c>
      <c r="DL108">
        <v>0.5</v>
      </c>
      <c r="DM108" t="s">
        <v>438</v>
      </c>
      <c r="DN108">
        <v>2</v>
      </c>
      <c r="DO108" t="b">
        <v>1</v>
      </c>
      <c r="DP108">
        <v>1758382669.214286</v>
      </c>
      <c r="DQ108">
        <v>1421.820357142857</v>
      </c>
      <c r="DR108">
        <v>1456.85</v>
      </c>
      <c r="DS108">
        <v>22.27623571428571</v>
      </c>
      <c r="DT108">
        <v>21.52441428571429</v>
      </c>
      <c r="DU108">
        <v>1422.211428571429</v>
      </c>
      <c r="DV108">
        <v>22.00640714285714</v>
      </c>
      <c r="DW108">
        <v>500.0168214285714</v>
      </c>
      <c r="DX108">
        <v>90.58664642857141</v>
      </c>
      <c r="DY108">
        <v>0.07134119642857144</v>
      </c>
      <c r="DZ108">
        <v>29.06682142857143</v>
      </c>
      <c r="EA108">
        <v>29.98641428571429</v>
      </c>
      <c r="EB108">
        <v>999.9000000000002</v>
      </c>
      <c r="EC108">
        <v>0</v>
      </c>
      <c r="ED108">
        <v>0</v>
      </c>
      <c r="EE108">
        <v>10006.33892857143</v>
      </c>
      <c r="EF108">
        <v>0</v>
      </c>
      <c r="EG108">
        <v>11.5357</v>
      </c>
      <c r="EH108">
        <v>-35.03084285714285</v>
      </c>
      <c r="EI108">
        <v>1454.215357142857</v>
      </c>
      <c r="EJ108">
        <v>1488.898214285714</v>
      </c>
      <c r="EK108">
        <v>0.7518106785714286</v>
      </c>
      <c r="EL108">
        <v>1456.85</v>
      </c>
      <c r="EM108">
        <v>21.52441428571429</v>
      </c>
      <c r="EN108">
        <v>2.017929285714286</v>
      </c>
      <c r="EO108">
        <v>1.949824642857143</v>
      </c>
      <c r="EP108">
        <v>17.58572857142857</v>
      </c>
      <c r="EQ108">
        <v>17.04265357142857</v>
      </c>
      <c r="ER108">
        <v>2000.011071428571</v>
      </c>
      <c r="ES108">
        <v>0.9800056785714286</v>
      </c>
      <c r="ET108">
        <v>0.01999422857142857</v>
      </c>
      <c r="EU108">
        <v>0</v>
      </c>
      <c r="EV108">
        <v>400.6067142857143</v>
      </c>
      <c r="EW108">
        <v>5.00078</v>
      </c>
      <c r="EX108">
        <v>8014.121785714286</v>
      </c>
      <c r="EY108">
        <v>16379.76071428572</v>
      </c>
      <c r="EZ108">
        <v>40.18064285714285</v>
      </c>
      <c r="FA108">
        <v>41.13607142857143</v>
      </c>
      <c r="FB108">
        <v>40.55103571428572</v>
      </c>
      <c r="FC108">
        <v>40.74285714285713</v>
      </c>
      <c r="FD108">
        <v>41.34796428571427</v>
      </c>
      <c r="FE108">
        <v>1955.121071428572</v>
      </c>
      <c r="FF108">
        <v>39.89000000000001</v>
      </c>
      <c r="FG108">
        <v>0</v>
      </c>
      <c r="FH108">
        <v>1758382677.3</v>
      </c>
      <c r="FI108">
        <v>0</v>
      </c>
      <c r="FJ108">
        <v>400.57932</v>
      </c>
      <c r="FK108">
        <v>-2.517769235066544</v>
      </c>
      <c r="FL108">
        <v>-51.8753846811456</v>
      </c>
      <c r="FM108">
        <v>8013.459599999999</v>
      </c>
      <c r="FN108">
        <v>15</v>
      </c>
      <c r="FO108">
        <v>0</v>
      </c>
      <c r="FP108" t="s">
        <v>439</v>
      </c>
      <c r="FQ108">
        <v>1746989605.5</v>
      </c>
      <c r="FR108">
        <v>1746989593.5</v>
      </c>
      <c r="FS108">
        <v>0</v>
      </c>
      <c r="FT108">
        <v>-0.274</v>
      </c>
      <c r="FU108">
        <v>-0.002</v>
      </c>
      <c r="FV108">
        <v>2.549</v>
      </c>
      <c r="FW108">
        <v>0.129</v>
      </c>
      <c r="FX108">
        <v>420</v>
      </c>
      <c r="FY108">
        <v>17</v>
      </c>
      <c r="FZ108">
        <v>0.02</v>
      </c>
      <c r="GA108">
        <v>0.04</v>
      </c>
      <c r="GB108">
        <v>-35.0513756097561</v>
      </c>
      <c r="GC108">
        <v>0.2762822299651039</v>
      </c>
      <c r="GD108">
        <v>0.06481511334026256</v>
      </c>
      <c r="GE108">
        <v>1</v>
      </c>
      <c r="GF108">
        <v>400.7574411764706</v>
      </c>
      <c r="GG108">
        <v>-2.319098550964563</v>
      </c>
      <c r="GH108">
        <v>0.2730502206744721</v>
      </c>
      <c r="GI108">
        <v>0</v>
      </c>
      <c r="GJ108">
        <v>0.7570832926829268</v>
      </c>
      <c r="GK108">
        <v>-0.08462807665505281</v>
      </c>
      <c r="GL108">
        <v>0.008411143860158843</v>
      </c>
      <c r="GM108">
        <v>1</v>
      </c>
      <c r="GN108">
        <v>2</v>
      </c>
      <c r="GO108">
        <v>3</v>
      </c>
      <c r="GP108" t="s">
        <v>533</v>
      </c>
      <c r="GQ108">
        <v>3.10265</v>
      </c>
      <c r="GR108">
        <v>2.72928</v>
      </c>
      <c r="GS108">
        <v>0.201843</v>
      </c>
      <c r="GT108">
        <v>0.204854</v>
      </c>
      <c r="GU108">
        <v>0.102232</v>
      </c>
      <c r="GV108">
        <v>0.101162</v>
      </c>
      <c r="GW108">
        <v>20867.6</v>
      </c>
      <c r="GX108">
        <v>18894.4</v>
      </c>
      <c r="GY108">
        <v>26712</v>
      </c>
      <c r="GZ108">
        <v>23987.8</v>
      </c>
      <c r="HA108">
        <v>38388.9</v>
      </c>
      <c r="HB108">
        <v>31897</v>
      </c>
      <c r="HC108">
        <v>46645.1</v>
      </c>
      <c r="HD108">
        <v>37963.8</v>
      </c>
      <c r="HE108">
        <v>1.85912</v>
      </c>
      <c r="HF108">
        <v>2.32908</v>
      </c>
      <c r="HG108">
        <v>0.0783056</v>
      </c>
      <c r="HH108">
        <v>0</v>
      </c>
      <c r="HI108">
        <v>28.7124</v>
      </c>
      <c r="HJ108">
        <v>999.9</v>
      </c>
      <c r="HK108">
        <v>49.5</v>
      </c>
      <c r="HL108">
        <v>31.9</v>
      </c>
      <c r="HM108">
        <v>25.9471</v>
      </c>
      <c r="HN108">
        <v>61.1815</v>
      </c>
      <c r="HO108">
        <v>4.1266</v>
      </c>
      <c r="HP108">
        <v>2</v>
      </c>
      <c r="HQ108">
        <v>0.21002</v>
      </c>
      <c r="HR108">
        <v>0.449997</v>
      </c>
      <c r="HS108">
        <v>20.2821</v>
      </c>
      <c r="HT108">
        <v>5.21175</v>
      </c>
      <c r="HU108">
        <v>11.9784</v>
      </c>
      <c r="HV108">
        <v>4.96325</v>
      </c>
      <c r="HW108">
        <v>3.27445</v>
      </c>
      <c r="HX108">
        <v>9999</v>
      </c>
      <c r="HY108">
        <v>9999</v>
      </c>
      <c r="HZ108">
        <v>9999</v>
      </c>
      <c r="IA108">
        <v>999.9</v>
      </c>
      <c r="IB108">
        <v>1.86388</v>
      </c>
      <c r="IC108">
        <v>1.86017</v>
      </c>
      <c r="ID108">
        <v>1.85851</v>
      </c>
      <c r="IE108">
        <v>1.85978</v>
      </c>
      <c r="IF108">
        <v>1.85989</v>
      </c>
      <c r="IG108">
        <v>1.85852</v>
      </c>
      <c r="IH108">
        <v>1.8575</v>
      </c>
      <c r="II108">
        <v>1.85242</v>
      </c>
      <c r="IJ108">
        <v>0</v>
      </c>
      <c r="IK108">
        <v>0</v>
      </c>
      <c r="IL108">
        <v>0</v>
      </c>
      <c r="IM108">
        <v>0</v>
      </c>
      <c r="IN108" t="s">
        <v>441</v>
      </c>
      <c r="IO108" t="s">
        <v>442</v>
      </c>
      <c r="IP108" t="s">
        <v>443</v>
      </c>
      <c r="IQ108" t="s">
        <v>443</v>
      </c>
      <c r="IR108" t="s">
        <v>443</v>
      </c>
      <c r="IS108" t="s">
        <v>443</v>
      </c>
      <c r="IT108">
        <v>0</v>
      </c>
      <c r="IU108">
        <v>100</v>
      </c>
      <c r="IV108">
        <v>100</v>
      </c>
      <c r="IW108">
        <v>-0.35</v>
      </c>
      <c r="IX108">
        <v>0.2696</v>
      </c>
      <c r="IY108">
        <v>-1.199888540531774</v>
      </c>
      <c r="IZ108">
        <v>0.0006062262584135303</v>
      </c>
      <c r="JA108">
        <v>-6.607284784785487E-07</v>
      </c>
      <c r="JB108">
        <v>4.456398226774383E-10</v>
      </c>
      <c r="JC108">
        <v>0.04242554667046498</v>
      </c>
      <c r="JD108">
        <v>-0.002659736867722172</v>
      </c>
      <c r="JE108">
        <v>0.000738507291522077</v>
      </c>
      <c r="JF108">
        <v>-6.730059124220876E-06</v>
      </c>
      <c r="JG108">
        <v>7</v>
      </c>
      <c r="JH108">
        <v>1949</v>
      </c>
      <c r="JI108">
        <v>1</v>
      </c>
      <c r="JJ108">
        <v>29</v>
      </c>
      <c r="JK108">
        <v>189884.5</v>
      </c>
      <c r="JL108">
        <v>189884.7</v>
      </c>
      <c r="JM108">
        <v>3.97095</v>
      </c>
      <c r="JN108">
        <v>2.57446</v>
      </c>
      <c r="JO108">
        <v>2.146</v>
      </c>
      <c r="JP108">
        <v>2.67456</v>
      </c>
      <c r="JQ108">
        <v>2.29858</v>
      </c>
      <c r="JR108">
        <v>2.44385</v>
      </c>
      <c r="JS108">
        <v>36.9556</v>
      </c>
      <c r="JT108">
        <v>24.0787</v>
      </c>
      <c r="JU108">
        <v>18</v>
      </c>
      <c r="JV108">
        <v>482.776</v>
      </c>
      <c r="JW108">
        <v>898.2619999999999</v>
      </c>
      <c r="JX108">
        <v>27.4592</v>
      </c>
      <c r="JY108">
        <v>29.8556</v>
      </c>
      <c r="JZ108">
        <v>30.0002</v>
      </c>
      <c r="KA108">
        <v>29.9608</v>
      </c>
      <c r="KB108">
        <v>29.8903</v>
      </c>
      <c r="KC108">
        <v>79.6968</v>
      </c>
      <c r="KD108">
        <v>19.0254</v>
      </c>
      <c r="KE108">
        <v>69.89319999999999</v>
      </c>
      <c r="KF108">
        <v>27.4652</v>
      </c>
      <c r="KG108">
        <v>1503.67</v>
      </c>
      <c r="KH108">
        <v>21.5438</v>
      </c>
      <c r="KI108">
        <v>101.986</v>
      </c>
      <c r="KJ108">
        <v>91.5428</v>
      </c>
    </row>
    <row r="109" spans="1:296">
      <c r="A109">
        <v>91</v>
      </c>
      <c r="B109">
        <v>1758382682</v>
      </c>
      <c r="C109">
        <v>541.5</v>
      </c>
      <c r="D109" t="s">
        <v>624</v>
      </c>
      <c r="E109" t="s">
        <v>625</v>
      </c>
      <c r="F109">
        <v>5</v>
      </c>
      <c r="G109" t="s">
        <v>436</v>
      </c>
      <c r="H109">
        <v>1758382674.5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1521.11332087013</v>
      </c>
      <c r="AJ109">
        <v>1496.234969696969</v>
      </c>
      <c r="AK109">
        <v>3.396822510822383</v>
      </c>
      <c r="AL109">
        <v>65.70999999999999</v>
      </c>
      <c r="AM109">
        <f>(AO109 - AN109 + DX109*1E3/(8.314*(DZ109+273.15)) * AQ109/DW109 * AP109) * DW109/(100*DK109) * 1000/(1000 - AO109)</f>
        <v>0</v>
      </c>
      <c r="AN109">
        <v>21.52733184858725</v>
      </c>
      <c r="AO109">
        <v>22.26053636363636</v>
      </c>
      <c r="AP109">
        <v>-3.350605359487728E-05</v>
      </c>
      <c r="AQ109">
        <v>86.31821179342171</v>
      </c>
      <c r="AR109">
        <v>0</v>
      </c>
      <c r="AS109">
        <v>0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437</v>
      </c>
      <c r="AX109" t="s">
        <v>437</v>
      </c>
      <c r="AY109">
        <v>0</v>
      </c>
      <c r="AZ109">
        <v>0</v>
      </c>
      <c r="BA109">
        <f>1-AY109/AZ109</f>
        <v>0</v>
      </c>
      <c r="BB109">
        <v>0</v>
      </c>
      <c r="BC109" t="s">
        <v>437</v>
      </c>
      <c r="BD109" t="s">
        <v>437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437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2.44</v>
      </c>
      <c r="DL109">
        <v>0.5</v>
      </c>
      <c r="DM109" t="s">
        <v>438</v>
      </c>
      <c r="DN109">
        <v>2</v>
      </c>
      <c r="DO109" t="b">
        <v>1</v>
      </c>
      <c r="DP109">
        <v>1758382674.5</v>
      </c>
      <c r="DQ109">
        <v>1439.552592592592</v>
      </c>
      <c r="DR109">
        <v>1474.577777777778</v>
      </c>
      <c r="DS109">
        <v>22.26951111111111</v>
      </c>
      <c r="DT109">
        <v>21.52588518518519</v>
      </c>
      <c r="DU109">
        <v>1439.917777777777</v>
      </c>
      <c r="DV109">
        <v>21.99981851851852</v>
      </c>
      <c r="DW109">
        <v>500.0301481481481</v>
      </c>
      <c r="DX109">
        <v>90.58677777777777</v>
      </c>
      <c r="DY109">
        <v>0.07122156296296298</v>
      </c>
      <c r="DZ109">
        <v>29.0664111111111</v>
      </c>
      <c r="EA109">
        <v>29.98652222222222</v>
      </c>
      <c r="EB109">
        <v>999.9000000000001</v>
      </c>
      <c r="EC109">
        <v>0</v>
      </c>
      <c r="ED109">
        <v>0</v>
      </c>
      <c r="EE109">
        <v>10007.49851851852</v>
      </c>
      <c r="EF109">
        <v>0</v>
      </c>
      <c r="EG109">
        <v>11.5357</v>
      </c>
      <c r="EH109">
        <v>-35.0266925925926</v>
      </c>
      <c r="EI109">
        <v>1472.341851851852</v>
      </c>
      <c r="EJ109">
        <v>1507.018518518518</v>
      </c>
      <c r="EK109">
        <v>0.743618074074074</v>
      </c>
      <c r="EL109">
        <v>1474.577777777778</v>
      </c>
      <c r="EM109">
        <v>21.52588518518519</v>
      </c>
      <c r="EN109">
        <v>2.017323333333333</v>
      </c>
      <c r="EO109">
        <v>1.949960740740741</v>
      </c>
      <c r="EP109">
        <v>17.58095925925926</v>
      </c>
      <c r="EQ109">
        <v>17.04375555555556</v>
      </c>
      <c r="ER109">
        <v>2000.003703703704</v>
      </c>
      <c r="ES109">
        <v>0.9800056666666668</v>
      </c>
      <c r="ET109">
        <v>0.01999423703703704</v>
      </c>
      <c r="EU109">
        <v>0</v>
      </c>
      <c r="EV109">
        <v>400.3752222222222</v>
      </c>
      <c r="EW109">
        <v>5.00078</v>
      </c>
      <c r="EX109">
        <v>8009.435185185185</v>
      </c>
      <c r="EY109">
        <v>16379.7</v>
      </c>
      <c r="EZ109">
        <v>40.17577777777777</v>
      </c>
      <c r="FA109">
        <v>41.12959259259259</v>
      </c>
      <c r="FB109">
        <v>40.54362962962963</v>
      </c>
      <c r="FC109">
        <v>40.74033333333333</v>
      </c>
      <c r="FD109">
        <v>41.35166666666666</v>
      </c>
      <c r="FE109">
        <v>1955.113703703704</v>
      </c>
      <c r="FF109">
        <v>39.89000000000001</v>
      </c>
      <c r="FG109">
        <v>0</v>
      </c>
      <c r="FH109">
        <v>1758382682.1</v>
      </c>
      <c r="FI109">
        <v>0</v>
      </c>
      <c r="FJ109">
        <v>400.3655199999999</v>
      </c>
      <c r="FK109">
        <v>-2.290307693475443</v>
      </c>
      <c r="FL109">
        <v>-53.34846163325787</v>
      </c>
      <c r="FM109">
        <v>8009.215200000001</v>
      </c>
      <c r="FN109">
        <v>15</v>
      </c>
      <c r="FO109">
        <v>0</v>
      </c>
      <c r="FP109" t="s">
        <v>439</v>
      </c>
      <c r="FQ109">
        <v>1746989605.5</v>
      </c>
      <c r="FR109">
        <v>1746989593.5</v>
      </c>
      <c r="FS109">
        <v>0</v>
      </c>
      <c r="FT109">
        <v>-0.274</v>
      </c>
      <c r="FU109">
        <v>-0.002</v>
      </c>
      <c r="FV109">
        <v>2.549</v>
      </c>
      <c r="FW109">
        <v>0.129</v>
      </c>
      <c r="FX109">
        <v>420</v>
      </c>
      <c r="FY109">
        <v>17</v>
      </c>
      <c r="FZ109">
        <v>0.02</v>
      </c>
      <c r="GA109">
        <v>0.04</v>
      </c>
      <c r="GB109">
        <v>-35.024205</v>
      </c>
      <c r="GC109">
        <v>0.09092983114458097</v>
      </c>
      <c r="GD109">
        <v>0.05360627272064352</v>
      </c>
      <c r="GE109">
        <v>1</v>
      </c>
      <c r="GF109">
        <v>400.5291176470588</v>
      </c>
      <c r="GG109">
        <v>-2.600916728383326</v>
      </c>
      <c r="GH109">
        <v>0.2933538081351659</v>
      </c>
      <c r="GI109">
        <v>0</v>
      </c>
      <c r="GJ109">
        <v>0.74845985</v>
      </c>
      <c r="GK109">
        <v>-0.092603482176361</v>
      </c>
      <c r="GL109">
        <v>0.008982617532072693</v>
      </c>
      <c r="GM109">
        <v>1</v>
      </c>
      <c r="GN109">
        <v>2</v>
      </c>
      <c r="GO109">
        <v>3</v>
      </c>
      <c r="GP109" t="s">
        <v>533</v>
      </c>
      <c r="GQ109">
        <v>3.1027</v>
      </c>
      <c r="GR109">
        <v>2.72936</v>
      </c>
      <c r="GS109">
        <v>0.20322</v>
      </c>
      <c r="GT109">
        <v>0.206219</v>
      </c>
      <c r="GU109">
        <v>0.102212</v>
      </c>
      <c r="GV109">
        <v>0.101164</v>
      </c>
      <c r="GW109">
        <v>20831.6</v>
      </c>
      <c r="GX109">
        <v>18861.8</v>
      </c>
      <c r="GY109">
        <v>26712</v>
      </c>
      <c r="GZ109">
        <v>23987.6</v>
      </c>
      <c r="HA109">
        <v>38389.9</v>
      </c>
      <c r="HB109">
        <v>31896.8</v>
      </c>
      <c r="HC109">
        <v>46645</v>
      </c>
      <c r="HD109">
        <v>37963.5</v>
      </c>
      <c r="HE109">
        <v>1.85907</v>
      </c>
      <c r="HF109">
        <v>2.32882</v>
      </c>
      <c r="HG109">
        <v>0.07892399999999999</v>
      </c>
      <c r="HH109">
        <v>0</v>
      </c>
      <c r="HI109">
        <v>28.71</v>
      </c>
      <c r="HJ109">
        <v>999.9</v>
      </c>
      <c r="HK109">
        <v>49.5</v>
      </c>
      <c r="HL109">
        <v>31.9</v>
      </c>
      <c r="HM109">
        <v>25.946</v>
      </c>
      <c r="HN109">
        <v>61.4615</v>
      </c>
      <c r="HO109">
        <v>4.01442</v>
      </c>
      <c r="HP109">
        <v>2</v>
      </c>
      <c r="HQ109">
        <v>0.210267</v>
      </c>
      <c r="HR109">
        <v>0.443197</v>
      </c>
      <c r="HS109">
        <v>20.2821</v>
      </c>
      <c r="HT109">
        <v>5.21205</v>
      </c>
      <c r="HU109">
        <v>11.9793</v>
      </c>
      <c r="HV109">
        <v>4.9635</v>
      </c>
      <c r="HW109">
        <v>3.27443</v>
      </c>
      <c r="HX109">
        <v>9999</v>
      </c>
      <c r="HY109">
        <v>9999</v>
      </c>
      <c r="HZ109">
        <v>9999</v>
      </c>
      <c r="IA109">
        <v>999.9</v>
      </c>
      <c r="IB109">
        <v>1.86387</v>
      </c>
      <c r="IC109">
        <v>1.86018</v>
      </c>
      <c r="ID109">
        <v>1.85847</v>
      </c>
      <c r="IE109">
        <v>1.85977</v>
      </c>
      <c r="IF109">
        <v>1.85989</v>
      </c>
      <c r="IG109">
        <v>1.85851</v>
      </c>
      <c r="IH109">
        <v>1.85752</v>
      </c>
      <c r="II109">
        <v>1.85242</v>
      </c>
      <c r="IJ109">
        <v>0</v>
      </c>
      <c r="IK109">
        <v>0</v>
      </c>
      <c r="IL109">
        <v>0</v>
      </c>
      <c r="IM109">
        <v>0</v>
      </c>
      <c r="IN109" t="s">
        <v>441</v>
      </c>
      <c r="IO109" t="s">
        <v>442</v>
      </c>
      <c r="IP109" t="s">
        <v>443</v>
      </c>
      <c r="IQ109" t="s">
        <v>443</v>
      </c>
      <c r="IR109" t="s">
        <v>443</v>
      </c>
      <c r="IS109" t="s">
        <v>443</v>
      </c>
      <c r="IT109">
        <v>0</v>
      </c>
      <c r="IU109">
        <v>100</v>
      </c>
      <c r="IV109">
        <v>100</v>
      </c>
      <c r="IW109">
        <v>-0.33</v>
      </c>
      <c r="IX109">
        <v>0.2695</v>
      </c>
      <c r="IY109">
        <v>-1.199888540531774</v>
      </c>
      <c r="IZ109">
        <v>0.0006062262584135303</v>
      </c>
      <c r="JA109">
        <v>-6.607284784785487E-07</v>
      </c>
      <c r="JB109">
        <v>4.456398226774383E-10</v>
      </c>
      <c r="JC109">
        <v>0.04242554667046498</v>
      </c>
      <c r="JD109">
        <v>-0.002659736867722172</v>
      </c>
      <c r="JE109">
        <v>0.000738507291522077</v>
      </c>
      <c r="JF109">
        <v>-6.730059124220876E-06</v>
      </c>
      <c r="JG109">
        <v>7</v>
      </c>
      <c r="JH109">
        <v>1949</v>
      </c>
      <c r="JI109">
        <v>1</v>
      </c>
      <c r="JJ109">
        <v>29</v>
      </c>
      <c r="JK109">
        <v>189884.6</v>
      </c>
      <c r="JL109">
        <v>189884.8</v>
      </c>
      <c r="JM109">
        <v>4.00391</v>
      </c>
      <c r="JN109">
        <v>2.57812</v>
      </c>
      <c r="JO109">
        <v>2.146</v>
      </c>
      <c r="JP109">
        <v>2.67578</v>
      </c>
      <c r="JQ109">
        <v>2.29858</v>
      </c>
      <c r="JR109">
        <v>2.41455</v>
      </c>
      <c r="JS109">
        <v>36.9556</v>
      </c>
      <c r="JT109">
        <v>24.0787</v>
      </c>
      <c r="JU109">
        <v>18</v>
      </c>
      <c r="JV109">
        <v>482.771</v>
      </c>
      <c r="JW109">
        <v>898.045</v>
      </c>
      <c r="JX109">
        <v>27.4708</v>
      </c>
      <c r="JY109">
        <v>29.8575</v>
      </c>
      <c r="JZ109">
        <v>30.0003</v>
      </c>
      <c r="KA109">
        <v>29.964</v>
      </c>
      <c r="KB109">
        <v>29.8935</v>
      </c>
      <c r="KC109">
        <v>80.398</v>
      </c>
      <c r="KD109">
        <v>19.0254</v>
      </c>
      <c r="KE109">
        <v>69.89319999999999</v>
      </c>
      <c r="KF109">
        <v>27.4743</v>
      </c>
      <c r="KG109">
        <v>1523.71</v>
      </c>
      <c r="KH109">
        <v>21.5438</v>
      </c>
      <c r="KI109">
        <v>101.986</v>
      </c>
      <c r="KJ109">
        <v>91.5421</v>
      </c>
    </row>
    <row r="110" spans="1:296">
      <c r="A110">
        <v>92</v>
      </c>
      <c r="B110">
        <v>1758382687</v>
      </c>
      <c r="C110">
        <v>546.5</v>
      </c>
      <c r="D110" t="s">
        <v>626</v>
      </c>
      <c r="E110" t="s">
        <v>627</v>
      </c>
      <c r="F110">
        <v>5</v>
      </c>
      <c r="G110" t="s">
        <v>436</v>
      </c>
      <c r="H110">
        <v>1758382679.214286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1538.26736630303</v>
      </c>
      <c r="AJ110">
        <v>1513.443151515151</v>
      </c>
      <c r="AK110">
        <v>3.447696969696774</v>
      </c>
      <c r="AL110">
        <v>65.70999999999999</v>
      </c>
      <c r="AM110">
        <f>(AO110 - AN110 + DX110*1E3/(8.314*(DZ110+273.15)) * AQ110/DW110 * AP110) * DW110/(100*DK110) * 1000/(1000 - AO110)</f>
        <v>0</v>
      </c>
      <c r="AN110">
        <v>21.52919965913956</v>
      </c>
      <c r="AO110">
        <v>22.25386</v>
      </c>
      <c r="AP110">
        <v>-2.758809041638314E-05</v>
      </c>
      <c r="AQ110">
        <v>86.31821179342171</v>
      </c>
      <c r="AR110">
        <v>0</v>
      </c>
      <c r="AS110">
        <v>0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437</v>
      </c>
      <c r="AX110" t="s">
        <v>437</v>
      </c>
      <c r="AY110">
        <v>0</v>
      </c>
      <c r="AZ110">
        <v>0</v>
      </c>
      <c r="BA110">
        <f>1-AY110/AZ110</f>
        <v>0</v>
      </c>
      <c r="BB110">
        <v>0</v>
      </c>
      <c r="BC110" t="s">
        <v>437</v>
      </c>
      <c r="BD110" t="s">
        <v>437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437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2.44</v>
      </c>
      <c r="DL110">
        <v>0.5</v>
      </c>
      <c r="DM110" t="s">
        <v>438</v>
      </c>
      <c r="DN110">
        <v>2</v>
      </c>
      <c r="DO110" t="b">
        <v>1</v>
      </c>
      <c r="DP110">
        <v>1758382679.214286</v>
      </c>
      <c r="DQ110">
        <v>1455.341071428571</v>
      </c>
      <c r="DR110">
        <v>1490.386071428571</v>
      </c>
      <c r="DS110">
        <v>22.26334285714285</v>
      </c>
      <c r="DT110">
        <v>21.52784642857143</v>
      </c>
      <c r="DU110">
        <v>1455.683571428571</v>
      </c>
      <c r="DV110">
        <v>21.99378214285715</v>
      </c>
      <c r="DW110">
        <v>500.0227142857143</v>
      </c>
      <c r="DX110">
        <v>90.58679642857142</v>
      </c>
      <c r="DY110">
        <v>0.07132757142857142</v>
      </c>
      <c r="DZ110">
        <v>29.06636071428572</v>
      </c>
      <c r="EA110">
        <v>29.98970357142857</v>
      </c>
      <c r="EB110">
        <v>999.9000000000002</v>
      </c>
      <c r="EC110">
        <v>0</v>
      </c>
      <c r="ED110">
        <v>0</v>
      </c>
      <c r="EE110">
        <v>9999.663928571428</v>
      </c>
      <c r="EF110">
        <v>0</v>
      </c>
      <c r="EG110">
        <v>11.5357</v>
      </c>
      <c r="EH110">
        <v>-35.04543571428572</v>
      </c>
      <c r="EI110">
        <v>1488.480357142857</v>
      </c>
      <c r="EJ110">
        <v>1523.176785714286</v>
      </c>
      <c r="EK110">
        <v>0.7354985357142858</v>
      </c>
      <c r="EL110">
        <v>1490.386071428571</v>
      </c>
      <c r="EM110">
        <v>21.52784642857143</v>
      </c>
      <c r="EN110">
        <v>2.016765357142857</v>
      </c>
      <c r="EO110">
        <v>1.950138214285714</v>
      </c>
      <c r="EP110">
        <v>17.57656785714286</v>
      </c>
      <c r="EQ110">
        <v>17.0452</v>
      </c>
      <c r="ER110">
        <v>1999.997142857143</v>
      </c>
      <c r="ES110">
        <v>0.9800056785714286</v>
      </c>
      <c r="ET110">
        <v>0.01999423214285714</v>
      </c>
      <c r="EU110">
        <v>0</v>
      </c>
      <c r="EV110">
        <v>400.2434285714286</v>
      </c>
      <c r="EW110">
        <v>5.00078</v>
      </c>
      <c r="EX110">
        <v>8005.197142857144</v>
      </c>
      <c r="EY110">
        <v>16379.65</v>
      </c>
      <c r="EZ110">
        <v>40.18067857142857</v>
      </c>
      <c r="FA110">
        <v>41.13164285714286</v>
      </c>
      <c r="FB110">
        <v>40.54203571428571</v>
      </c>
      <c r="FC110">
        <v>40.74739285714285</v>
      </c>
      <c r="FD110">
        <v>41.36360714285713</v>
      </c>
      <c r="FE110">
        <v>1955.107142857143</v>
      </c>
      <c r="FF110">
        <v>39.89000000000001</v>
      </c>
      <c r="FG110">
        <v>0</v>
      </c>
      <c r="FH110">
        <v>1758382686.9</v>
      </c>
      <c r="FI110">
        <v>0</v>
      </c>
      <c r="FJ110">
        <v>400.22056</v>
      </c>
      <c r="FK110">
        <v>-1.957076937432498</v>
      </c>
      <c r="FL110">
        <v>-54.50230761715845</v>
      </c>
      <c r="FM110">
        <v>8004.9432</v>
      </c>
      <c r="FN110">
        <v>15</v>
      </c>
      <c r="FO110">
        <v>0</v>
      </c>
      <c r="FP110" t="s">
        <v>439</v>
      </c>
      <c r="FQ110">
        <v>1746989605.5</v>
      </c>
      <c r="FR110">
        <v>1746989593.5</v>
      </c>
      <c r="FS110">
        <v>0</v>
      </c>
      <c r="FT110">
        <v>-0.274</v>
      </c>
      <c r="FU110">
        <v>-0.002</v>
      </c>
      <c r="FV110">
        <v>2.549</v>
      </c>
      <c r="FW110">
        <v>0.129</v>
      </c>
      <c r="FX110">
        <v>420</v>
      </c>
      <c r="FY110">
        <v>17</v>
      </c>
      <c r="FZ110">
        <v>0.02</v>
      </c>
      <c r="GA110">
        <v>0.04</v>
      </c>
      <c r="GB110">
        <v>-35.04766341463415</v>
      </c>
      <c r="GC110">
        <v>-0.1146397212543938</v>
      </c>
      <c r="GD110">
        <v>0.06375548854841909</v>
      </c>
      <c r="GE110">
        <v>1</v>
      </c>
      <c r="GF110">
        <v>400.3425294117647</v>
      </c>
      <c r="GG110">
        <v>-1.748296412719879</v>
      </c>
      <c r="GH110">
        <v>0.2494798394889211</v>
      </c>
      <c r="GI110">
        <v>0</v>
      </c>
      <c r="GJ110">
        <v>0.7401876097560977</v>
      </c>
      <c r="GK110">
        <v>-0.1024042787456452</v>
      </c>
      <c r="GL110">
        <v>0.01013038911654373</v>
      </c>
      <c r="GM110">
        <v>0</v>
      </c>
      <c r="GN110">
        <v>1</v>
      </c>
      <c r="GO110">
        <v>3</v>
      </c>
      <c r="GP110" t="s">
        <v>440</v>
      </c>
      <c r="GQ110">
        <v>3.10264</v>
      </c>
      <c r="GR110">
        <v>2.72951</v>
      </c>
      <c r="GS110">
        <v>0.204602</v>
      </c>
      <c r="GT110">
        <v>0.207589</v>
      </c>
      <c r="GU110">
        <v>0.10219</v>
      </c>
      <c r="GV110">
        <v>0.101178</v>
      </c>
      <c r="GW110">
        <v>20795.3</v>
      </c>
      <c r="GX110">
        <v>18829.4</v>
      </c>
      <c r="GY110">
        <v>26711.8</v>
      </c>
      <c r="GZ110">
        <v>23987.8</v>
      </c>
      <c r="HA110">
        <v>38390.7</v>
      </c>
      <c r="HB110">
        <v>31896.4</v>
      </c>
      <c r="HC110">
        <v>46644.6</v>
      </c>
      <c r="HD110">
        <v>37963.5</v>
      </c>
      <c r="HE110">
        <v>1.85882</v>
      </c>
      <c r="HF110">
        <v>2.32895</v>
      </c>
      <c r="HG110">
        <v>0.0789687</v>
      </c>
      <c r="HH110">
        <v>0</v>
      </c>
      <c r="HI110">
        <v>28.7069</v>
      </c>
      <c r="HJ110">
        <v>999.9</v>
      </c>
      <c r="HK110">
        <v>49.5</v>
      </c>
      <c r="HL110">
        <v>31.9</v>
      </c>
      <c r="HM110">
        <v>25.9457</v>
      </c>
      <c r="HN110">
        <v>61.6215</v>
      </c>
      <c r="HO110">
        <v>4.03846</v>
      </c>
      <c r="HP110">
        <v>2</v>
      </c>
      <c r="HQ110">
        <v>0.210549</v>
      </c>
      <c r="HR110">
        <v>0.452015</v>
      </c>
      <c r="HS110">
        <v>20.282</v>
      </c>
      <c r="HT110">
        <v>5.2116</v>
      </c>
      <c r="HU110">
        <v>11.9794</v>
      </c>
      <c r="HV110">
        <v>4.9635</v>
      </c>
      <c r="HW110">
        <v>3.27445</v>
      </c>
      <c r="HX110">
        <v>9999</v>
      </c>
      <c r="HY110">
        <v>9999</v>
      </c>
      <c r="HZ110">
        <v>9999</v>
      </c>
      <c r="IA110">
        <v>999.9</v>
      </c>
      <c r="IB110">
        <v>1.86387</v>
      </c>
      <c r="IC110">
        <v>1.86016</v>
      </c>
      <c r="ID110">
        <v>1.85849</v>
      </c>
      <c r="IE110">
        <v>1.85975</v>
      </c>
      <c r="IF110">
        <v>1.85989</v>
      </c>
      <c r="IG110">
        <v>1.85849</v>
      </c>
      <c r="IH110">
        <v>1.8575</v>
      </c>
      <c r="II110">
        <v>1.85242</v>
      </c>
      <c r="IJ110">
        <v>0</v>
      </c>
      <c r="IK110">
        <v>0</v>
      </c>
      <c r="IL110">
        <v>0</v>
      </c>
      <c r="IM110">
        <v>0</v>
      </c>
      <c r="IN110" t="s">
        <v>441</v>
      </c>
      <c r="IO110" t="s">
        <v>442</v>
      </c>
      <c r="IP110" t="s">
        <v>443</v>
      </c>
      <c r="IQ110" t="s">
        <v>443</v>
      </c>
      <c r="IR110" t="s">
        <v>443</v>
      </c>
      <c r="IS110" t="s">
        <v>443</v>
      </c>
      <c r="IT110">
        <v>0</v>
      </c>
      <c r="IU110">
        <v>100</v>
      </c>
      <c r="IV110">
        <v>100</v>
      </c>
      <c r="IW110">
        <v>-0.3</v>
      </c>
      <c r="IX110">
        <v>0.2694</v>
      </c>
      <c r="IY110">
        <v>-1.199888540531774</v>
      </c>
      <c r="IZ110">
        <v>0.0006062262584135303</v>
      </c>
      <c r="JA110">
        <v>-6.607284784785487E-07</v>
      </c>
      <c r="JB110">
        <v>4.456398226774383E-10</v>
      </c>
      <c r="JC110">
        <v>0.04242554667046498</v>
      </c>
      <c r="JD110">
        <v>-0.002659736867722172</v>
      </c>
      <c r="JE110">
        <v>0.000738507291522077</v>
      </c>
      <c r="JF110">
        <v>-6.730059124220876E-06</v>
      </c>
      <c r="JG110">
        <v>7</v>
      </c>
      <c r="JH110">
        <v>1949</v>
      </c>
      <c r="JI110">
        <v>1</v>
      </c>
      <c r="JJ110">
        <v>29</v>
      </c>
      <c r="JK110">
        <v>189884.7</v>
      </c>
      <c r="JL110">
        <v>189884.9</v>
      </c>
      <c r="JM110">
        <v>4.03809</v>
      </c>
      <c r="JN110">
        <v>2.57446</v>
      </c>
      <c r="JO110">
        <v>2.146</v>
      </c>
      <c r="JP110">
        <v>2.677</v>
      </c>
      <c r="JQ110">
        <v>2.29858</v>
      </c>
      <c r="JR110">
        <v>2.4292</v>
      </c>
      <c r="JS110">
        <v>36.9794</v>
      </c>
      <c r="JT110">
        <v>24.07</v>
      </c>
      <c r="JU110">
        <v>18</v>
      </c>
      <c r="JV110">
        <v>482.648</v>
      </c>
      <c r="JW110">
        <v>898.237</v>
      </c>
      <c r="JX110">
        <v>27.4798</v>
      </c>
      <c r="JY110">
        <v>29.8607</v>
      </c>
      <c r="JZ110">
        <v>30.0003</v>
      </c>
      <c r="KA110">
        <v>29.9672</v>
      </c>
      <c r="KB110">
        <v>29.8973</v>
      </c>
      <c r="KC110">
        <v>81.04900000000001</v>
      </c>
      <c r="KD110">
        <v>19.0254</v>
      </c>
      <c r="KE110">
        <v>69.89319999999999</v>
      </c>
      <c r="KF110">
        <v>27.4805</v>
      </c>
      <c r="KG110">
        <v>1537.07</v>
      </c>
      <c r="KH110">
        <v>21.5438</v>
      </c>
      <c r="KI110">
        <v>101.985</v>
      </c>
      <c r="KJ110">
        <v>91.5423</v>
      </c>
    </row>
    <row r="111" spans="1:296">
      <c r="A111">
        <v>93</v>
      </c>
      <c r="B111">
        <v>1758382692</v>
      </c>
      <c r="C111">
        <v>551.5</v>
      </c>
      <c r="D111" t="s">
        <v>628</v>
      </c>
      <c r="E111" t="s">
        <v>629</v>
      </c>
      <c r="F111">
        <v>5</v>
      </c>
      <c r="G111" t="s">
        <v>436</v>
      </c>
      <c r="H111">
        <v>1758382684.5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1555.259871277057</v>
      </c>
      <c r="AJ111">
        <v>1530.468484848484</v>
      </c>
      <c r="AK111">
        <v>3.40379220779189</v>
      </c>
      <c r="AL111">
        <v>65.70999999999999</v>
      </c>
      <c r="AM111">
        <f>(AO111 - AN111 + DX111*1E3/(8.314*(DZ111+273.15)) * AQ111/DW111 * AP111) * DW111/(100*DK111) * 1000/(1000 - AO111)</f>
        <v>0</v>
      </c>
      <c r="AN111">
        <v>21.5320546113347</v>
      </c>
      <c r="AO111">
        <v>22.24904848484847</v>
      </c>
      <c r="AP111">
        <v>-9.159678444509656E-06</v>
      </c>
      <c r="AQ111">
        <v>86.31821179342171</v>
      </c>
      <c r="AR111">
        <v>0</v>
      </c>
      <c r="AS111">
        <v>0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437</v>
      </c>
      <c r="AX111" t="s">
        <v>437</v>
      </c>
      <c r="AY111">
        <v>0</v>
      </c>
      <c r="AZ111">
        <v>0</v>
      </c>
      <c r="BA111">
        <f>1-AY111/AZ111</f>
        <v>0</v>
      </c>
      <c r="BB111">
        <v>0</v>
      </c>
      <c r="BC111" t="s">
        <v>437</v>
      </c>
      <c r="BD111" t="s">
        <v>437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437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2.44</v>
      </c>
      <c r="DL111">
        <v>0.5</v>
      </c>
      <c r="DM111" t="s">
        <v>438</v>
      </c>
      <c r="DN111">
        <v>2</v>
      </c>
      <c r="DO111" t="b">
        <v>1</v>
      </c>
      <c r="DP111">
        <v>1758382684.5</v>
      </c>
      <c r="DQ111">
        <v>1473.016666666667</v>
      </c>
      <c r="DR111">
        <v>1508.071111111111</v>
      </c>
      <c r="DS111">
        <v>22.25672592592593</v>
      </c>
      <c r="DT111">
        <v>21.52969259259259</v>
      </c>
      <c r="DU111">
        <v>1473.332222222222</v>
      </c>
      <c r="DV111">
        <v>21.98730740740741</v>
      </c>
      <c r="DW111">
        <v>500.0254444444444</v>
      </c>
      <c r="DX111">
        <v>90.58689629629632</v>
      </c>
      <c r="DY111">
        <v>0.07135611851851852</v>
      </c>
      <c r="DZ111">
        <v>29.06633333333333</v>
      </c>
      <c r="EA111">
        <v>29.99306666666666</v>
      </c>
      <c r="EB111">
        <v>999.9000000000001</v>
      </c>
      <c r="EC111">
        <v>0</v>
      </c>
      <c r="ED111">
        <v>0</v>
      </c>
      <c r="EE111">
        <v>9992.754074074073</v>
      </c>
      <c r="EF111">
        <v>0</v>
      </c>
      <c r="EG111">
        <v>11.5357</v>
      </c>
      <c r="EH111">
        <v>-35.05476666666667</v>
      </c>
      <c r="EI111">
        <v>1506.547777777778</v>
      </c>
      <c r="EJ111">
        <v>1541.253703703704</v>
      </c>
      <c r="EK111">
        <v>0.7270387037037035</v>
      </c>
      <c r="EL111">
        <v>1508.071111111111</v>
      </c>
      <c r="EM111">
        <v>21.52969259259259</v>
      </c>
      <c r="EN111">
        <v>2.016168148148148</v>
      </c>
      <c r="EO111">
        <v>1.950307037037037</v>
      </c>
      <c r="EP111">
        <v>17.57187777777778</v>
      </c>
      <c r="EQ111">
        <v>17.04657407407407</v>
      </c>
      <c r="ER111">
        <v>1999.991481481481</v>
      </c>
      <c r="ES111">
        <v>0.9800056666666668</v>
      </c>
      <c r="ET111">
        <v>0.01999424074074074</v>
      </c>
      <c r="EU111">
        <v>0</v>
      </c>
      <c r="EV111">
        <v>400.0002222222222</v>
      </c>
      <c r="EW111">
        <v>5.00078</v>
      </c>
      <c r="EX111">
        <v>8000.363333333334</v>
      </c>
      <c r="EY111">
        <v>16379.6</v>
      </c>
      <c r="EZ111">
        <v>40.17125925925926</v>
      </c>
      <c r="FA111">
        <v>41.13188888888889</v>
      </c>
      <c r="FB111">
        <v>40.50203703703703</v>
      </c>
      <c r="FC111">
        <v>40.75892592592592</v>
      </c>
      <c r="FD111">
        <v>41.3887037037037</v>
      </c>
      <c r="FE111">
        <v>1955.101481481481</v>
      </c>
      <c r="FF111">
        <v>39.89000000000001</v>
      </c>
      <c r="FG111">
        <v>0</v>
      </c>
      <c r="FH111">
        <v>1758382692.3</v>
      </c>
      <c r="FI111">
        <v>0</v>
      </c>
      <c r="FJ111">
        <v>399.9756538461538</v>
      </c>
      <c r="FK111">
        <v>-2.666700872915592</v>
      </c>
      <c r="FL111">
        <v>-53.63555559475776</v>
      </c>
      <c r="FM111">
        <v>8000.277692307693</v>
      </c>
      <c r="FN111">
        <v>15</v>
      </c>
      <c r="FO111">
        <v>0</v>
      </c>
      <c r="FP111" t="s">
        <v>439</v>
      </c>
      <c r="FQ111">
        <v>1746989605.5</v>
      </c>
      <c r="FR111">
        <v>1746989593.5</v>
      </c>
      <c r="FS111">
        <v>0</v>
      </c>
      <c r="FT111">
        <v>-0.274</v>
      </c>
      <c r="FU111">
        <v>-0.002</v>
      </c>
      <c r="FV111">
        <v>2.549</v>
      </c>
      <c r="FW111">
        <v>0.129</v>
      </c>
      <c r="FX111">
        <v>420</v>
      </c>
      <c r="FY111">
        <v>17</v>
      </c>
      <c r="FZ111">
        <v>0.02</v>
      </c>
      <c r="GA111">
        <v>0.04</v>
      </c>
      <c r="GB111">
        <v>-35.04231463414634</v>
      </c>
      <c r="GC111">
        <v>-0.2081937282230197</v>
      </c>
      <c r="GD111">
        <v>0.06327820324056253</v>
      </c>
      <c r="GE111">
        <v>1</v>
      </c>
      <c r="GF111">
        <v>400.110205882353</v>
      </c>
      <c r="GG111">
        <v>-2.618441567722607</v>
      </c>
      <c r="GH111">
        <v>0.339508709011729</v>
      </c>
      <c r="GI111">
        <v>0</v>
      </c>
      <c r="GJ111">
        <v>0.7319504146341465</v>
      </c>
      <c r="GK111">
        <v>-0.09615094076655033</v>
      </c>
      <c r="GL111">
        <v>0.009548880184571276</v>
      </c>
      <c r="GM111">
        <v>1</v>
      </c>
      <c r="GN111">
        <v>2</v>
      </c>
      <c r="GO111">
        <v>3</v>
      </c>
      <c r="GP111" t="s">
        <v>533</v>
      </c>
      <c r="GQ111">
        <v>3.10244</v>
      </c>
      <c r="GR111">
        <v>2.72942</v>
      </c>
      <c r="GS111">
        <v>0.205959</v>
      </c>
      <c r="GT111">
        <v>0.208941</v>
      </c>
      <c r="GU111">
        <v>0.102173</v>
      </c>
      <c r="GV111">
        <v>0.101174</v>
      </c>
      <c r="GW111">
        <v>20759.6</v>
      </c>
      <c r="GX111">
        <v>18797.1</v>
      </c>
      <c r="GY111">
        <v>26711.6</v>
      </c>
      <c r="GZ111">
        <v>23987.6</v>
      </c>
      <c r="HA111">
        <v>38391.3</v>
      </c>
      <c r="HB111">
        <v>31896.8</v>
      </c>
      <c r="HC111">
        <v>46644.2</v>
      </c>
      <c r="HD111">
        <v>37963.6</v>
      </c>
      <c r="HE111">
        <v>1.85865</v>
      </c>
      <c r="HF111">
        <v>2.32917</v>
      </c>
      <c r="HG111">
        <v>0.07982549999999999</v>
      </c>
      <c r="HH111">
        <v>0</v>
      </c>
      <c r="HI111">
        <v>28.7038</v>
      </c>
      <c r="HJ111">
        <v>999.9</v>
      </c>
      <c r="HK111">
        <v>49.5</v>
      </c>
      <c r="HL111">
        <v>31.9</v>
      </c>
      <c r="HM111">
        <v>25.9448</v>
      </c>
      <c r="HN111">
        <v>61.5415</v>
      </c>
      <c r="HO111">
        <v>4.10657</v>
      </c>
      <c r="HP111">
        <v>2</v>
      </c>
      <c r="HQ111">
        <v>0.210574</v>
      </c>
      <c r="HR111">
        <v>0.462492</v>
      </c>
      <c r="HS111">
        <v>20.2818</v>
      </c>
      <c r="HT111">
        <v>5.2116</v>
      </c>
      <c r="HU111">
        <v>11.9798</v>
      </c>
      <c r="HV111">
        <v>4.9634</v>
      </c>
      <c r="HW111">
        <v>3.27435</v>
      </c>
      <c r="HX111">
        <v>9999</v>
      </c>
      <c r="HY111">
        <v>9999</v>
      </c>
      <c r="HZ111">
        <v>9999</v>
      </c>
      <c r="IA111">
        <v>999.9</v>
      </c>
      <c r="IB111">
        <v>1.8639</v>
      </c>
      <c r="IC111">
        <v>1.86019</v>
      </c>
      <c r="ID111">
        <v>1.85851</v>
      </c>
      <c r="IE111">
        <v>1.85976</v>
      </c>
      <c r="IF111">
        <v>1.85989</v>
      </c>
      <c r="IG111">
        <v>1.85851</v>
      </c>
      <c r="IH111">
        <v>1.85749</v>
      </c>
      <c r="II111">
        <v>1.85242</v>
      </c>
      <c r="IJ111">
        <v>0</v>
      </c>
      <c r="IK111">
        <v>0</v>
      </c>
      <c r="IL111">
        <v>0</v>
      </c>
      <c r="IM111">
        <v>0</v>
      </c>
      <c r="IN111" t="s">
        <v>441</v>
      </c>
      <c r="IO111" t="s">
        <v>442</v>
      </c>
      <c r="IP111" t="s">
        <v>443</v>
      </c>
      <c r="IQ111" t="s">
        <v>443</v>
      </c>
      <c r="IR111" t="s">
        <v>443</v>
      </c>
      <c r="IS111" t="s">
        <v>443</v>
      </c>
      <c r="IT111">
        <v>0</v>
      </c>
      <c r="IU111">
        <v>100</v>
      </c>
      <c r="IV111">
        <v>100</v>
      </c>
      <c r="IW111">
        <v>-0.28</v>
      </c>
      <c r="IX111">
        <v>0.2692</v>
      </c>
      <c r="IY111">
        <v>-1.199888540531774</v>
      </c>
      <c r="IZ111">
        <v>0.0006062262584135303</v>
      </c>
      <c r="JA111">
        <v>-6.607284784785487E-07</v>
      </c>
      <c r="JB111">
        <v>4.456398226774383E-10</v>
      </c>
      <c r="JC111">
        <v>0.04242554667046498</v>
      </c>
      <c r="JD111">
        <v>-0.002659736867722172</v>
      </c>
      <c r="JE111">
        <v>0.000738507291522077</v>
      </c>
      <c r="JF111">
        <v>-6.730059124220876E-06</v>
      </c>
      <c r="JG111">
        <v>7</v>
      </c>
      <c r="JH111">
        <v>1949</v>
      </c>
      <c r="JI111">
        <v>1</v>
      </c>
      <c r="JJ111">
        <v>29</v>
      </c>
      <c r="JK111">
        <v>189884.8</v>
      </c>
      <c r="JL111">
        <v>189885</v>
      </c>
      <c r="JM111">
        <v>4.07104</v>
      </c>
      <c r="JN111">
        <v>2.57568</v>
      </c>
      <c r="JO111">
        <v>2.146</v>
      </c>
      <c r="JP111">
        <v>2.677</v>
      </c>
      <c r="JQ111">
        <v>2.29858</v>
      </c>
      <c r="JR111">
        <v>2.41089</v>
      </c>
      <c r="JS111">
        <v>36.9794</v>
      </c>
      <c r="JT111">
        <v>24.07</v>
      </c>
      <c r="JU111">
        <v>18</v>
      </c>
      <c r="JV111">
        <v>482.569</v>
      </c>
      <c r="JW111">
        <v>898.526</v>
      </c>
      <c r="JX111">
        <v>27.4848</v>
      </c>
      <c r="JY111">
        <v>29.8627</v>
      </c>
      <c r="JZ111">
        <v>30.0002</v>
      </c>
      <c r="KA111">
        <v>29.9704</v>
      </c>
      <c r="KB111">
        <v>29.9005</v>
      </c>
      <c r="KC111">
        <v>81.7484</v>
      </c>
      <c r="KD111">
        <v>19.0254</v>
      </c>
      <c r="KE111">
        <v>69.89319999999999</v>
      </c>
      <c r="KF111">
        <v>27.4841</v>
      </c>
      <c r="KG111">
        <v>1557.11</v>
      </c>
      <c r="KH111">
        <v>21.5438</v>
      </c>
      <c r="KI111">
        <v>101.984</v>
      </c>
      <c r="KJ111">
        <v>91.5423</v>
      </c>
    </row>
    <row r="112" spans="1:296">
      <c r="A112">
        <v>94</v>
      </c>
      <c r="B112">
        <v>1758382697</v>
      </c>
      <c r="C112">
        <v>556.5</v>
      </c>
      <c r="D112" t="s">
        <v>630</v>
      </c>
      <c r="E112" t="s">
        <v>631</v>
      </c>
      <c r="F112">
        <v>5</v>
      </c>
      <c r="G112" t="s">
        <v>436</v>
      </c>
      <c r="H112">
        <v>1758382689.214286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1572.531937831169</v>
      </c>
      <c r="AJ112">
        <v>1547.721575757575</v>
      </c>
      <c r="AK112">
        <v>3.45684848484845</v>
      </c>
      <c r="AL112">
        <v>65.70999999999999</v>
      </c>
      <c r="AM112">
        <f>(AO112 - AN112 + DX112*1E3/(8.314*(DZ112+273.15)) * AQ112/DW112 * AP112) * DW112/(100*DK112) * 1000/(1000 - AO112)</f>
        <v>0</v>
      </c>
      <c r="AN112">
        <v>21.53080325367695</v>
      </c>
      <c r="AO112">
        <v>22.24092303030302</v>
      </c>
      <c r="AP112">
        <v>-3.03782909639238E-05</v>
      </c>
      <c r="AQ112">
        <v>86.31821179342171</v>
      </c>
      <c r="AR112">
        <v>0</v>
      </c>
      <c r="AS112">
        <v>0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437</v>
      </c>
      <c r="AX112" t="s">
        <v>437</v>
      </c>
      <c r="AY112">
        <v>0</v>
      </c>
      <c r="AZ112">
        <v>0</v>
      </c>
      <c r="BA112">
        <f>1-AY112/AZ112</f>
        <v>0</v>
      </c>
      <c r="BB112">
        <v>0</v>
      </c>
      <c r="BC112" t="s">
        <v>437</v>
      </c>
      <c r="BD112" t="s">
        <v>437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437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2.44</v>
      </c>
      <c r="DL112">
        <v>0.5</v>
      </c>
      <c r="DM112" t="s">
        <v>438</v>
      </c>
      <c r="DN112">
        <v>2</v>
      </c>
      <c r="DO112" t="b">
        <v>1</v>
      </c>
      <c r="DP112">
        <v>1758382689.214286</v>
      </c>
      <c r="DQ112">
        <v>1488.807142857143</v>
      </c>
      <c r="DR112">
        <v>1523.886428571428</v>
      </c>
      <c r="DS112">
        <v>22.25084642857143</v>
      </c>
      <c r="DT112">
        <v>21.53112142857143</v>
      </c>
      <c r="DU112">
        <v>1489.097142857143</v>
      </c>
      <c r="DV112">
        <v>21.98154642857143</v>
      </c>
      <c r="DW112">
        <v>499.9542142857143</v>
      </c>
      <c r="DX112">
        <v>90.58691785714286</v>
      </c>
      <c r="DY112">
        <v>0.07143375357142857</v>
      </c>
      <c r="DZ112">
        <v>29.06708571428571</v>
      </c>
      <c r="EA112">
        <v>29.99794642857142</v>
      </c>
      <c r="EB112">
        <v>999.9000000000002</v>
      </c>
      <c r="EC112">
        <v>0</v>
      </c>
      <c r="ED112">
        <v>0</v>
      </c>
      <c r="EE112">
        <v>9987.832142857142</v>
      </c>
      <c r="EF112">
        <v>0</v>
      </c>
      <c r="EG112">
        <v>11.5357</v>
      </c>
      <c r="EH112">
        <v>-35.07973214285714</v>
      </c>
      <c r="EI112">
        <v>1522.6875</v>
      </c>
      <c r="EJ112">
        <v>1557.418928571429</v>
      </c>
      <c r="EK112">
        <v>0.719734392857143</v>
      </c>
      <c r="EL112">
        <v>1523.886428571428</v>
      </c>
      <c r="EM112">
        <v>21.53112142857143</v>
      </c>
      <c r="EN112">
        <v>2.015636428571429</v>
      </c>
      <c r="EO112">
        <v>1.950436071428572</v>
      </c>
      <c r="EP112">
        <v>17.56769285714286</v>
      </c>
      <c r="EQ112">
        <v>17.047625</v>
      </c>
      <c r="ER112">
        <v>2000.013571428571</v>
      </c>
      <c r="ES112">
        <v>0.9800058928571429</v>
      </c>
      <c r="ET112">
        <v>0.01999401428571429</v>
      </c>
      <c r="EU112">
        <v>0</v>
      </c>
      <c r="EV112">
        <v>399.7953928571429</v>
      </c>
      <c r="EW112">
        <v>5.00078</v>
      </c>
      <c r="EX112">
        <v>7996.271785714285</v>
      </c>
      <c r="EY112">
        <v>16379.78214285715</v>
      </c>
      <c r="EZ112">
        <v>40.17182142857143</v>
      </c>
      <c r="FA112">
        <v>41.13385714285715</v>
      </c>
      <c r="FB112">
        <v>40.50421428571428</v>
      </c>
      <c r="FC112">
        <v>40.76528571428571</v>
      </c>
      <c r="FD112">
        <v>41.38821428571428</v>
      </c>
      <c r="FE112">
        <v>1955.123571428571</v>
      </c>
      <c r="FF112">
        <v>39.89000000000001</v>
      </c>
      <c r="FG112">
        <v>0</v>
      </c>
      <c r="FH112">
        <v>1758382697.1</v>
      </c>
      <c r="FI112">
        <v>0</v>
      </c>
      <c r="FJ112">
        <v>399.7528846153846</v>
      </c>
      <c r="FK112">
        <v>-3.541230790496776</v>
      </c>
      <c r="FL112">
        <v>-54.16683757615798</v>
      </c>
      <c r="FM112">
        <v>7996.014615384615</v>
      </c>
      <c r="FN112">
        <v>15</v>
      </c>
      <c r="FO112">
        <v>0</v>
      </c>
      <c r="FP112" t="s">
        <v>439</v>
      </c>
      <c r="FQ112">
        <v>1746989605.5</v>
      </c>
      <c r="FR112">
        <v>1746989593.5</v>
      </c>
      <c r="FS112">
        <v>0</v>
      </c>
      <c r="FT112">
        <v>-0.274</v>
      </c>
      <c r="FU112">
        <v>-0.002</v>
      </c>
      <c r="FV112">
        <v>2.549</v>
      </c>
      <c r="FW112">
        <v>0.129</v>
      </c>
      <c r="FX112">
        <v>420</v>
      </c>
      <c r="FY112">
        <v>17</v>
      </c>
      <c r="FZ112">
        <v>0.02</v>
      </c>
      <c r="GA112">
        <v>0.04</v>
      </c>
      <c r="GB112">
        <v>-35.06462439024391</v>
      </c>
      <c r="GC112">
        <v>-0.3037672473867357</v>
      </c>
      <c r="GD112">
        <v>0.07924521615318353</v>
      </c>
      <c r="GE112">
        <v>1</v>
      </c>
      <c r="GF112">
        <v>399.9074705882354</v>
      </c>
      <c r="GG112">
        <v>-2.809106196786601</v>
      </c>
      <c r="GH112">
        <v>0.3561317696727426</v>
      </c>
      <c r="GI112">
        <v>0</v>
      </c>
      <c r="GJ112">
        <v>0.7257116585365855</v>
      </c>
      <c r="GK112">
        <v>-0.09312806968641109</v>
      </c>
      <c r="GL112">
        <v>0.009264481314663229</v>
      </c>
      <c r="GM112">
        <v>1</v>
      </c>
      <c r="GN112">
        <v>2</v>
      </c>
      <c r="GO112">
        <v>3</v>
      </c>
      <c r="GP112" t="s">
        <v>533</v>
      </c>
      <c r="GQ112">
        <v>3.10255</v>
      </c>
      <c r="GR112">
        <v>2.72943</v>
      </c>
      <c r="GS112">
        <v>0.207329</v>
      </c>
      <c r="GT112">
        <v>0.210279</v>
      </c>
      <c r="GU112">
        <v>0.102149</v>
      </c>
      <c r="GV112">
        <v>0.101182</v>
      </c>
      <c r="GW112">
        <v>20723.7</v>
      </c>
      <c r="GX112">
        <v>18765</v>
      </c>
      <c r="GY112">
        <v>26711.4</v>
      </c>
      <c r="GZ112">
        <v>23987.3</v>
      </c>
      <c r="HA112">
        <v>38392.5</v>
      </c>
      <c r="HB112">
        <v>31896.4</v>
      </c>
      <c r="HC112">
        <v>46644.2</v>
      </c>
      <c r="HD112">
        <v>37963.2</v>
      </c>
      <c r="HE112">
        <v>1.85865</v>
      </c>
      <c r="HF112">
        <v>2.32908</v>
      </c>
      <c r="HG112">
        <v>0.0792071</v>
      </c>
      <c r="HH112">
        <v>0</v>
      </c>
      <c r="HI112">
        <v>28.7013</v>
      </c>
      <c r="HJ112">
        <v>999.9</v>
      </c>
      <c r="HK112">
        <v>49.5</v>
      </c>
      <c r="HL112">
        <v>31.9</v>
      </c>
      <c r="HM112">
        <v>25.9448</v>
      </c>
      <c r="HN112">
        <v>61.4315</v>
      </c>
      <c r="HO112">
        <v>4.17067</v>
      </c>
      <c r="HP112">
        <v>2</v>
      </c>
      <c r="HQ112">
        <v>0.210884</v>
      </c>
      <c r="HR112">
        <v>0.47573</v>
      </c>
      <c r="HS112">
        <v>20.2818</v>
      </c>
      <c r="HT112">
        <v>5.21115</v>
      </c>
      <c r="HU112">
        <v>11.9794</v>
      </c>
      <c r="HV112">
        <v>4.9632</v>
      </c>
      <c r="HW112">
        <v>3.27423</v>
      </c>
      <c r="HX112">
        <v>9999</v>
      </c>
      <c r="HY112">
        <v>9999</v>
      </c>
      <c r="HZ112">
        <v>9999</v>
      </c>
      <c r="IA112">
        <v>999.9</v>
      </c>
      <c r="IB112">
        <v>1.86389</v>
      </c>
      <c r="IC112">
        <v>1.86019</v>
      </c>
      <c r="ID112">
        <v>1.85851</v>
      </c>
      <c r="IE112">
        <v>1.85978</v>
      </c>
      <c r="IF112">
        <v>1.85989</v>
      </c>
      <c r="IG112">
        <v>1.85849</v>
      </c>
      <c r="IH112">
        <v>1.8575</v>
      </c>
      <c r="II112">
        <v>1.85242</v>
      </c>
      <c r="IJ112">
        <v>0</v>
      </c>
      <c r="IK112">
        <v>0</v>
      </c>
      <c r="IL112">
        <v>0</v>
      </c>
      <c r="IM112">
        <v>0</v>
      </c>
      <c r="IN112" t="s">
        <v>441</v>
      </c>
      <c r="IO112" t="s">
        <v>442</v>
      </c>
      <c r="IP112" t="s">
        <v>443</v>
      </c>
      <c r="IQ112" t="s">
        <v>443</v>
      </c>
      <c r="IR112" t="s">
        <v>443</v>
      </c>
      <c r="IS112" t="s">
        <v>443</v>
      </c>
      <c r="IT112">
        <v>0</v>
      </c>
      <c r="IU112">
        <v>100</v>
      </c>
      <c r="IV112">
        <v>100</v>
      </c>
      <c r="IW112">
        <v>-0.25</v>
      </c>
      <c r="IX112">
        <v>0.2691</v>
      </c>
      <c r="IY112">
        <v>-1.199888540531774</v>
      </c>
      <c r="IZ112">
        <v>0.0006062262584135303</v>
      </c>
      <c r="JA112">
        <v>-6.607284784785487E-07</v>
      </c>
      <c r="JB112">
        <v>4.456398226774383E-10</v>
      </c>
      <c r="JC112">
        <v>0.04242554667046498</v>
      </c>
      <c r="JD112">
        <v>-0.002659736867722172</v>
      </c>
      <c r="JE112">
        <v>0.000738507291522077</v>
      </c>
      <c r="JF112">
        <v>-6.730059124220876E-06</v>
      </c>
      <c r="JG112">
        <v>7</v>
      </c>
      <c r="JH112">
        <v>1949</v>
      </c>
      <c r="JI112">
        <v>1</v>
      </c>
      <c r="JJ112">
        <v>29</v>
      </c>
      <c r="JK112">
        <v>189884.9</v>
      </c>
      <c r="JL112">
        <v>189885.1</v>
      </c>
      <c r="JM112">
        <v>4.10645</v>
      </c>
      <c r="JN112">
        <v>2.57324</v>
      </c>
      <c r="JO112">
        <v>2.146</v>
      </c>
      <c r="JP112">
        <v>2.67578</v>
      </c>
      <c r="JQ112">
        <v>2.29858</v>
      </c>
      <c r="JR112">
        <v>2.42065</v>
      </c>
      <c r="JS112">
        <v>36.9794</v>
      </c>
      <c r="JT112">
        <v>24.07</v>
      </c>
      <c r="JU112">
        <v>18</v>
      </c>
      <c r="JV112">
        <v>482.593</v>
      </c>
      <c r="JW112">
        <v>898.4690000000001</v>
      </c>
      <c r="JX112">
        <v>27.4867</v>
      </c>
      <c r="JY112">
        <v>29.8652</v>
      </c>
      <c r="JZ112">
        <v>30.0004</v>
      </c>
      <c r="KA112">
        <v>29.9736</v>
      </c>
      <c r="KB112">
        <v>29.9037</v>
      </c>
      <c r="KC112">
        <v>82.3974</v>
      </c>
      <c r="KD112">
        <v>19.0254</v>
      </c>
      <c r="KE112">
        <v>69.89319999999999</v>
      </c>
      <c r="KF112">
        <v>27.4847</v>
      </c>
      <c r="KG112">
        <v>1570.47</v>
      </c>
      <c r="KH112">
        <v>21.5456</v>
      </c>
      <c r="KI112">
        <v>101.984</v>
      </c>
      <c r="KJ112">
        <v>91.5412</v>
      </c>
    </row>
    <row r="113" spans="1:296">
      <c r="A113">
        <v>95</v>
      </c>
      <c r="B113">
        <v>1758382701.5</v>
      </c>
      <c r="C113">
        <v>561</v>
      </c>
      <c r="D113" t="s">
        <v>632</v>
      </c>
      <c r="E113" t="s">
        <v>633</v>
      </c>
      <c r="F113">
        <v>5</v>
      </c>
      <c r="G113" t="s">
        <v>436</v>
      </c>
      <c r="H113">
        <v>1758382693.660714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1587.898738034632</v>
      </c>
      <c r="AJ113">
        <v>1563.213696969697</v>
      </c>
      <c r="AK113">
        <v>3.436034632034577</v>
      </c>
      <c r="AL113">
        <v>65.70999999999999</v>
      </c>
      <c r="AM113">
        <f>(AO113 - AN113 + DX113*1E3/(8.314*(DZ113+273.15)) * AQ113/DW113 * AP113) * DW113/(100*DK113) * 1000/(1000 - AO113)</f>
        <v>0</v>
      </c>
      <c r="AN113">
        <v>21.53336673390165</v>
      </c>
      <c r="AO113">
        <v>22.23598424242423</v>
      </c>
      <c r="AP113">
        <v>-2.174766406317531E-05</v>
      </c>
      <c r="AQ113">
        <v>86.31821179342171</v>
      </c>
      <c r="AR113">
        <v>0</v>
      </c>
      <c r="AS113">
        <v>0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437</v>
      </c>
      <c r="AX113" t="s">
        <v>437</v>
      </c>
      <c r="AY113">
        <v>0</v>
      </c>
      <c r="AZ113">
        <v>0</v>
      </c>
      <c r="BA113">
        <f>1-AY113/AZ113</f>
        <v>0</v>
      </c>
      <c r="BB113">
        <v>0</v>
      </c>
      <c r="BC113" t="s">
        <v>437</v>
      </c>
      <c r="BD113" t="s">
        <v>437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437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2.44</v>
      </c>
      <c r="DL113">
        <v>0.5</v>
      </c>
      <c r="DM113" t="s">
        <v>438</v>
      </c>
      <c r="DN113">
        <v>2</v>
      </c>
      <c r="DO113" t="b">
        <v>1</v>
      </c>
      <c r="DP113">
        <v>1758382693.660714</v>
      </c>
      <c r="DQ113">
        <v>1503.744285714286</v>
      </c>
      <c r="DR113">
        <v>1538.776071428572</v>
      </c>
      <c r="DS113">
        <v>22.24524642857143</v>
      </c>
      <c r="DT113">
        <v>21.53239642857142</v>
      </c>
      <c r="DU113">
        <v>1504.009285714286</v>
      </c>
      <c r="DV113">
        <v>21.97605714285714</v>
      </c>
      <c r="DW113">
        <v>499.9536071428572</v>
      </c>
      <c r="DX113">
        <v>90.58737499999998</v>
      </c>
      <c r="DY113">
        <v>0.07130177142857143</v>
      </c>
      <c r="DZ113">
        <v>29.06866428571428</v>
      </c>
      <c r="EA113">
        <v>29.99663214285714</v>
      </c>
      <c r="EB113">
        <v>999.9000000000002</v>
      </c>
      <c r="EC113">
        <v>0</v>
      </c>
      <c r="ED113">
        <v>0</v>
      </c>
      <c r="EE113">
        <v>9999.547857142858</v>
      </c>
      <c r="EF113">
        <v>0</v>
      </c>
      <c r="EG113">
        <v>11.5357</v>
      </c>
      <c r="EH113">
        <v>-35.03313928571428</v>
      </c>
      <c r="EI113">
        <v>1537.955</v>
      </c>
      <c r="EJ113">
        <v>1572.638928571428</v>
      </c>
      <c r="EK113">
        <v>0.7128512857142857</v>
      </c>
      <c r="EL113">
        <v>1538.776071428572</v>
      </c>
      <c r="EM113">
        <v>21.53239642857142</v>
      </c>
      <c r="EN113">
        <v>2.015139285714286</v>
      </c>
      <c r="EO113">
        <v>1.950562142857143</v>
      </c>
      <c r="EP113">
        <v>17.56378571428571</v>
      </c>
      <c r="EQ113">
        <v>17.04864642857143</v>
      </c>
      <c r="ER113">
        <v>2000.024642857142</v>
      </c>
      <c r="ES113">
        <v>0.980006</v>
      </c>
      <c r="ET113">
        <v>0.01999390714285714</v>
      </c>
      <c r="EU113">
        <v>0</v>
      </c>
      <c r="EV113">
        <v>399.52625</v>
      </c>
      <c r="EW113">
        <v>5.00078</v>
      </c>
      <c r="EX113">
        <v>7992.390357142855</v>
      </c>
      <c r="EY113">
        <v>16379.87142857143</v>
      </c>
      <c r="EZ113">
        <v>40.16724999999999</v>
      </c>
      <c r="FA113">
        <v>41.13607142857143</v>
      </c>
      <c r="FB113">
        <v>40.52428571428571</v>
      </c>
      <c r="FC113">
        <v>40.76746428571428</v>
      </c>
      <c r="FD113">
        <v>41.38375</v>
      </c>
      <c r="FE113">
        <v>1955.134642857143</v>
      </c>
      <c r="FF113">
        <v>39.89000000000001</v>
      </c>
      <c r="FG113">
        <v>0</v>
      </c>
      <c r="FH113">
        <v>1758382701.9</v>
      </c>
      <c r="FI113">
        <v>0</v>
      </c>
      <c r="FJ113">
        <v>399.4941923076922</v>
      </c>
      <c r="FK113">
        <v>-2.186085480205168</v>
      </c>
      <c r="FL113">
        <v>-54.0434187794328</v>
      </c>
      <c r="FM113">
        <v>7991.788846153847</v>
      </c>
      <c r="FN113">
        <v>15</v>
      </c>
      <c r="FO113">
        <v>0</v>
      </c>
      <c r="FP113" t="s">
        <v>439</v>
      </c>
      <c r="FQ113">
        <v>1746989605.5</v>
      </c>
      <c r="FR113">
        <v>1746989593.5</v>
      </c>
      <c r="FS113">
        <v>0</v>
      </c>
      <c r="FT113">
        <v>-0.274</v>
      </c>
      <c r="FU113">
        <v>-0.002</v>
      </c>
      <c r="FV113">
        <v>2.549</v>
      </c>
      <c r="FW113">
        <v>0.129</v>
      </c>
      <c r="FX113">
        <v>420</v>
      </c>
      <c r="FY113">
        <v>17</v>
      </c>
      <c r="FZ113">
        <v>0.02</v>
      </c>
      <c r="GA113">
        <v>0.04</v>
      </c>
      <c r="GB113">
        <v>-35.0526425</v>
      </c>
      <c r="GC113">
        <v>0.4521512195123244</v>
      </c>
      <c r="GD113">
        <v>0.09245690587376387</v>
      </c>
      <c r="GE113">
        <v>1</v>
      </c>
      <c r="GF113">
        <v>399.6674705882353</v>
      </c>
      <c r="GG113">
        <v>-3.393399552343862</v>
      </c>
      <c r="GH113">
        <v>0.3893537054639067</v>
      </c>
      <c r="GI113">
        <v>0</v>
      </c>
      <c r="GJ113">
        <v>0.7165672750000001</v>
      </c>
      <c r="GK113">
        <v>-0.09234165478424207</v>
      </c>
      <c r="GL113">
        <v>0.008962156883215952</v>
      </c>
      <c r="GM113">
        <v>1</v>
      </c>
      <c r="GN113">
        <v>2</v>
      </c>
      <c r="GO113">
        <v>3</v>
      </c>
      <c r="GP113" t="s">
        <v>533</v>
      </c>
      <c r="GQ113">
        <v>3.10272</v>
      </c>
      <c r="GR113">
        <v>2.72912</v>
      </c>
      <c r="GS113">
        <v>0.208543</v>
      </c>
      <c r="GT113">
        <v>0.211476</v>
      </c>
      <c r="GU113">
        <v>0.102132</v>
      </c>
      <c r="GV113">
        <v>0.101187</v>
      </c>
      <c r="GW113">
        <v>20691.9</v>
      </c>
      <c r="GX113">
        <v>18736.7</v>
      </c>
      <c r="GY113">
        <v>26711.4</v>
      </c>
      <c r="GZ113">
        <v>23987.5</v>
      </c>
      <c r="HA113">
        <v>38393.3</v>
      </c>
      <c r="HB113">
        <v>31896.3</v>
      </c>
      <c r="HC113">
        <v>46644.1</v>
      </c>
      <c r="HD113">
        <v>37963.2</v>
      </c>
      <c r="HE113">
        <v>1.85933</v>
      </c>
      <c r="HF113">
        <v>2.32895</v>
      </c>
      <c r="HG113">
        <v>0.079155</v>
      </c>
      <c r="HH113">
        <v>0</v>
      </c>
      <c r="HI113">
        <v>28.6993</v>
      </c>
      <c r="HJ113">
        <v>999.9</v>
      </c>
      <c r="HK113">
        <v>49.4</v>
      </c>
      <c r="HL113">
        <v>31.9</v>
      </c>
      <c r="HM113">
        <v>25.896</v>
      </c>
      <c r="HN113">
        <v>61.2115</v>
      </c>
      <c r="HO113">
        <v>4.17468</v>
      </c>
      <c r="HP113">
        <v>2</v>
      </c>
      <c r="HQ113">
        <v>0.21092</v>
      </c>
      <c r="HR113">
        <v>0.479265</v>
      </c>
      <c r="HS113">
        <v>20.282</v>
      </c>
      <c r="HT113">
        <v>5.21175</v>
      </c>
      <c r="HU113">
        <v>11.9788</v>
      </c>
      <c r="HV113">
        <v>4.96335</v>
      </c>
      <c r="HW113">
        <v>3.2744</v>
      </c>
      <c r="HX113">
        <v>9999</v>
      </c>
      <c r="HY113">
        <v>9999</v>
      </c>
      <c r="HZ113">
        <v>9999</v>
      </c>
      <c r="IA113">
        <v>999.9</v>
      </c>
      <c r="IB113">
        <v>1.86391</v>
      </c>
      <c r="IC113">
        <v>1.86019</v>
      </c>
      <c r="ID113">
        <v>1.8585</v>
      </c>
      <c r="IE113">
        <v>1.85979</v>
      </c>
      <c r="IF113">
        <v>1.85989</v>
      </c>
      <c r="IG113">
        <v>1.8585</v>
      </c>
      <c r="IH113">
        <v>1.85753</v>
      </c>
      <c r="II113">
        <v>1.85242</v>
      </c>
      <c r="IJ113">
        <v>0</v>
      </c>
      <c r="IK113">
        <v>0</v>
      </c>
      <c r="IL113">
        <v>0</v>
      </c>
      <c r="IM113">
        <v>0</v>
      </c>
      <c r="IN113" t="s">
        <v>441</v>
      </c>
      <c r="IO113" t="s">
        <v>442</v>
      </c>
      <c r="IP113" t="s">
        <v>443</v>
      </c>
      <c r="IQ113" t="s">
        <v>443</v>
      </c>
      <c r="IR113" t="s">
        <v>443</v>
      </c>
      <c r="IS113" t="s">
        <v>443</v>
      </c>
      <c r="IT113">
        <v>0</v>
      </c>
      <c r="IU113">
        <v>100</v>
      </c>
      <c r="IV113">
        <v>100</v>
      </c>
      <c r="IW113">
        <v>-0.22</v>
      </c>
      <c r="IX113">
        <v>0.269</v>
      </c>
      <c r="IY113">
        <v>-1.199888540531774</v>
      </c>
      <c r="IZ113">
        <v>0.0006062262584135303</v>
      </c>
      <c r="JA113">
        <v>-6.607284784785487E-07</v>
      </c>
      <c r="JB113">
        <v>4.456398226774383E-10</v>
      </c>
      <c r="JC113">
        <v>0.04242554667046498</v>
      </c>
      <c r="JD113">
        <v>-0.002659736867722172</v>
      </c>
      <c r="JE113">
        <v>0.000738507291522077</v>
      </c>
      <c r="JF113">
        <v>-6.730059124220876E-06</v>
      </c>
      <c r="JG113">
        <v>7</v>
      </c>
      <c r="JH113">
        <v>1949</v>
      </c>
      <c r="JI113">
        <v>1</v>
      </c>
      <c r="JJ113">
        <v>29</v>
      </c>
      <c r="JK113">
        <v>189884.9</v>
      </c>
      <c r="JL113">
        <v>189885.1</v>
      </c>
      <c r="JM113">
        <v>4.13818</v>
      </c>
      <c r="JN113">
        <v>2.5708</v>
      </c>
      <c r="JO113">
        <v>2.146</v>
      </c>
      <c r="JP113">
        <v>2.677</v>
      </c>
      <c r="JQ113">
        <v>2.29858</v>
      </c>
      <c r="JR113">
        <v>2.44019</v>
      </c>
      <c r="JS113">
        <v>36.9794</v>
      </c>
      <c r="JT113">
        <v>24.07</v>
      </c>
      <c r="JU113">
        <v>18</v>
      </c>
      <c r="JV113">
        <v>483.01</v>
      </c>
      <c r="JW113">
        <v>898.389</v>
      </c>
      <c r="JX113">
        <v>27.4862</v>
      </c>
      <c r="JY113">
        <v>29.8674</v>
      </c>
      <c r="JZ113">
        <v>30.0003</v>
      </c>
      <c r="KA113">
        <v>29.9765</v>
      </c>
      <c r="KB113">
        <v>29.9072</v>
      </c>
      <c r="KC113">
        <v>82.9796</v>
      </c>
      <c r="KD113">
        <v>19.0254</v>
      </c>
      <c r="KE113">
        <v>69.89319999999999</v>
      </c>
      <c r="KF113">
        <v>27.4851</v>
      </c>
      <c r="KG113">
        <v>1590.5</v>
      </c>
      <c r="KH113">
        <v>21.552</v>
      </c>
      <c r="KI113">
        <v>101.983</v>
      </c>
      <c r="KJ113">
        <v>91.5414</v>
      </c>
    </row>
    <row r="114" spans="1:296">
      <c r="A114">
        <v>96</v>
      </c>
      <c r="B114">
        <v>1758382707</v>
      </c>
      <c r="C114">
        <v>566.5</v>
      </c>
      <c r="D114" t="s">
        <v>634</v>
      </c>
      <c r="E114" t="s">
        <v>635</v>
      </c>
      <c r="F114">
        <v>5</v>
      </c>
      <c r="G114" t="s">
        <v>436</v>
      </c>
      <c r="H114">
        <v>1758382699.232143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1606.693315333334</v>
      </c>
      <c r="AJ114">
        <v>1582.177515151515</v>
      </c>
      <c r="AK114">
        <v>3.449064935064641</v>
      </c>
      <c r="AL114">
        <v>65.70999999999999</v>
      </c>
      <c r="AM114">
        <f>(AO114 - AN114 + DX114*1E3/(8.314*(DZ114+273.15)) * AQ114/DW114 * AP114) * DW114/(100*DK114) * 1000/(1000 - AO114)</f>
        <v>0</v>
      </c>
      <c r="AN114">
        <v>21.53554613833559</v>
      </c>
      <c r="AO114">
        <v>22.23055575757576</v>
      </c>
      <c r="AP114">
        <v>-8.561342322866468E-06</v>
      </c>
      <c r="AQ114">
        <v>86.31821179342171</v>
      </c>
      <c r="AR114">
        <v>0</v>
      </c>
      <c r="AS114">
        <v>0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437</v>
      </c>
      <c r="AX114" t="s">
        <v>437</v>
      </c>
      <c r="AY114">
        <v>0</v>
      </c>
      <c r="AZ114">
        <v>0</v>
      </c>
      <c r="BA114">
        <f>1-AY114/AZ114</f>
        <v>0</v>
      </c>
      <c r="BB114">
        <v>0</v>
      </c>
      <c r="BC114" t="s">
        <v>437</v>
      </c>
      <c r="BD114" t="s">
        <v>437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437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2.44</v>
      </c>
      <c r="DL114">
        <v>0.5</v>
      </c>
      <c r="DM114" t="s">
        <v>438</v>
      </c>
      <c r="DN114">
        <v>2</v>
      </c>
      <c r="DO114" t="b">
        <v>1</v>
      </c>
      <c r="DP114">
        <v>1758382699.232143</v>
      </c>
      <c r="DQ114">
        <v>1522.499642857143</v>
      </c>
      <c r="DR114">
        <v>1557.453571428571</v>
      </c>
      <c r="DS114">
        <v>22.23865714285714</v>
      </c>
      <c r="DT114">
        <v>21.53392500000001</v>
      </c>
      <c r="DU114">
        <v>1522.733928571428</v>
      </c>
      <c r="DV114">
        <v>21.96958571428571</v>
      </c>
      <c r="DW114">
        <v>499.9891785714286</v>
      </c>
      <c r="DX114">
        <v>90.58735357142857</v>
      </c>
      <c r="DY114">
        <v>0.070958775</v>
      </c>
      <c r="DZ114">
        <v>29.07099285714286</v>
      </c>
      <c r="EA114">
        <v>29.997475</v>
      </c>
      <c r="EB114">
        <v>999.9000000000002</v>
      </c>
      <c r="EC114">
        <v>0</v>
      </c>
      <c r="ED114">
        <v>0</v>
      </c>
      <c r="EE114">
        <v>10010.19142857143</v>
      </c>
      <c r="EF114">
        <v>0</v>
      </c>
      <c r="EG114">
        <v>11.5357</v>
      </c>
      <c r="EH114">
        <v>-34.95461428571429</v>
      </c>
      <c r="EI114">
        <v>1557.126428571429</v>
      </c>
      <c r="EJ114">
        <v>1591.729285714286</v>
      </c>
      <c r="EK114">
        <v>0.7047263928571429</v>
      </c>
      <c r="EL114">
        <v>1557.453571428571</v>
      </c>
      <c r="EM114">
        <v>21.53392500000001</v>
      </c>
      <c r="EN114">
        <v>2.014541071428571</v>
      </c>
      <c r="EO114">
        <v>1.950701071428572</v>
      </c>
      <c r="EP114">
        <v>17.55908214285714</v>
      </c>
      <c r="EQ114">
        <v>17.04976071428571</v>
      </c>
      <c r="ER114">
        <v>2000.016428571429</v>
      </c>
      <c r="ES114">
        <v>0.9800058928571429</v>
      </c>
      <c r="ET114">
        <v>0.01999401071428571</v>
      </c>
      <c r="EU114">
        <v>0</v>
      </c>
      <c r="EV114">
        <v>399.2676785714286</v>
      </c>
      <c r="EW114">
        <v>5.00078</v>
      </c>
      <c r="EX114">
        <v>7987.213571428573</v>
      </c>
      <c r="EY114">
        <v>16379.8</v>
      </c>
      <c r="EZ114">
        <v>40.17617857142857</v>
      </c>
      <c r="FA114">
        <v>41.14049999999999</v>
      </c>
      <c r="FB114">
        <v>40.53092857142857</v>
      </c>
      <c r="FC114">
        <v>40.7607857142857</v>
      </c>
      <c r="FD114">
        <v>41.38375</v>
      </c>
      <c r="FE114">
        <v>1955.126428571429</v>
      </c>
      <c r="FF114">
        <v>39.89000000000001</v>
      </c>
      <c r="FG114">
        <v>0</v>
      </c>
      <c r="FH114">
        <v>1758382707.3</v>
      </c>
      <c r="FI114">
        <v>0</v>
      </c>
      <c r="FJ114">
        <v>399.24156</v>
      </c>
      <c r="FK114">
        <v>-2.769000009069128</v>
      </c>
      <c r="FL114">
        <v>-57.61230779229369</v>
      </c>
      <c r="FM114">
        <v>7986.472400000001</v>
      </c>
      <c r="FN114">
        <v>15</v>
      </c>
      <c r="FO114">
        <v>0</v>
      </c>
      <c r="FP114" t="s">
        <v>439</v>
      </c>
      <c r="FQ114">
        <v>1746989605.5</v>
      </c>
      <c r="FR114">
        <v>1746989593.5</v>
      </c>
      <c r="FS114">
        <v>0</v>
      </c>
      <c r="FT114">
        <v>-0.274</v>
      </c>
      <c r="FU114">
        <v>-0.002</v>
      </c>
      <c r="FV114">
        <v>2.549</v>
      </c>
      <c r="FW114">
        <v>0.129</v>
      </c>
      <c r="FX114">
        <v>420</v>
      </c>
      <c r="FY114">
        <v>17</v>
      </c>
      <c r="FZ114">
        <v>0.02</v>
      </c>
      <c r="GA114">
        <v>0.04</v>
      </c>
      <c r="GB114">
        <v>-34.9794512195122</v>
      </c>
      <c r="GC114">
        <v>1.009517770034875</v>
      </c>
      <c r="GD114">
        <v>0.1287710998518279</v>
      </c>
      <c r="GE114">
        <v>0</v>
      </c>
      <c r="GF114">
        <v>399.3855588235295</v>
      </c>
      <c r="GG114">
        <v>-2.503178004938197</v>
      </c>
      <c r="GH114">
        <v>0.3002380615421943</v>
      </c>
      <c r="GI114">
        <v>0</v>
      </c>
      <c r="GJ114">
        <v>0.7087626341463416</v>
      </c>
      <c r="GK114">
        <v>-0.08888832752613206</v>
      </c>
      <c r="GL114">
        <v>0.008842334129976721</v>
      </c>
      <c r="GM114">
        <v>1</v>
      </c>
      <c r="GN114">
        <v>1</v>
      </c>
      <c r="GO114">
        <v>3</v>
      </c>
      <c r="GP114" t="s">
        <v>440</v>
      </c>
      <c r="GQ114">
        <v>3.10208</v>
      </c>
      <c r="GR114">
        <v>2.72909</v>
      </c>
      <c r="GS114">
        <v>0.210029</v>
      </c>
      <c r="GT114">
        <v>0.212938</v>
      </c>
      <c r="GU114">
        <v>0.102112</v>
      </c>
      <c r="GV114">
        <v>0.101192</v>
      </c>
      <c r="GW114">
        <v>20653</v>
      </c>
      <c r="GX114">
        <v>18701.7</v>
      </c>
      <c r="GY114">
        <v>26711.4</v>
      </c>
      <c r="GZ114">
        <v>23987.2</v>
      </c>
      <c r="HA114">
        <v>38394.2</v>
      </c>
      <c r="HB114">
        <v>31896.2</v>
      </c>
      <c r="HC114">
        <v>46644</v>
      </c>
      <c r="HD114">
        <v>37963.2</v>
      </c>
      <c r="HE114">
        <v>1.85777</v>
      </c>
      <c r="HF114">
        <v>2.3296</v>
      </c>
      <c r="HG114">
        <v>0.08019800000000001</v>
      </c>
      <c r="HH114">
        <v>0</v>
      </c>
      <c r="HI114">
        <v>28.6971</v>
      </c>
      <c r="HJ114">
        <v>999.9</v>
      </c>
      <c r="HK114">
        <v>49.4</v>
      </c>
      <c r="HL114">
        <v>31.9</v>
      </c>
      <c r="HM114">
        <v>25.8913</v>
      </c>
      <c r="HN114">
        <v>61.3315</v>
      </c>
      <c r="HO114">
        <v>4.24279</v>
      </c>
      <c r="HP114">
        <v>2</v>
      </c>
      <c r="HQ114">
        <v>0.211194</v>
      </c>
      <c r="HR114">
        <v>0.454627</v>
      </c>
      <c r="HS114">
        <v>20.282</v>
      </c>
      <c r="HT114">
        <v>5.21205</v>
      </c>
      <c r="HU114">
        <v>11.9796</v>
      </c>
      <c r="HV114">
        <v>4.96335</v>
      </c>
      <c r="HW114">
        <v>3.27453</v>
      </c>
      <c r="HX114">
        <v>9999</v>
      </c>
      <c r="HY114">
        <v>9999</v>
      </c>
      <c r="HZ114">
        <v>9999</v>
      </c>
      <c r="IA114">
        <v>999.9</v>
      </c>
      <c r="IB114">
        <v>1.86388</v>
      </c>
      <c r="IC114">
        <v>1.86018</v>
      </c>
      <c r="ID114">
        <v>1.8585</v>
      </c>
      <c r="IE114">
        <v>1.85977</v>
      </c>
      <c r="IF114">
        <v>1.85989</v>
      </c>
      <c r="IG114">
        <v>1.85849</v>
      </c>
      <c r="IH114">
        <v>1.8575</v>
      </c>
      <c r="II114">
        <v>1.85242</v>
      </c>
      <c r="IJ114">
        <v>0</v>
      </c>
      <c r="IK114">
        <v>0</v>
      </c>
      <c r="IL114">
        <v>0</v>
      </c>
      <c r="IM114">
        <v>0</v>
      </c>
      <c r="IN114" t="s">
        <v>441</v>
      </c>
      <c r="IO114" t="s">
        <v>442</v>
      </c>
      <c r="IP114" t="s">
        <v>443</v>
      </c>
      <c r="IQ114" t="s">
        <v>443</v>
      </c>
      <c r="IR114" t="s">
        <v>443</v>
      </c>
      <c r="IS114" t="s">
        <v>443</v>
      </c>
      <c r="IT114">
        <v>0</v>
      </c>
      <c r="IU114">
        <v>100</v>
      </c>
      <c r="IV114">
        <v>100</v>
      </c>
      <c r="IW114">
        <v>-0.19</v>
      </c>
      <c r="IX114">
        <v>0.2689</v>
      </c>
      <c r="IY114">
        <v>-1.199888540531774</v>
      </c>
      <c r="IZ114">
        <v>0.0006062262584135303</v>
      </c>
      <c r="JA114">
        <v>-6.607284784785487E-07</v>
      </c>
      <c r="JB114">
        <v>4.456398226774383E-10</v>
      </c>
      <c r="JC114">
        <v>0.04242554667046498</v>
      </c>
      <c r="JD114">
        <v>-0.002659736867722172</v>
      </c>
      <c r="JE114">
        <v>0.000738507291522077</v>
      </c>
      <c r="JF114">
        <v>-6.730059124220876E-06</v>
      </c>
      <c r="JG114">
        <v>7</v>
      </c>
      <c r="JH114">
        <v>1949</v>
      </c>
      <c r="JI114">
        <v>1</v>
      </c>
      <c r="JJ114">
        <v>29</v>
      </c>
      <c r="JK114">
        <v>189885</v>
      </c>
      <c r="JL114">
        <v>189885.2</v>
      </c>
      <c r="JM114">
        <v>4.17358</v>
      </c>
      <c r="JN114">
        <v>2.57446</v>
      </c>
      <c r="JO114">
        <v>2.146</v>
      </c>
      <c r="JP114">
        <v>2.67456</v>
      </c>
      <c r="JQ114">
        <v>2.29858</v>
      </c>
      <c r="JR114">
        <v>2.45239</v>
      </c>
      <c r="JS114">
        <v>36.9794</v>
      </c>
      <c r="JT114">
        <v>24.0787</v>
      </c>
      <c r="JU114">
        <v>18</v>
      </c>
      <c r="JV114">
        <v>482.128</v>
      </c>
      <c r="JW114">
        <v>899.146</v>
      </c>
      <c r="JX114">
        <v>27.4886</v>
      </c>
      <c r="JY114">
        <v>29.8697</v>
      </c>
      <c r="JZ114">
        <v>30.0002</v>
      </c>
      <c r="KA114">
        <v>29.9801</v>
      </c>
      <c r="KB114">
        <v>29.9114</v>
      </c>
      <c r="KC114">
        <v>83.7355</v>
      </c>
      <c r="KD114">
        <v>19.0254</v>
      </c>
      <c r="KE114">
        <v>69.89319999999999</v>
      </c>
      <c r="KF114">
        <v>27.4918</v>
      </c>
      <c r="KG114">
        <v>1603.88</v>
      </c>
      <c r="KH114">
        <v>21.5606</v>
      </c>
      <c r="KI114">
        <v>101.983</v>
      </c>
      <c r="KJ114">
        <v>91.54089999999999</v>
      </c>
    </row>
    <row r="115" spans="1:296">
      <c r="A115">
        <v>97</v>
      </c>
      <c r="B115">
        <v>1758386589.1</v>
      </c>
      <c r="C115">
        <v>4448.599999904633</v>
      </c>
      <c r="D115" t="s">
        <v>636</v>
      </c>
      <c r="E115" t="s">
        <v>637</v>
      </c>
      <c r="F115">
        <v>5</v>
      </c>
      <c r="G115" t="s">
        <v>638</v>
      </c>
      <c r="H115">
        <v>1758386581.099999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428.2051175535061</v>
      </c>
      <c r="AJ115">
        <v>419.3822484848484</v>
      </c>
      <c r="AK115">
        <v>0.0001054269378263056</v>
      </c>
      <c r="AL115">
        <v>65.71371971315246</v>
      </c>
      <c r="AM115">
        <f>(AO115 - AN115 + DX115*1E3/(8.314*(DZ115+273.15)) * AQ115/DW115 * AP115) * DW115/(100*DK115) * 1000/(1000 - AO115)</f>
        <v>0</v>
      </c>
      <c r="AN115">
        <v>19.05844220844414</v>
      </c>
      <c r="AO115">
        <v>23.26916424242424</v>
      </c>
      <c r="AP115">
        <v>-2.591127325050626E-06</v>
      </c>
      <c r="AQ115">
        <v>86.31813616197589</v>
      </c>
      <c r="AR115">
        <v>0</v>
      </c>
      <c r="AS115">
        <v>0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437</v>
      </c>
      <c r="AX115" t="s">
        <v>437</v>
      </c>
      <c r="AY115">
        <v>0</v>
      </c>
      <c r="AZ115">
        <v>0</v>
      </c>
      <c r="BA115">
        <f>1-AY115/AZ115</f>
        <v>0</v>
      </c>
      <c r="BB115">
        <v>0</v>
      </c>
      <c r="BC115" t="s">
        <v>437</v>
      </c>
      <c r="BD115" t="s">
        <v>437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437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4.38</v>
      </c>
      <c r="DL115">
        <v>0.5</v>
      </c>
      <c r="DM115" t="s">
        <v>438</v>
      </c>
      <c r="DN115">
        <v>2</v>
      </c>
      <c r="DO115" t="b">
        <v>1</v>
      </c>
      <c r="DP115">
        <v>1758386581.099999</v>
      </c>
      <c r="DQ115">
        <v>409.5984516129032</v>
      </c>
      <c r="DR115">
        <v>420.0065806451613</v>
      </c>
      <c r="DS115">
        <v>23.27180967741935</v>
      </c>
      <c r="DT115">
        <v>19.05947096774194</v>
      </c>
      <c r="DU115">
        <v>410.630064516129</v>
      </c>
      <c r="DV115">
        <v>22.98213548387097</v>
      </c>
      <c r="DW115">
        <v>500.0504193548387</v>
      </c>
      <c r="DX115">
        <v>90.56906451612903</v>
      </c>
      <c r="DY115">
        <v>0.06789077741935484</v>
      </c>
      <c r="DZ115">
        <v>29.76911290322581</v>
      </c>
      <c r="EA115">
        <v>30.0035129032258</v>
      </c>
      <c r="EB115">
        <v>999.9000000000003</v>
      </c>
      <c r="EC115">
        <v>0</v>
      </c>
      <c r="ED115">
        <v>0</v>
      </c>
      <c r="EE115">
        <v>10002.10322580645</v>
      </c>
      <c r="EF115">
        <v>0</v>
      </c>
      <c r="EG115">
        <v>11.1107</v>
      </c>
      <c r="EH115">
        <v>-10.40806129032258</v>
      </c>
      <c r="EI115">
        <v>419.3576129032257</v>
      </c>
      <c r="EJ115">
        <v>428.1670967741935</v>
      </c>
      <c r="EK115">
        <v>4.212328709677419</v>
      </c>
      <c r="EL115">
        <v>420.0065806451613</v>
      </c>
      <c r="EM115">
        <v>19.05947096774194</v>
      </c>
      <c r="EN115">
        <v>2.107704838709677</v>
      </c>
      <c r="EO115">
        <v>1.726199677419354</v>
      </c>
      <c r="EP115">
        <v>18.27753225806452</v>
      </c>
      <c r="EQ115">
        <v>15.13405483870968</v>
      </c>
      <c r="ER115">
        <v>2000.002258064516</v>
      </c>
      <c r="ES115">
        <v>0.9800024838709676</v>
      </c>
      <c r="ET115">
        <v>0.01999781935483871</v>
      </c>
      <c r="EU115">
        <v>0</v>
      </c>
      <c r="EV115">
        <v>637.1475483870968</v>
      </c>
      <c r="EW115">
        <v>5.000779999999999</v>
      </c>
      <c r="EX115">
        <v>12599.84838709677</v>
      </c>
      <c r="EY115">
        <v>16379.67096774193</v>
      </c>
      <c r="EZ115">
        <v>38.63870967741935</v>
      </c>
      <c r="FA115">
        <v>39.55399999999999</v>
      </c>
      <c r="FB115">
        <v>39.03612903225805</v>
      </c>
      <c r="FC115">
        <v>39.10045161290321</v>
      </c>
      <c r="FD115">
        <v>39.99370967741934</v>
      </c>
      <c r="FE115">
        <v>1955.102258064516</v>
      </c>
      <c r="FF115">
        <v>39.90000000000001</v>
      </c>
      <c r="FG115">
        <v>0</v>
      </c>
      <c r="FH115">
        <v>1758386589.3</v>
      </c>
      <c r="FI115">
        <v>0</v>
      </c>
      <c r="FJ115">
        <v>637.15112</v>
      </c>
      <c r="FK115">
        <v>0.07492306612518876</v>
      </c>
      <c r="FL115">
        <v>-12.63076925473545</v>
      </c>
      <c r="FM115">
        <v>12599.52</v>
      </c>
      <c r="FN115">
        <v>15</v>
      </c>
      <c r="FO115">
        <v>0</v>
      </c>
      <c r="FP115" t="s">
        <v>439</v>
      </c>
      <c r="FQ115">
        <v>1746989605.5</v>
      </c>
      <c r="FR115">
        <v>1746989593.5</v>
      </c>
      <c r="FS115">
        <v>0</v>
      </c>
      <c r="FT115">
        <v>-0.274</v>
      </c>
      <c r="FU115">
        <v>-0.002</v>
      </c>
      <c r="FV115">
        <v>2.549</v>
      </c>
      <c r="FW115">
        <v>0.129</v>
      </c>
      <c r="FX115">
        <v>420</v>
      </c>
      <c r="FY115">
        <v>17</v>
      </c>
      <c r="FZ115">
        <v>0.02</v>
      </c>
      <c r="GA115">
        <v>0.04</v>
      </c>
      <c r="GB115">
        <v>-10.4160243902439</v>
      </c>
      <c r="GC115">
        <v>-0.01841184668990873</v>
      </c>
      <c r="GD115">
        <v>0.02798576101788458</v>
      </c>
      <c r="GE115">
        <v>1</v>
      </c>
      <c r="GF115">
        <v>637.2359411764705</v>
      </c>
      <c r="GG115">
        <v>-0.8258823577045256</v>
      </c>
      <c r="GH115">
        <v>0.2610771737579515</v>
      </c>
      <c r="GI115">
        <v>1</v>
      </c>
      <c r="GJ115">
        <v>4.211793902439024</v>
      </c>
      <c r="GK115">
        <v>0.001545574912896224</v>
      </c>
      <c r="GL115">
        <v>0.001891147384395584</v>
      </c>
      <c r="GM115">
        <v>1</v>
      </c>
      <c r="GN115">
        <v>3</v>
      </c>
      <c r="GO115">
        <v>3</v>
      </c>
      <c r="GP115" t="s">
        <v>639</v>
      </c>
      <c r="GQ115">
        <v>3.10195</v>
      </c>
      <c r="GR115">
        <v>2.72552</v>
      </c>
      <c r="GS115">
        <v>0.086673</v>
      </c>
      <c r="GT115">
        <v>0.08817759999999999</v>
      </c>
      <c r="GU115">
        <v>0.105738</v>
      </c>
      <c r="GV115">
        <v>0.093059</v>
      </c>
      <c r="GW115">
        <v>23928.8</v>
      </c>
      <c r="GX115">
        <v>21711.3</v>
      </c>
      <c r="GY115">
        <v>26763.5</v>
      </c>
      <c r="GZ115">
        <v>24032</v>
      </c>
      <c r="HA115">
        <v>38292.9</v>
      </c>
      <c r="HB115">
        <v>32231.9</v>
      </c>
      <c r="HC115">
        <v>46735.3</v>
      </c>
      <c r="HD115">
        <v>38034</v>
      </c>
      <c r="HE115">
        <v>1.87447</v>
      </c>
      <c r="HF115">
        <v>2.34718</v>
      </c>
      <c r="HG115">
        <v>0.09028609999999999</v>
      </c>
      <c r="HH115">
        <v>0</v>
      </c>
      <c r="HI115">
        <v>28.5371</v>
      </c>
      <c r="HJ115">
        <v>999.9</v>
      </c>
      <c r="HK115">
        <v>42.1</v>
      </c>
      <c r="HL115">
        <v>32.6</v>
      </c>
      <c r="HM115">
        <v>22.9659</v>
      </c>
      <c r="HN115">
        <v>61.5034</v>
      </c>
      <c r="HO115">
        <v>4.89584</v>
      </c>
      <c r="HP115">
        <v>2</v>
      </c>
      <c r="HQ115">
        <v>0.0947205</v>
      </c>
      <c r="HR115">
        <v>-0.798516</v>
      </c>
      <c r="HS115">
        <v>20.2808</v>
      </c>
      <c r="HT115">
        <v>5.21654</v>
      </c>
      <c r="HU115">
        <v>11.976</v>
      </c>
      <c r="HV115">
        <v>4.96445</v>
      </c>
      <c r="HW115">
        <v>3.27515</v>
      </c>
      <c r="HX115">
        <v>9999</v>
      </c>
      <c r="HY115">
        <v>9999</v>
      </c>
      <c r="HZ115">
        <v>9999</v>
      </c>
      <c r="IA115">
        <v>999.9</v>
      </c>
      <c r="IB115">
        <v>1.86386</v>
      </c>
      <c r="IC115">
        <v>1.8601</v>
      </c>
      <c r="ID115">
        <v>1.85847</v>
      </c>
      <c r="IE115">
        <v>1.85975</v>
      </c>
      <c r="IF115">
        <v>1.85989</v>
      </c>
      <c r="IG115">
        <v>1.85846</v>
      </c>
      <c r="IH115">
        <v>1.85747</v>
      </c>
      <c r="II115">
        <v>1.85242</v>
      </c>
      <c r="IJ115">
        <v>0</v>
      </c>
      <c r="IK115">
        <v>0</v>
      </c>
      <c r="IL115">
        <v>0</v>
      </c>
      <c r="IM115">
        <v>0</v>
      </c>
      <c r="IN115" t="s">
        <v>441</v>
      </c>
      <c r="IO115" t="s">
        <v>442</v>
      </c>
      <c r="IP115" t="s">
        <v>443</v>
      </c>
      <c r="IQ115" t="s">
        <v>443</v>
      </c>
      <c r="IR115" t="s">
        <v>443</v>
      </c>
      <c r="IS115" t="s">
        <v>443</v>
      </c>
      <c r="IT115">
        <v>0</v>
      </c>
      <c r="IU115">
        <v>100</v>
      </c>
      <c r="IV115">
        <v>100</v>
      </c>
      <c r="IW115">
        <v>-1.032</v>
      </c>
      <c r="IX115">
        <v>0.2896</v>
      </c>
      <c r="IY115">
        <v>-1.199888540531774</v>
      </c>
      <c r="IZ115">
        <v>0.0006062262584135303</v>
      </c>
      <c r="JA115">
        <v>-6.607284784785487E-07</v>
      </c>
      <c r="JB115">
        <v>4.456398226774383E-10</v>
      </c>
      <c r="JC115">
        <v>0.04242554667046498</v>
      </c>
      <c r="JD115">
        <v>-0.002659736867722172</v>
      </c>
      <c r="JE115">
        <v>0.000738507291522077</v>
      </c>
      <c r="JF115">
        <v>-6.730059124220876E-06</v>
      </c>
      <c r="JG115">
        <v>7</v>
      </c>
      <c r="JH115">
        <v>1949</v>
      </c>
      <c r="JI115">
        <v>1</v>
      </c>
      <c r="JJ115">
        <v>29</v>
      </c>
      <c r="JK115">
        <v>189949.7</v>
      </c>
      <c r="JL115">
        <v>189949.9</v>
      </c>
      <c r="JM115">
        <v>1.44531</v>
      </c>
      <c r="JN115">
        <v>2.59644</v>
      </c>
      <c r="JO115">
        <v>2.146</v>
      </c>
      <c r="JP115">
        <v>2.67456</v>
      </c>
      <c r="JQ115">
        <v>2.29858</v>
      </c>
      <c r="JR115">
        <v>2.41699</v>
      </c>
      <c r="JS115">
        <v>36.908</v>
      </c>
      <c r="JT115">
        <v>24.0787</v>
      </c>
      <c r="JU115">
        <v>18</v>
      </c>
      <c r="JV115">
        <v>481.847</v>
      </c>
      <c r="JW115">
        <v>897.443</v>
      </c>
      <c r="JX115">
        <v>29.0036</v>
      </c>
      <c r="JY115">
        <v>28.4341</v>
      </c>
      <c r="JZ115">
        <v>30</v>
      </c>
      <c r="KA115">
        <v>28.6396</v>
      </c>
      <c r="KB115">
        <v>28.603</v>
      </c>
      <c r="KC115">
        <v>28.9587</v>
      </c>
      <c r="KD115">
        <v>16.8869</v>
      </c>
      <c r="KE115">
        <v>47.195</v>
      </c>
      <c r="KF115">
        <v>28.9993</v>
      </c>
      <c r="KG115">
        <v>413.335</v>
      </c>
      <c r="KH115">
        <v>19.065</v>
      </c>
      <c r="KI115">
        <v>102.183</v>
      </c>
      <c r="KJ115">
        <v>91.7118</v>
      </c>
    </row>
    <row r="116" spans="1:296">
      <c r="A116">
        <v>98</v>
      </c>
      <c r="B116">
        <v>1758386594.1</v>
      </c>
      <c r="C116">
        <v>4453.599999904633</v>
      </c>
      <c r="D116" t="s">
        <v>640</v>
      </c>
      <c r="E116" t="s">
        <v>641</v>
      </c>
      <c r="F116">
        <v>5</v>
      </c>
      <c r="G116" t="s">
        <v>638</v>
      </c>
      <c r="H116">
        <v>1758386586.255172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428.1159186276066</v>
      </c>
      <c r="AJ116">
        <v>419.2945878787879</v>
      </c>
      <c r="AK116">
        <v>-0.02960383353030158</v>
      </c>
      <c r="AL116">
        <v>65.71371971315246</v>
      </c>
      <c r="AM116">
        <f>(AO116 - AN116 + DX116*1E3/(8.314*(DZ116+273.15)) * AQ116/DW116 * AP116) * DW116/(100*DK116) * 1000/(1000 - AO116)</f>
        <v>0</v>
      </c>
      <c r="AN116">
        <v>19.05872688895142</v>
      </c>
      <c r="AO116">
        <v>23.27142000000001</v>
      </c>
      <c r="AP116">
        <v>3.244191316877557E-06</v>
      </c>
      <c r="AQ116">
        <v>86.31813616197589</v>
      </c>
      <c r="AR116">
        <v>0</v>
      </c>
      <c r="AS116">
        <v>0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437</v>
      </c>
      <c r="AX116" t="s">
        <v>437</v>
      </c>
      <c r="AY116">
        <v>0</v>
      </c>
      <c r="AZ116">
        <v>0</v>
      </c>
      <c r="BA116">
        <f>1-AY116/AZ116</f>
        <v>0</v>
      </c>
      <c r="BB116">
        <v>0</v>
      </c>
      <c r="BC116" t="s">
        <v>437</v>
      </c>
      <c r="BD116" t="s">
        <v>437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437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4.38</v>
      </c>
      <c r="DL116">
        <v>0.5</v>
      </c>
      <c r="DM116" t="s">
        <v>438</v>
      </c>
      <c r="DN116">
        <v>2</v>
      </c>
      <c r="DO116" t="b">
        <v>1</v>
      </c>
      <c r="DP116">
        <v>1758386586.255172</v>
      </c>
      <c r="DQ116">
        <v>409.6149310344828</v>
      </c>
      <c r="DR116">
        <v>419.7821379310345</v>
      </c>
      <c r="DS116">
        <v>23.27043448275863</v>
      </c>
      <c r="DT116">
        <v>19.0591</v>
      </c>
      <c r="DU116">
        <v>410.6465517241379</v>
      </c>
      <c r="DV116">
        <v>22.98078965517242</v>
      </c>
      <c r="DW116">
        <v>500.0303103448276</v>
      </c>
      <c r="DX116">
        <v>90.56751379310344</v>
      </c>
      <c r="DY116">
        <v>0.06762542068965517</v>
      </c>
      <c r="DZ116">
        <v>29.76825862068966</v>
      </c>
      <c r="EA116">
        <v>30.0043</v>
      </c>
      <c r="EB116">
        <v>999.9000000000002</v>
      </c>
      <c r="EC116">
        <v>0</v>
      </c>
      <c r="ED116">
        <v>0</v>
      </c>
      <c r="EE116">
        <v>9996.6</v>
      </c>
      <c r="EF116">
        <v>0</v>
      </c>
      <c r="EG116">
        <v>11.1107</v>
      </c>
      <c r="EH116">
        <v>-10.16716724137931</v>
      </c>
      <c r="EI116">
        <v>419.3739310344827</v>
      </c>
      <c r="EJ116">
        <v>427.938275862069</v>
      </c>
      <c r="EK116">
        <v>4.211316896551724</v>
      </c>
      <c r="EL116">
        <v>419.7821379310345</v>
      </c>
      <c r="EM116">
        <v>19.0591</v>
      </c>
      <c r="EN116">
        <v>2.107544482758621</v>
      </c>
      <c r="EO116">
        <v>1.726136896551724</v>
      </c>
      <c r="EP116">
        <v>18.27631724137931</v>
      </c>
      <c r="EQ116">
        <v>15.13348965517241</v>
      </c>
      <c r="ER116">
        <v>1999.999310344827</v>
      </c>
      <c r="ES116">
        <v>0.9800024137931033</v>
      </c>
      <c r="ET116">
        <v>0.01999788965517242</v>
      </c>
      <c r="EU116">
        <v>0</v>
      </c>
      <c r="EV116">
        <v>637.1381724137932</v>
      </c>
      <c r="EW116">
        <v>5.00078</v>
      </c>
      <c r="EX116">
        <v>12598.3448275862</v>
      </c>
      <c r="EY116">
        <v>16379.64827586207</v>
      </c>
      <c r="EZ116">
        <v>38.64406896551723</v>
      </c>
      <c r="FA116">
        <v>39.54917241379309</v>
      </c>
      <c r="FB116">
        <v>39.02999999999999</v>
      </c>
      <c r="FC116">
        <v>39.09020689655171</v>
      </c>
      <c r="FD116">
        <v>39.99755172413793</v>
      </c>
      <c r="FE116">
        <v>1955.099310344827</v>
      </c>
      <c r="FF116">
        <v>39.90000000000001</v>
      </c>
      <c r="FG116">
        <v>0</v>
      </c>
      <c r="FH116">
        <v>1758386594.1</v>
      </c>
      <c r="FI116">
        <v>0</v>
      </c>
      <c r="FJ116">
        <v>637.1202400000001</v>
      </c>
      <c r="FK116">
        <v>-1.206307695956936</v>
      </c>
      <c r="FL116">
        <v>-19.74615391561845</v>
      </c>
      <c r="FM116">
        <v>12598.172</v>
      </c>
      <c r="FN116">
        <v>15</v>
      </c>
      <c r="FO116">
        <v>0</v>
      </c>
      <c r="FP116" t="s">
        <v>439</v>
      </c>
      <c r="FQ116">
        <v>1746989605.5</v>
      </c>
      <c r="FR116">
        <v>1746989593.5</v>
      </c>
      <c r="FS116">
        <v>0</v>
      </c>
      <c r="FT116">
        <v>-0.274</v>
      </c>
      <c r="FU116">
        <v>-0.002</v>
      </c>
      <c r="FV116">
        <v>2.549</v>
      </c>
      <c r="FW116">
        <v>0.129</v>
      </c>
      <c r="FX116">
        <v>420</v>
      </c>
      <c r="FY116">
        <v>17</v>
      </c>
      <c r="FZ116">
        <v>0.02</v>
      </c>
      <c r="GA116">
        <v>0.04</v>
      </c>
      <c r="GB116">
        <v>-10.28802925</v>
      </c>
      <c r="GC116">
        <v>1.894692045028141</v>
      </c>
      <c r="GD116">
        <v>0.3575793649764168</v>
      </c>
      <c r="GE116">
        <v>0</v>
      </c>
      <c r="GF116">
        <v>637.1339117647059</v>
      </c>
      <c r="GG116">
        <v>-0.1341329323081105</v>
      </c>
      <c r="GH116">
        <v>0.2336844740050268</v>
      </c>
      <c r="GI116">
        <v>1</v>
      </c>
      <c r="GJ116">
        <v>4.212088749999999</v>
      </c>
      <c r="GK116">
        <v>-0.01101647279549047</v>
      </c>
      <c r="GL116">
        <v>0.001466688766405417</v>
      </c>
      <c r="GM116">
        <v>1</v>
      </c>
      <c r="GN116">
        <v>2</v>
      </c>
      <c r="GO116">
        <v>3</v>
      </c>
      <c r="GP116" t="s">
        <v>533</v>
      </c>
      <c r="GQ116">
        <v>3.1016</v>
      </c>
      <c r="GR116">
        <v>2.72516</v>
      </c>
      <c r="GS116">
        <v>0.08664529999999999</v>
      </c>
      <c r="GT116">
        <v>0.0876725</v>
      </c>
      <c r="GU116">
        <v>0.105744</v>
      </c>
      <c r="GV116">
        <v>0.09306440000000001</v>
      </c>
      <c r="GW116">
        <v>23929.6</v>
      </c>
      <c r="GX116">
        <v>21723.5</v>
      </c>
      <c r="GY116">
        <v>26763.5</v>
      </c>
      <c r="GZ116">
        <v>24032.1</v>
      </c>
      <c r="HA116">
        <v>38292.7</v>
      </c>
      <c r="HB116">
        <v>32231.9</v>
      </c>
      <c r="HC116">
        <v>46735.2</v>
      </c>
      <c r="HD116">
        <v>38034.2</v>
      </c>
      <c r="HE116">
        <v>1.87348</v>
      </c>
      <c r="HF116">
        <v>2.34765</v>
      </c>
      <c r="HG116">
        <v>0.0899881</v>
      </c>
      <c r="HH116">
        <v>0</v>
      </c>
      <c r="HI116">
        <v>28.5409</v>
      </c>
      <c r="HJ116">
        <v>999.9</v>
      </c>
      <c r="HK116">
        <v>42.1</v>
      </c>
      <c r="HL116">
        <v>32.6</v>
      </c>
      <c r="HM116">
        <v>22.962</v>
      </c>
      <c r="HN116">
        <v>61.5434</v>
      </c>
      <c r="HO116">
        <v>5</v>
      </c>
      <c r="HP116">
        <v>2</v>
      </c>
      <c r="HQ116">
        <v>0.0946113</v>
      </c>
      <c r="HR116">
        <v>-0.800373</v>
      </c>
      <c r="HS116">
        <v>20.2803</v>
      </c>
      <c r="HT116">
        <v>5.21355</v>
      </c>
      <c r="HU116">
        <v>11.977</v>
      </c>
      <c r="HV116">
        <v>4.9638</v>
      </c>
      <c r="HW116">
        <v>3.27455</v>
      </c>
      <c r="HX116">
        <v>9999</v>
      </c>
      <c r="HY116">
        <v>9999</v>
      </c>
      <c r="HZ116">
        <v>9999</v>
      </c>
      <c r="IA116">
        <v>999.9</v>
      </c>
      <c r="IB116">
        <v>1.86388</v>
      </c>
      <c r="IC116">
        <v>1.86016</v>
      </c>
      <c r="ID116">
        <v>1.85847</v>
      </c>
      <c r="IE116">
        <v>1.85977</v>
      </c>
      <c r="IF116">
        <v>1.85989</v>
      </c>
      <c r="IG116">
        <v>1.85849</v>
      </c>
      <c r="IH116">
        <v>1.85751</v>
      </c>
      <c r="II116">
        <v>1.85242</v>
      </c>
      <c r="IJ116">
        <v>0</v>
      </c>
      <c r="IK116">
        <v>0</v>
      </c>
      <c r="IL116">
        <v>0</v>
      </c>
      <c r="IM116">
        <v>0</v>
      </c>
      <c r="IN116" t="s">
        <v>441</v>
      </c>
      <c r="IO116" t="s">
        <v>442</v>
      </c>
      <c r="IP116" t="s">
        <v>443</v>
      </c>
      <c r="IQ116" t="s">
        <v>443</v>
      </c>
      <c r="IR116" t="s">
        <v>443</v>
      </c>
      <c r="IS116" t="s">
        <v>443</v>
      </c>
      <c r="IT116">
        <v>0</v>
      </c>
      <c r="IU116">
        <v>100</v>
      </c>
      <c r="IV116">
        <v>100</v>
      </c>
      <c r="IW116">
        <v>-1.032</v>
      </c>
      <c r="IX116">
        <v>0.2897</v>
      </c>
      <c r="IY116">
        <v>-1.199888540531774</v>
      </c>
      <c r="IZ116">
        <v>0.0006062262584135303</v>
      </c>
      <c r="JA116">
        <v>-6.607284784785487E-07</v>
      </c>
      <c r="JB116">
        <v>4.456398226774383E-10</v>
      </c>
      <c r="JC116">
        <v>0.04242554667046498</v>
      </c>
      <c r="JD116">
        <v>-0.002659736867722172</v>
      </c>
      <c r="JE116">
        <v>0.000738507291522077</v>
      </c>
      <c r="JF116">
        <v>-6.730059124220876E-06</v>
      </c>
      <c r="JG116">
        <v>7</v>
      </c>
      <c r="JH116">
        <v>1949</v>
      </c>
      <c r="JI116">
        <v>1</v>
      </c>
      <c r="JJ116">
        <v>29</v>
      </c>
      <c r="JK116">
        <v>189949.8</v>
      </c>
      <c r="JL116">
        <v>189950</v>
      </c>
      <c r="JM116">
        <v>1.41968</v>
      </c>
      <c r="JN116">
        <v>2.60742</v>
      </c>
      <c r="JO116">
        <v>2.146</v>
      </c>
      <c r="JP116">
        <v>2.67334</v>
      </c>
      <c r="JQ116">
        <v>2.29858</v>
      </c>
      <c r="JR116">
        <v>2.40479</v>
      </c>
      <c r="JS116">
        <v>36.908</v>
      </c>
      <c r="JT116">
        <v>24.07</v>
      </c>
      <c r="JU116">
        <v>18</v>
      </c>
      <c r="JV116">
        <v>481.262</v>
      </c>
      <c r="JW116">
        <v>897.946</v>
      </c>
      <c r="JX116">
        <v>28.9991</v>
      </c>
      <c r="JY116">
        <v>28.4341</v>
      </c>
      <c r="JZ116">
        <v>30</v>
      </c>
      <c r="KA116">
        <v>28.6388</v>
      </c>
      <c r="KB116">
        <v>28.603</v>
      </c>
      <c r="KC116">
        <v>28.4596</v>
      </c>
      <c r="KD116">
        <v>16.8869</v>
      </c>
      <c r="KE116">
        <v>47.195</v>
      </c>
      <c r="KF116">
        <v>28.9947</v>
      </c>
      <c r="KG116">
        <v>399.949</v>
      </c>
      <c r="KH116">
        <v>19.065</v>
      </c>
      <c r="KI116">
        <v>102.183</v>
      </c>
      <c r="KJ116">
        <v>91.7124</v>
      </c>
    </row>
    <row r="117" spans="1:296">
      <c r="A117">
        <v>99</v>
      </c>
      <c r="B117">
        <v>1758386599.1</v>
      </c>
      <c r="C117">
        <v>4458.599999904633</v>
      </c>
      <c r="D117" t="s">
        <v>642</v>
      </c>
      <c r="E117" t="s">
        <v>643</v>
      </c>
      <c r="F117">
        <v>5</v>
      </c>
      <c r="G117" t="s">
        <v>638</v>
      </c>
      <c r="H117">
        <v>1758386591.332142</v>
      </c>
      <c r="I117">
        <f>(J117)/1000</f>
        <v>0</v>
      </c>
      <c r="J117">
        <f>IF(DO117, AM117, AG117)</f>
        <v>0</v>
      </c>
      <c r="K117">
        <f>IF(DO117, AH117, AF117)</f>
        <v>0</v>
      </c>
      <c r="L117">
        <f>DQ117 - IF(AT117&gt;1, K117*DK117*100.0/(AV117), 0)</f>
        <v>0</v>
      </c>
      <c r="M117">
        <f>((S117-I117/2)*L117-K117)/(S117+I117/2)</f>
        <v>0</v>
      </c>
      <c r="N117">
        <f>M117*(DX117+DY117)/1000.0</f>
        <v>0</v>
      </c>
      <c r="O117">
        <f>(DQ117 - IF(AT117&gt;1, K117*DK117*100.0/(AV117), 0))*(DX117+DY117)/1000.0</f>
        <v>0</v>
      </c>
      <c r="P117">
        <f>2.0/((1/R117-1/Q117)+SIGN(R117)*SQRT((1/R117-1/Q117)*(1/R117-1/Q117) + 4*DL117/((DL117+1)*(DL117+1))*(2*1/R117*1/Q117-1/Q117*1/Q117)))</f>
        <v>0</v>
      </c>
      <c r="Q117">
        <f>IF(LEFT(DM117,1)&lt;&gt;"0",IF(LEFT(DM117,1)="1",3.0,DN117),$D$5+$E$5*(EE117*DX117/($K$5*1000))+$F$5*(EE117*DX117/($K$5*1000))*MAX(MIN(DK117,$J$5),$I$5)*MAX(MIN(DK117,$J$5),$I$5)+$G$5*MAX(MIN(DK117,$J$5),$I$5)*(EE117*DX117/($K$5*1000))+$H$5*(EE117*DX117/($K$5*1000))*(EE117*DX117/($K$5*1000)))</f>
        <v>0</v>
      </c>
      <c r="R117">
        <f>I117*(1000-(1000*0.61365*exp(17.502*V117/(240.97+V117))/(DX117+DY117)+DS117)/2)/(1000*0.61365*exp(17.502*V117/(240.97+V117))/(DX117+DY117)-DS117)</f>
        <v>0</v>
      </c>
      <c r="S117">
        <f>1/((DL117+1)/(P117/1.6)+1/(Q117/1.37)) + DL117/((DL117+1)/(P117/1.6) + DL117/(Q117/1.37))</f>
        <v>0</v>
      </c>
      <c r="T117">
        <f>(DG117*DJ117)</f>
        <v>0</v>
      </c>
      <c r="U117">
        <f>(DZ117+(T117+2*0.95*5.67E-8*(((DZ117+$B$9)+273)^4-(DZ117+273)^4)-44100*I117)/(1.84*29.3*Q117+8*0.95*5.67E-8*(DZ117+273)^3))</f>
        <v>0</v>
      </c>
      <c r="V117">
        <f>($C$9*EA117+$D$9*EB117+$E$9*U117)</f>
        <v>0</v>
      </c>
      <c r="W117">
        <f>0.61365*exp(17.502*V117/(240.97+V117))</f>
        <v>0</v>
      </c>
      <c r="X117">
        <f>(Y117/Z117*100)</f>
        <v>0</v>
      </c>
      <c r="Y117">
        <f>DS117*(DX117+DY117)/1000</f>
        <v>0</v>
      </c>
      <c r="Z117">
        <f>0.61365*exp(17.502*DZ117/(240.97+DZ117))</f>
        <v>0</v>
      </c>
      <c r="AA117">
        <f>(W117-DS117*(DX117+DY117)/1000)</f>
        <v>0</v>
      </c>
      <c r="AB117">
        <f>(-I117*44100)</f>
        <v>0</v>
      </c>
      <c r="AC117">
        <f>2*29.3*Q117*0.92*(DZ117-V117)</f>
        <v>0</v>
      </c>
      <c r="AD117">
        <f>2*0.95*5.67E-8*(((DZ117+$B$9)+273)^4-(V117+273)^4)</f>
        <v>0</v>
      </c>
      <c r="AE117">
        <f>T117+AD117+AB117+AC117</f>
        <v>0</v>
      </c>
      <c r="AF117">
        <f>DW117*AT117*(DR117-DQ117*(1000-AT117*DT117)/(1000-AT117*DS117))/(100*DK117)</f>
        <v>0</v>
      </c>
      <c r="AG117">
        <f>1000*DW117*AT117*(DS117-DT117)/(100*DK117*(1000-AT117*DS117))</f>
        <v>0</v>
      </c>
      <c r="AH117">
        <f>(AI117 - AJ117 - DX117*1E3/(8.314*(DZ117+273.15)) * AL117/DW117 * AK117) * DW117/(100*DK117) * (1000 - DT117)/1000</f>
        <v>0</v>
      </c>
      <c r="AI117">
        <v>422.0046021491043</v>
      </c>
      <c r="AJ117">
        <v>416.3975333333332</v>
      </c>
      <c r="AK117">
        <v>-0.6823807433189715</v>
      </c>
      <c r="AL117">
        <v>65.71371971315246</v>
      </c>
      <c r="AM117">
        <f>(AO117 - AN117 + DX117*1E3/(8.314*(DZ117+273.15)) * AQ117/DW117 * AP117) * DW117/(100*DK117) * 1000/(1000 - AO117)</f>
        <v>0</v>
      </c>
      <c r="AN117">
        <v>19.05827655320532</v>
      </c>
      <c r="AO117">
        <v>23.27015696969697</v>
      </c>
      <c r="AP117">
        <v>-1.280493695101774E-05</v>
      </c>
      <c r="AQ117">
        <v>86.31813616197589</v>
      </c>
      <c r="AR117">
        <v>0</v>
      </c>
      <c r="AS117">
        <v>0</v>
      </c>
      <c r="AT117">
        <f>IF(AR117*$H$15&gt;=AV117,1.0,(AV117/(AV117-AR117*$H$15)))</f>
        <v>0</v>
      </c>
      <c r="AU117">
        <f>(AT117-1)*100</f>
        <v>0</v>
      </c>
      <c r="AV117">
        <f>MAX(0,($B$15+$C$15*EE117)/(1+$D$15*EE117)*DX117/(DZ117+273)*$E$15)</f>
        <v>0</v>
      </c>
      <c r="AW117" t="s">
        <v>437</v>
      </c>
      <c r="AX117" t="s">
        <v>437</v>
      </c>
      <c r="AY117">
        <v>0</v>
      </c>
      <c r="AZ117">
        <v>0</v>
      </c>
      <c r="BA117">
        <f>1-AY117/AZ117</f>
        <v>0</v>
      </c>
      <c r="BB117">
        <v>0</v>
      </c>
      <c r="BC117" t="s">
        <v>437</v>
      </c>
      <c r="BD117" t="s">
        <v>437</v>
      </c>
      <c r="BE117">
        <v>0</v>
      </c>
      <c r="BF117">
        <v>0</v>
      </c>
      <c r="BG117">
        <f>1-BE117/BF117</f>
        <v>0</v>
      </c>
      <c r="BH117">
        <v>0.5</v>
      </c>
      <c r="BI117">
        <f>DH117</f>
        <v>0</v>
      </c>
      <c r="BJ117">
        <f>K117</f>
        <v>0</v>
      </c>
      <c r="BK117">
        <f>BG117*BH117*BI117</f>
        <v>0</v>
      </c>
      <c r="BL117">
        <f>(BJ117-BB117)/BI117</f>
        <v>0</v>
      </c>
      <c r="BM117">
        <f>(AZ117-BF117)/BF117</f>
        <v>0</v>
      </c>
      <c r="BN117">
        <f>AY117/(BA117+AY117/BF117)</f>
        <v>0</v>
      </c>
      <c r="BO117" t="s">
        <v>437</v>
      </c>
      <c r="BP117">
        <v>0</v>
      </c>
      <c r="BQ117">
        <f>IF(BP117&lt;&gt;0, BP117, BN117)</f>
        <v>0</v>
      </c>
      <c r="BR117">
        <f>1-BQ117/BF117</f>
        <v>0</v>
      </c>
      <c r="BS117">
        <f>(BF117-BE117)/(BF117-BQ117)</f>
        <v>0</v>
      </c>
      <c r="BT117">
        <f>(AZ117-BF117)/(AZ117-BQ117)</f>
        <v>0</v>
      </c>
      <c r="BU117">
        <f>(BF117-BE117)/(BF117-AY117)</f>
        <v>0</v>
      </c>
      <c r="BV117">
        <f>(AZ117-BF117)/(AZ117-AY117)</f>
        <v>0</v>
      </c>
      <c r="BW117">
        <f>(BS117*BQ117/BE117)</f>
        <v>0</v>
      </c>
      <c r="BX117">
        <f>(1-BW117)</f>
        <v>0</v>
      </c>
      <c r="DG117">
        <f>$B$13*EF117+$C$13*EG117+$F$13*ER117*(1-EU117)</f>
        <v>0</v>
      </c>
      <c r="DH117">
        <f>DG117*DI117</f>
        <v>0</v>
      </c>
      <c r="DI117">
        <f>($B$13*$D$11+$C$13*$D$11+$F$13*((FE117+EW117)/MAX(FE117+EW117+FF117, 0.1)*$I$11+FF117/MAX(FE117+EW117+FF117, 0.1)*$J$11))/($B$13+$C$13+$F$13)</f>
        <v>0</v>
      </c>
      <c r="DJ117">
        <f>($B$13*$K$11+$C$13*$K$11+$F$13*((FE117+EW117)/MAX(FE117+EW117+FF117, 0.1)*$P$11+FF117/MAX(FE117+EW117+FF117, 0.1)*$Q$11))/($B$13+$C$13+$F$13)</f>
        <v>0</v>
      </c>
      <c r="DK117">
        <v>4.38</v>
      </c>
      <c r="DL117">
        <v>0.5</v>
      </c>
      <c r="DM117" t="s">
        <v>438</v>
      </c>
      <c r="DN117">
        <v>2</v>
      </c>
      <c r="DO117" t="b">
        <v>1</v>
      </c>
      <c r="DP117">
        <v>1758386591.332142</v>
      </c>
      <c r="DQ117">
        <v>409.17575</v>
      </c>
      <c r="DR117">
        <v>417.1891071428572</v>
      </c>
      <c r="DS117">
        <v>23.26999285714286</v>
      </c>
      <c r="DT117">
        <v>19.058</v>
      </c>
      <c r="DU117">
        <v>410.2074642857143</v>
      </c>
      <c r="DV117">
        <v>22.98036428571428</v>
      </c>
      <c r="DW117">
        <v>499.9622857142857</v>
      </c>
      <c r="DX117">
        <v>90.56637142857143</v>
      </c>
      <c r="DY117">
        <v>0.06734189642857144</v>
      </c>
      <c r="DZ117">
        <v>29.76868571428571</v>
      </c>
      <c r="EA117">
        <v>30.005125</v>
      </c>
      <c r="EB117">
        <v>999.9000000000002</v>
      </c>
      <c r="EC117">
        <v>0</v>
      </c>
      <c r="ED117">
        <v>0</v>
      </c>
      <c r="EE117">
        <v>10000.27321428571</v>
      </c>
      <c r="EF117">
        <v>0</v>
      </c>
      <c r="EG117">
        <v>11.11194285714286</v>
      </c>
      <c r="EH117">
        <v>-8.013428214285714</v>
      </c>
      <c r="EI117">
        <v>418.9240714285714</v>
      </c>
      <c r="EJ117">
        <v>425.2943571428571</v>
      </c>
      <c r="EK117">
        <v>4.211983571428571</v>
      </c>
      <c r="EL117">
        <v>417.1891071428572</v>
      </c>
      <c r="EM117">
        <v>19.058</v>
      </c>
      <c r="EN117">
        <v>2.107478571428572</v>
      </c>
      <c r="EO117">
        <v>1.726015</v>
      </c>
      <c r="EP117">
        <v>18.27581428571429</v>
      </c>
      <c r="EQ117">
        <v>15.13239285714285</v>
      </c>
      <c r="ER117">
        <v>1999.981785714286</v>
      </c>
      <c r="ES117">
        <v>0.9800022142857142</v>
      </c>
      <c r="ET117">
        <v>0.01999808214285715</v>
      </c>
      <c r="EU117">
        <v>0</v>
      </c>
      <c r="EV117">
        <v>637.111857142857</v>
      </c>
      <c r="EW117">
        <v>5.00078</v>
      </c>
      <c r="EX117">
        <v>12597.32857142857</v>
      </c>
      <c r="EY117">
        <v>16379.50357142857</v>
      </c>
      <c r="EZ117">
        <v>38.65821428571428</v>
      </c>
      <c r="FA117">
        <v>39.54871428571428</v>
      </c>
      <c r="FB117">
        <v>39.02435714285714</v>
      </c>
      <c r="FC117">
        <v>39.10010714285714</v>
      </c>
      <c r="FD117">
        <v>40.00185714285713</v>
      </c>
      <c r="FE117">
        <v>1955.081785714286</v>
      </c>
      <c r="FF117">
        <v>39.9</v>
      </c>
      <c r="FG117">
        <v>0</v>
      </c>
      <c r="FH117">
        <v>1758386599.5</v>
      </c>
      <c r="FI117">
        <v>0</v>
      </c>
      <c r="FJ117">
        <v>637.0885384615384</v>
      </c>
      <c r="FK117">
        <v>-0.2873846072869094</v>
      </c>
      <c r="FL117">
        <v>-8.447863202599585</v>
      </c>
      <c r="FM117">
        <v>12597.25</v>
      </c>
      <c r="FN117">
        <v>15</v>
      </c>
      <c r="FO117">
        <v>0</v>
      </c>
      <c r="FP117" t="s">
        <v>439</v>
      </c>
      <c r="FQ117">
        <v>1746989605.5</v>
      </c>
      <c r="FR117">
        <v>1746989593.5</v>
      </c>
      <c r="FS117">
        <v>0</v>
      </c>
      <c r="FT117">
        <v>-0.274</v>
      </c>
      <c r="FU117">
        <v>-0.002</v>
      </c>
      <c r="FV117">
        <v>2.549</v>
      </c>
      <c r="FW117">
        <v>0.129</v>
      </c>
      <c r="FX117">
        <v>420</v>
      </c>
      <c r="FY117">
        <v>17</v>
      </c>
      <c r="FZ117">
        <v>0.02</v>
      </c>
      <c r="GA117">
        <v>0.04</v>
      </c>
      <c r="GB117">
        <v>-8.696491463414633</v>
      </c>
      <c r="GC117">
        <v>23.01286034843205</v>
      </c>
      <c r="GD117">
        <v>2.858253608129989</v>
      </c>
      <c r="GE117">
        <v>0</v>
      </c>
      <c r="GF117">
        <v>637.1277647058823</v>
      </c>
      <c r="GG117">
        <v>-0.6309549271748376</v>
      </c>
      <c r="GH117">
        <v>0.2352235555960968</v>
      </c>
      <c r="GI117">
        <v>1</v>
      </c>
      <c r="GJ117">
        <v>4.211823902439024</v>
      </c>
      <c r="GK117">
        <v>0.006068780487811225</v>
      </c>
      <c r="GL117">
        <v>0.001147565563350973</v>
      </c>
      <c r="GM117">
        <v>1</v>
      </c>
      <c r="GN117">
        <v>2</v>
      </c>
      <c r="GO117">
        <v>3</v>
      </c>
      <c r="GP117" t="s">
        <v>533</v>
      </c>
      <c r="GQ117">
        <v>3.10178</v>
      </c>
      <c r="GR117">
        <v>2.72537</v>
      </c>
      <c r="GS117">
        <v>0.0861181</v>
      </c>
      <c r="GT117">
        <v>0.0859844</v>
      </c>
      <c r="GU117">
        <v>0.105745</v>
      </c>
      <c r="GV117">
        <v>0.09305389999999999</v>
      </c>
      <c r="GW117">
        <v>23943.5</v>
      </c>
      <c r="GX117">
        <v>21763.6</v>
      </c>
      <c r="GY117">
        <v>26763.6</v>
      </c>
      <c r="GZ117">
        <v>24032.1</v>
      </c>
      <c r="HA117">
        <v>38292.6</v>
      </c>
      <c r="HB117">
        <v>32232.1</v>
      </c>
      <c r="HC117">
        <v>46735.3</v>
      </c>
      <c r="HD117">
        <v>38034.2</v>
      </c>
      <c r="HE117">
        <v>1.8741</v>
      </c>
      <c r="HF117">
        <v>2.34747</v>
      </c>
      <c r="HG117">
        <v>0.0899397</v>
      </c>
      <c r="HH117">
        <v>0</v>
      </c>
      <c r="HI117">
        <v>28.5445</v>
      </c>
      <c r="HJ117">
        <v>999.9</v>
      </c>
      <c r="HK117">
        <v>42.1</v>
      </c>
      <c r="HL117">
        <v>32.6</v>
      </c>
      <c r="HM117">
        <v>22.9619</v>
      </c>
      <c r="HN117">
        <v>61.7034</v>
      </c>
      <c r="HO117">
        <v>5.02404</v>
      </c>
      <c r="HP117">
        <v>2</v>
      </c>
      <c r="HQ117">
        <v>0.0945986</v>
      </c>
      <c r="HR117">
        <v>-0.791362</v>
      </c>
      <c r="HS117">
        <v>20.2804</v>
      </c>
      <c r="HT117">
        <v>5.21265</v>
      </c>
      <c r="HU117">
        <v>11.9776</v>
      </c>
      <c r="HV117">
        <v>4.9637</v>
      </c>
      <c r="HW117">
        <v>3.27445</v>
      </c>
      <c r="HX117">
        <v>9999</v>
      </c>
      <c r="HY117">
        <v>9999</v>
      </c>
      <c r="HZ117">
        <v>9999</v>
      </c>
      <c r="IA117">
        <v>999.9</v>
      </c>
      <c r="IB117">
        <v>1.86387</v>
      </c>
      <c r="IC117">
        <v>1.86014</v>
      </c>
      <c r="ID117">
        <v>1.85849</v>
      </c>
      <c r="IE117">
        <v>1.85975</v>
      </c>
      <c r="IF117">
        <v>1.85989</v>
      </c>
      <c r="IG117">
        <v>1.85846</v>
      </c>
      <c r="IH117">
        <v>1.85748</v>
      </c>
      <c r="II117">
        <v>1.85242</v>
      </c>
      <c r="IJ117">
        <v>0</v>
      </c>
      <c r="IK117">
        <v>0</v>
      </c>
      <c r="IL117">
        <v>0</v>
      </c>
      <c r="IM117">
        <v>0</v>
      </c>
      <c r="IN117" t="s">
        <v>441</v>
      </c>
      <c r="IO117" t="s">
        <v>442</v>
      </c>
      <c r="IP117" t="s">
        <v>443</v>
      </c>
      <c r="IQ117" t="s">
        <v>443</v>
      </c>
      <c r="IR117" t="s">
        <v>443</v>
      </c>
      <c r="IS117" t="s">
        <v>443</v>
      </c>
      <c r="IT117">
        <v>0</v>
      </c>
      <c r="IU117">
        <v>100</v>
      </c>
      <c r="IV117">
        <v>100</v>
      </c>
      <c r="IW117">
        <v>-1.033</v>
      </c>
      <c r="IX117">
        <v>0.2896</v>
      </c>
      <c r="IY117">
        <v>-1.199888540531774</v>
      </c>
      <c r="IZ117">
        <v>0.0006062262584135303</v>
      </c>
      <c r="JA117">
        <v>-6.607284784785487E-07</v>
      </c>
      <c r="JB117">
        <v>4.456398226774383E-10</v>
      </c>
      <c r="JC117">
        <v>0.04242554667046498</v>
      </c>
      <c r="JD117">
        <v>-0.002659736867722172</v>
      </c>
      <c r="JE117">
        <v>0.000738507291522077</v>
      </c>
      <c r="JF117">
        <v>-6.730059124220876E-06</v>
      </c>
      <c r="JG117">
        <v>7</v>
      </c>
      <c r="JH117">
        <v>1949</v>
      </c>
      <c r="JI117">
        <v>1</v>
      </c>
      <c r="JJ117">
        <v>29</v>
      </c>
      <c r="JK117">
        <v>189949.9</v>
      </c>
      <c r="JL117">
        <v>189950.1</v>
      </c>
      <c r="JM117">
        <v>1.38428</v>
      </c>
      <c r="JN117">
        <v>2.60254</v>
      </c>
      <c r="JO117">
        <v>2.146</v>
      </c>
      <c r="JP117">
        <v>2.67578</v>
      </c>
      <c r="JQ117">
        <v>2.29858</v>
      </c>
      <c r="JR117">
        <v>2.42188</v>
      </c>
      <c r="JS117">
        <v>36.908</v>
      </c>
      <c r="JT117">
        <v>24.0612</v>
      </c>
      <c r="JU117">
        <v>18</v>
      </c>
      <c r="JV117">
        <v>481.611</v>
      </c>
      <c r="JW117">
        <v>897.76</v>
      </c>
      <c r="JX117">
        <v>28.9942</v>
      </c>
      <c r="JY117">
        <v>28.4341</v>
      </c>
      <c r="JZ117">
        <v>30</v>
      </c>
      <c r="KA117">
        <v>28.6371</v>
      </c>
      <c r="KB117">
        <v>28.603</v>
      </c>
      <c r="KC117">
        <v>27.6843</v>
      </c>
      <c r="KD117">
        <v>16.8869</v>
      </c>
      <c r="KE117">
        <v>47.195</v>
      </c>
      <c r="KF117">
        <v>28.986</v>
      </c>
      <c r="KG117">
        <v>379.896</v>
      </c>
      <c r="KH117">
        <v>19.065</v>
      </c>
      <c r="KI117">
        <v>102.183</v>
      </c>
      <c r="KJ117">
        <v>91.7123</v>
      </c>
    </row>
    <row r="118" spans="1:296">
      <c r="A118">
        <v>100</v>
      </c>
      <c r="B118">
        <v>1758386604.1</v>
      </c>
      <c r="C118">
        <v>4463.599999904633</v>
      </c>
      <c r="D118" t="s">
        <v>644</v>
      </c>
      <c r="E118" t="s">
        <v>645</v>
      </c>
      <c r="F118">
        <v>5</v>
      </c>
      <c r="G118" t="s">
        <v>638</v>
      </c>
      <c r="H118">
        <v>1758386596.6</v>
      </c>
      <c r="I118">
        <f>(J118)/1000</f>
        <v>0</v>
      </c>
      <c r="J118">
        <f>IF(DO118, AM118, AG118)</f>
        <v>0</v>
      </c>
      <c r="K118">
        <f>IF(DO118, AH118, AF118)</f>
        <v>0</v>
      </c>
      <c r="L118">
        <f>DQ118 - IF(AT118&gt;1, K118*DK118*100.0/(AV118), 0)</f>
        <v>0</v>
      </c>
      <c r="M118">
        <f>((S118-I118/2)*L118-K118)/(S118+I118/2)</f>
        <v>0</v>
      </c>
      <c r="N118">
        <f>M118*(DX118+DY118)/1000.0</f>
        <v>0</v>
      </c>
      <c r="O118">
        <f>(DQ118 - IF(AT118&gt;1, K118*DK118*100.0/(AV118), 0))*(DX118+DY118)/1000.0</f>
        <v>0</v>
      </c>
      <c r="P118">
        <f>2.0/((1/R118-1/Q118)+SIGN(R118)*SQRT((1/R118-1/Q118)*(1/R118-1/Q118) + 4*DL118/((DL118+1)*(DL118+1))*(2*1/R118*1/Q118-1/Q118*1/Q118)))</f>
        <v>0</v>
      </c>
      <c r="Q118">
        <f>IF(LEFT(DM118,1)&lt;&gt;"0",IF(LEFT(DM118,1)="1",3.0,DN118),$D$5+$E$5*(EE118*DX118/($K$5*1000))+$F$5*(EE118*DX118/($K$5*1000))*MAX(MIN(DK118,$J$5),$I$5)*MAX(MIN(DK118,$J$5),$I$5)+$G$5*MAX(MIN(DK118,$J$5),$I$5)*(EE118*DX118/($K$5*1000))+$H$5*(EE118*DX118/($K$5*1000))*(EE118*DX118/($K$5*1000)))</f>
        <v>0</v>
      </c>
      <c r="R118">
        <f>I118*(1000-(1000*0.61365*exp(17.502*V118/(240.97+V118))/(DX118+DY118)+DS118)/2)/(1000*0.61365*exp(17.502*V118/(240.97+V118))/(DX118+DY118)-DS118)</f>
        <v>0</v>
      </c>
      <c r="S118">
        <f>1/((DL118+1)/(P118/1.6)+1/(Q118/1.37)) + DL118/((DL118+1)/(P118/1.6) + DL118/(Q118/1.37))</f>
        <v>0</v>
      </c>
      <c r="T118">
        <f>(DG118*DJ118)</f>
        <v>0</v>
      </c>
      <c r="U118">
        <f>(DZ118+(T118+2*0.95*5.67E-8*(((DZ118+$B$9)+273)^4-(DZ118+273)^4)-44100*I118)/(1.84*29.3*Q118+8*0.95*5.67E-8*(DZ118+273)^3))</f>
        <v>0</v>
      </c>
      <c r="V118">
        <f>($C$9*EA118+$D$9*EB118+$E$9*U118)</f>
        <v>0</v>
      </c>
      <c r="W118">
        <f>0.61365*exp(17.502*V118/(240.97+V118))</f>
        <v>0</v>
      </c>
      <c r="X118">
        <f>(Y118/Z118*100)</f>
        <v>0</v>
      </c>
      <c r="Y118">
        <f>DS118*(DX118+DY118)/1000</f>
        <v>0</v>
      </c>
      <c r="Z118">
        <f>0.61365*exp(17.502*DZ118/(240.97+DZ118))</f>
        <v>0</v>
      </c>
      <c r="AA118">
        <f>(W118-DS118*(DX118+DY118)/1000)</f>
        <v>0</v>
      </c>
      <c r="AB118">
        <f>(-I118*44100)</f>
        <v>0</v>
      </c>
      <c r="AC118">
        <f>2*29.3*Q118*0.92*(DZ118-V118)</f>
        <v>0</v>
      </c>
      <c r="AD118">
        <f>2*0.95*5.67E-8*(((DZ118+$B$9)+273)^4-(V118+273)^4)</f>
        <v>0</v>
      </c>
      <c r="AE118">
        <f>T118+AD118+AB118+AC118</f>
        <v>0</v>
      </c>
      <c r="AF118">
        <f>DW118*AT118*(DR118-DQ118*(1000-AT118*DT118)/(1000-AT118*DS118))/(100*DK118)</f>
        <v>0</v>
      </c>
      <c r="AG118">
        <f>1000*DW118*AT118*(DS118-DT118)/(100*DK118*(1000-AT118*DS118))</f>
        <v>0</v>
      </c>
      <c r="AH118">
        <f>(AI118 - AJ118 - DX118*1E3/(8.314*(DZ118+273.15)) * AL118/DW118 * AK118) * DW118/(100*DK118) * (1000 - DT118)/1000</f>
        <v>0</v>
      </c>
      <c r="AI118">
        <v>409.87771332035</v>
      </c>
      <c r="AJ118">
        <v>408.8337272727272</v>
      </c>
      <c r="AK118">
        <v>-1.610258673666002</v>
      </c>
      <c r="AL118">
        <v>65.71371971315246</v>
      </c>
      <c r="AM118">
        <f>(AO118 - AN118 + DX118*1E3/(8.314*(DZ118+273.15)) * AQ118/DW118 * AP118) * DW118/(100*DK118) * 1000/(1000 - AO118)</f>
        <v>0</v>
      </c>
      <c r="AN118">
        <v>19.05380747444809</v>
      </c>
      <c r="AO118">
        <v>23.26971818181818</v>
      </c>
      <c r="AP118">
        <v>1.276244185299306E-06</v>
      </c>
      <c r="AQ118">
        <v>86.31813616197589</v>
      </c>
      <c r="AR118">
        <v>0</v>
      </c>
      <c r="AS118">
        <v>0</v>
      </c>
      <c r="AT118">
        <f>IF(AR118*$H$15&gt;=AV118,1.0,(AV118/(AV118-AR118*$H$15)))</f>
        <v>0</v>
      </c>
      <c r="AU118">
        <f>(AT118-1)*100</f>
        <v>0</v>
      </c>
      <c r="AV118">
        <f>MAX(0,($B$15+$C$15*EE118)/(1+$D$15*EE118)*DX118/(DZ118+273)*$E$15)</f>
        <v>0</v>
      </c>
      <c r="AW118" t="s">
        <v>437</v>
      </c>
      <c r="AX118" t="s">
        <v>437</v>
      </c>
      <c r="AY118">
        <v>0</v>
      </c>
      <c r="AZ118">
        <v>0</v>
      </c>
      <c r="BA118">
        <f>1-AY118/AZ118</f>
        <v>0</v>
      </c>
      <c r="BB118">
        <v>0</v>
      </c>
      <c r="BC118" t="s">
        <v>437</v>
      </c>
      <c r="BD118" t="s">
        <v>437</v>
      </c>
      <c r="BE118">
        <v>0</v>
      </c>
      <c r="BF118">
        <v>0</v>
      </c>
      <c r="BG118">
        <f>1-BE118/BF118</f>
        <v>0</v>
      </c>
      <c r="BH118">
        <v>0.5</v>
      </c>
      <c r="BI118">
        <f>DH118</f>
        <v>0</v>
      </c>
      <c r="BJ118">
        <f>K118</f>
        <v>0</v>
      </c>
      <c r="BK118">
        <f>BG118*BH118*BI118</f>
        <v>0</v>
      </c>
      <c r="BL118">
        <f>(BJ118-BB118)/BI118</f>
        <v>0</v>
      </c>
      <c r="BM118">
        <f>(AZ118-BF118)/BF118</f>
        <v>0</v>
      </c>
      <c r="BN118">
        <f>AY118/(BA118+AY118/BF118)</f>
        <v>0</v>
      </c>
      <c r="BO118" t="s">
        <v>437</v>
      </c>
      <c r="BP118">
        <v>0</v>
      </c>
      <c r="BQ118">
        <f>IF(BP118&lt;&gt;0, BP118, BN118)</f>
        <v>0</v>
      </c>
      <c r="BR118">
        <f>1-BQ118/BF118</f>
        <v>0</v>
      </c>
      <c r="BS118">
        <f>(BF118-BE118)/(BF118-BQ118)</f>
        <v>0</v>
      </c>
      <c r="BT118">
        <f>(AZ118-BF118)/(AZ118-BQ118)</f>
        <v>0</v>
      </c>
      <c r="BU118">
        <f>(BF118-BE118)/(BF118-AY118)</f>
        <v>0</v>
      </c>
      <c r="BV118">
        <f>(AZ118-BF118)/(AZ118-AY118)</f>
        <v>0</v>
      </c>
      <c r="BW118">
        <f>(BS118*BQ118/BE118)</f>
        <v>0</v>
      </c>
      <c r="BX118">
        <f>(1-BW118)</f>
        <v>0</v>
      </c>
      <c r="DG118">
        <f>$B$13*EF118+$C$13*EG118+$F$13*ER118*(1-EU118)</f>
        <v>0</v>
      </c>
      <c r="DH118">
        <f>DG118*DI118</f>
        <v>0</v>
      </c>
      <c r="DI118">
        <f>($B$13*$D$11+$C$13*$D$11+$F$13*((FE118+EW118)/MAX(FE118+EW118+FF118, 0.1)*$I$11+FF118/MAX(FE118+EW118+FF118, 0.1)*$J$11))/($B$13+$C$13+$F$13)</f>
        <v>0</v>
      </c>
      <c r="DJ118">
        <f>($B$13*$K$11+$C$13*$K$11+$F$13*((FE118+EW118)/MAX(FE118+EW118+FF118, 0.1)*$P$11+FF118/MAX(FE118+EW118+FF118, 0.1)*$Q$11))/($B$13+$C$13+$F$13)</f>
        <v>0</v>
      </c>
      <c r="DK118">
        <v>4.38</v>
      </c>
      <c r="DL118">
        <v>0.5</v>
      </c>
      <c r="DM118" t="s">
        <v>438</v>
      </c>
      <c r="DN118">
        <v>2</v>
      </c>
      <c r="DO118" t="b">
        <v>1</v>
      </c>
      <c r="DP118">
        <v>1758386596.6</v>
      </c>
      <c r="DQ118">
        <v>406.8393703703704</v>
      </c>
      <c r="DR118">
        <v>410.2621481481481</v>
      </c>
      <c r="DS118">
        <v>23.27036666666667</v>
      </c>
      <c r="DT118">
        <v>19.05672592592593</v>
      </c>
      <c r="DU118">
        <v>407.8715185185185</v>
      </c>
      <c r="DV118">
        <v>22.98073333333334</v>
      </c>
      <c r="DW118">
        <v>499.9432222222222</v>
      </c>
      <c r="DX118">
        <v>90.56625185185186</v>
      </c>
      <c r="DY118">
        <v>0.0671375</v>
      </c>
      <c r="DZ118">
        <v>29.77140370370371</v>
      </c>
      <c r="EA118">
        <v>30.00817037037038</v>
      </c>
      <c r="EB118">
        <v>999.9000000000001</v>
      </c>
      <c r="EC118">
        <v>0</v>
      </c>
      <c r="ED118">
        <v>0</v>
      </c>
      <c r="EE118">
        <v>10002.82777777778</v>
      </c>
      <c r="EF118">
        <v>0</v>
      </c>
      <c r="EG118">
        <v>11.11929259259259</v>
      </c>
      <c r="EH118">
        <v>-3.422977407407408</v>
      </c>
      <c r="EI118">
        <v>416.5321111111112</v>
      </c>
      <c r="EJ118">
        <v>418.2322592592592</v>
      </c>
      <c r="EK118">
        <v>4.213642592592593</v>
      </c>
      <c r="EL118">
        <v>410.2621481481481</v>
      </c>
      <c r="EM118">
        <v>19.05672592592593</v>
      </c>
      <c r="EN118">
        <v>2.107511111111111</v>
      </c>
      <c r="EO118">
        <v>1.725896666666667</v>
      </c>
      <c r="EP118">
        <v>18.27605925925926</v>
      </c>
      <c r="EQ118">
        <v>15.13132962962963</v>
      </c>
      <c r="ER118">
        <v>1999.994814814815</v>
      </c>
      <c r="ES118">
        <v>0.9800023333333333</v>
      </c>
      <c r="ET118">
        <v>0.01999796296296297</v>
      </c>
      <c r="EU118">
        <v>0</v>
      </c>
      <c r="EV118">
        <v>637.1516296296298</v>
      </c>
      <c r="EW118">
        <v>5.00078</v>
      </c>
      <c r="EX118">
        <v>12597.83333333333</v>
      </c>
      <c r="EY118">
        <v>16379.60740740741</v>
      </c>
      <c r="EZ118">
        <v>38.64318518518518</v>
      </c>
      <c r="FA118">
        <v>39.55051851851851</v>
      </c>
      <c r="FB118">
        <v>39.03925925925926</v>
      </c>
      <c r="FC118">
        <v>39.10151851851852</v>
      </c>
      <c r="FD118">
        <v>40.00196296296296</v>
      </c>
      <c r="FE118">
        <v>1955.094814814815</v>
      </c>
      <c r="FF118">
        <v>39.9</v>
      </c>
      <c r="FG118">
        <v>0</v>
      </c>
      <c r="FH118">
        <v>1758386604.3</v>
      </c>
      <c r="FI118">
        <v>0</v>
      </c>
      <c r="FJ118">
        <v>637.1058461538462</v>
      </c>
      <c r="FK118">
        <v>0.5068034146260321</v>
      </c>
      <c r="FL118">
        <v>17.71282052446773</v>
      </c>
      <c r="FM118">
        <v>12597.72692307692</v>
      </c>
      <c r="FN118">
        <v>15</v>
      </c>
      <c r="FO118">
        <v>0</v>
      </c>
      <c r="FP118" t="s">
        <v>439</v>
      </c>
      <c r="FQ118">
        <v>1746989605.5</v>
      </c>
      <c r="FR118">
        <v>1746989593.5</v>
      </c>
      <c r="FS118">
        <v>0</v>
      </c>
      <c r="FT118">
        <v>-0.274</v>
      </c>
      <c r="FU118">
        <v>-0.002</v>
      </c>
      <c r="FV118">
        <v>2.549</v>
      </c>
      <c r="FW118">
        <v>0.129</v>
      </c>
      <c r="FX118">
        <v>420</v>
      </c>
      <c r="FY118">
        <v>17</v>
      </c>
      <c r="FZ118">
        <v>0.02</v>
      </c>
      <c r="GA118">
        <v>0.04</v>
      </c>
      <c r="GB118">
        <v>-6.245589463414634</v>
      </c>
      <c r="GC118">
        <v>46.56196737282229</v>
      </c>
      <c r="GD118">
        <v>5.001176704719704</v>
      </c>
      <c r="GE118">
        <v>0</v>
      </c>
      <c r="GF118">
        <v>637.0903529411764</v>
      </c>
      <c r="GG118">
        <v>0.166875475566839</v>
      </c>
      <c r="GH118">
        <v>0.227469956950105</v>
      </c>
      <c r="GI118">
        <v>1</v>
      </c>
      <c r="GJ118">
        <v>4.212719268292683</v>
      </c>
      <c r="GK118">
        <v>0.01851658536585488</v>
      </c>
      <c r="GL118">
        <v>0.002097723958500679</v>
      </c>
      <c r="GM118">
        <v>1</v>
      </c>
      <c r="GN118">
        <v>2</v>
      </c>
      <c r="GO118">
        <v>3</v>
      </c>
      <c r="GP118" t="s">
        <v>533</v>
      </c>
      <c r="GQ118">
        <v>3.10188</v>
      </c>
      <c r="GR118">
        <v>2.72548</v>
      </c>
      <c r="GS118">
        <v>0.08485819999999999</v>
      </c>
      <c r="GT118">
        <v>0.0837415</v>
      </c>
      <c r="GU118">
        <v>0.105743</v>
      </c>
      <c r="GV118">
        <v>0.0930531</v>
      </c>
      <c r="GW118">
        <v>23976.5</v>
      </c>
      <c r="GX118">
        <v>21817.2</v>
      </c>
      <c r="GY118">
        <v>26763.6</v>
      </c>
      <c r="GZ118">
        <v>24032.2</v>
      </c>
      <c r="HA118">
        <v>38292.8</v>
      </c>
      <c r="HB118">
        <v>32232.1</v>
      </c>
      <c r="HC118">
        <v>46735.6</v>
      </c>
      <c r="HD118">
        <v>38034.5</v>
      </c>
      <c r="HE118">
        <v>1.87455</v>
      </c>
      <c r="HF118">
        <v>2.34755</v>
      </c>
      <c r="HG118">
        <v>0.0899211</v>
      </c>
      <c r="HH118">
        <v>0</v>
      </c>
      <c r="HI118">
        <v>28.5505</v>
      </c>
      <c r="HJ118">
        <v>999.9</v>
      </c>
      <c r="HK118">
        <v>42.1</v>
      </c>
      <c r="HL118">
        <v>32.6</v>
      </c>
      <c r="HM118">
        <v>22.9618</v>
      </c>
      <c r="HN118">
        <v>61.6234</v>
      </c>
      <c r="HO118">
        <v>5.04808</v>
      </c>
      <c r="HP118">
        <v>2</v>
      </c>
      <c r="HQ118">
        <v>0.094596</v>
      </c>
      <c r="HR118">
        <v>-0.774894</v>
      </c>
      <c r="HS118">
        <v>20.2806</v>
      </c>
      <c r="HT118">
        <v>5.21265</v>
      </c>
      <c r="HU118">
        <v>11.9754</v>
      </c>
      <c r="HV118">
        <v>4.96355</v>
      </c>
      <c r="HW118">
        <v>3.27445</v>
      </c>
      <c r="HX118">
        <v>9999</v>
      </c>
      <c r="HY118">
        <v>9999</v>
      </c>
      <c r="HZ118">
        <v>9999</v>
      </c>
      <c r="IA118">
        <v>999.9</v>
      </c>
      <c r="IB118">
        <v>1.86387</v>
      </c>
      <c r="IC118">
        <v>1.86014</v>
      </c>
      <c r="ID118">
        <v>1.85847</v>
      </c>
      <c r="IE118">
        <v>1.85975</v>
      </c>
      <c r="IF118">
        <v>1.85989</v>
      </c>
      <c r="IG118">
        <v>1.85846</v>
      </c>
      <c r="IH118">
        <v>1.85748</v>
      </c>
      <c r="II118">
        <v>1.85242</v>
      </c>
      <c r="IJ118">
        <v>0</v>
      </c>
      <c r="IK118">
        <v>0</v>
      </c>
      <c r="IL118">
        <v>0</v>
      </c>
      <c r="IM118">
        <v>0</v>
      </c>
      <c r="IN118" t="s">
        <v>441</v>
      </c>
      <c r="IO118" t="s">
        <v>442</v>
      </c>
      <c r="IP118" t="s">
        <v>443</v>
      </c>
      <c r="IQ118" t="s">
        <v>443</v>
      </c>
      <c r="IR118" t="s">
        <v>443</v>
      </c>
      <c r="IS118" t="s">
        <v>443</v>
      </c>
      <c r="IT118">
        <v>0</v>
      </c>
      <c r="IU118">
        <v>100</v>
      </c>
      <c r="IV118">
        <v>100</v>
      </c>
      <c r="IW118">
        <v>-1.035</v>
      </c>
      <c r="IX118">
        <v>0.2896</v>
      </c>
      <c r="IY118">
        <v>-1.199888540531774</v>
      </c>
      <c r="IZ118">
        <v>0.0006062262584135303</v>
      </c>
      <c r="JA118">
        <v>-6.607284784785487E-07</v>
      </c>
      <c r="JB118">
        <v>4.456398226774383E-10</v>
      </c>
      <c r="JC118">
        <v>0.04242554667046498</v>
      </c>
      <c r="JD118">
        <v>-0.002659736867722172</v>
      </c>
      <c r="JE118">
        <v>0.000738507291522077</v>
      </c>
      <c r="JF118">
        <v>-6.730059124220876E-06</v>
      </c>
      <c r="JG118">
        <v>7</v>
      </c>
      <c r="JH118">
        <v>1949</v>
      </c>
      <c r="JI118">
        <v>1</v>
      </c>
      <c r="JJ118">
        <v>29</v>
      </c>
      <c r="JK118">
        <v>189950</v>
      </c>
      <c r="JL118">
        <v>189950.2</v>
      </c>
      <c r="JM118">
        <v>1.34033</v>
      </c>
      <c r="JN118">
        <v>2.60376</v>
      </c>
      <c r="JO118">
        <v>2.146</v>
      </c>
      <c r="JP118">
        <v>2.67456</v>
      </c>
      <c r="JQ118">
        <v>2.29858</v>
      </c>
      <c r="JR118">
        <v>2.43774</v>
      </c>
      <c r="JS118">
        <v>36.908</v>
      </c>
      <c r="JT118">
        <v>24.0787</v>
      </c>
      <c r="JU118">
        <v>18</v>
      </c>
      <c r="JV118">
        <v>481.873</v>
      </c>
      <c r="JW118">
        <v>897.84</v>
      </c>
      <c r="JX118">
        <v>28.9859</v>
      </c>
      <c r="JY118">
        <v>28.4341</v>
      </c>
      <c r="JZ118">
        <v>30</v>
      </c>
      <c r="KA118">
        <v>28.6371</v>
      </c>
      <c r="KB118">
        <v>28.603</v>
      </c>
      <c r="KC118">
        <v>26.8541</v>
      </c>
      <c r="KD118">
        <v>16.8869</v>
      </c>
      <c r="KE118">
        <v>47.195</v>
      </c>
      <c r="KF118">
        <v>28.9755</v>
      </c>
      <c r="KG118">
        <v>366.515</v>
      </c>
      <c r="KH118">
        <v>19.065</v>
      </c>
      <c r="KI118">
        <v>102.183</v>
      </c>
      <c r="KJ118">
        <v>91.7129</v>
      </c>
    </row>
    <row r="119" spans="1:296">
      <c r="A119">
        <v>101</v>
      </c>
      <c r="B119">
        <v>1758386609.1</v>
      </c>
      <c r="C119">
        <v>4468.599999904633</v>
      </c>
      <c r="D119" t="s">
        <v>646</v>
      </c>
      <c r="E119" t="s">
        <v>647</v>
      </c>
      <c r="F119">
        <v>5</v>
      </c>
      <c r="G119" t="s">
        <v>638</v>
      </c>
      <c r="H119">
        <v>1758386601.314285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395.1051940330987</v>
      </c>
      <c r="AJ119">
        <v>397.4918363636365</v>
      </c>
      <c r="AK119">
        <v>-2.337974675122097</v>
      </c>
      <c r="AL119">
        <v>65.71371971315246</v>
      </c>
      <c r="AM119">
        <f>(AO119 - AN119 + DX119*1E3/(8.314*(DZ119+273.15)) * AQ119/DW119 * AP119) * DW119/(100*DK119) * 1000/(1000 - AO119)</f>
        <v>0</v>
      </c>
      <c r="AN119">
        <v>19.054293677653</v>
      </c>
      <c r="AO119">
        <v>23.26704727272726</v>
      </c>
      <c r="AP119">
        <v>-1.778077771846577E-06</v>
      </c>
      <c r="AQ119">
        <v>86.31813616197589</v>
      </c>
      <c r="AR119">
        <v>0</v>
      </c>
      <c r="AS119">
        <v>0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437</v>
      </c>
      <c r="AX119" t="s">
        <v>437</v>
      </c>
      <c r="AY119">
        <v>0</v>
      </c>
      <c r="AZ119">
        <v>0</v>
      </c>
      <c r="BA119">
        <f>1-AY119/AZ119</f>
        <v>0</v>
      </c>
      <c r="BB119">
        <v>0</v>
      </c>
      <c r="BC119" t="s">
        <v>437</v>
      </c>
      <c r="BD119" t="s">
        <v>437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437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4.38</v>
      </c>
      <c r="DL119">
        <v>0.5</v>
      </c>
      <c r="DM119" t="s">
        <v>438</v>
      </c>
      <c r="DN119">
        <v>2</v>
      </c>
      <c r="DO119" t="b">
        <v>1</v>
      </c>
      <c r="DP119">
        <v>1758386601.314285</v>
      </c>
      <c r="DQ119">
        <v>401.5627500000001</v>
      </c>
      <c r="DR119">
        <v>399.4611785714286</v>
      </c>
      <c r="DS119">
        <v>23.26991785714285</v>
      </c>
      <c r="DT119">
        <v>19.05490714285714</v>
      </c>
      <c r="DU119">
        <v>402.5965</v>
      </c>
      <c r="DV119">
        <v>22.98028928571429</v>
      </c>
      <c r="DW119">
        <v>499.9857499999999</v>
      </c>
      <c r="DX119">
        <v>90.56689285714286</v>
      </c>
      <c r="DY119">
        <v>0.06706140357142856</v>
      </c>
      <c r="DZ119">
        <v>29.77228928571428</v>
      </c>
      <c r="EA119">
        <v>30.0117</v>
      </c>
      <c r="EB119">
        <v>999.9000000000002</v>
      </c>
      <c r="EC119">
        <v>0</v>
      </c>
      <c r="ED119">
        <v>0</v>
      </c>
      <c r="EE119">
        <v>10013.88392857143</v>
      </c>
      <c r="EF119">
        <v>0</v>
      </c>
      <c r="EG119">
        <v>11.12726785714286</v>
      </c>
      <c r="EH119">
        <v>2.101474285714286</v>
      </c>
      <c r="EI119">
        <v>411.1296428571428</v>
      </c>
      <c r="EJ119">
        <v>407.2206428571428</v>
      </c>
      <c r="EK119">
        <v>4.215026785714286</v>
      </c>
      <c r="EL119">
        <v>399.4611785714286</v>
      </c>
      <c r="EM119">
        <v>19.05490714285714</v>
      </c>
      <c r="EN119">
        <v>2.107484642857143</v>
      </c>
      <c r="EO119">
        <v>1.725742857142857</v>
      </c>
      <c r="EP119">
        <v>18.27587142857143</v>
      </c>
      <c r="EQ119">
        <v>15.12993928571429</v>
      </c>
      <c r="ER119">
        <v>2000.006071428572</v>
      </c>
      <c r="ES119">
        <v>0.9800024285714285</v>
      </c>
      <c r="ET119">
        <v>0.01999786785714286</v>
      </c>
      <c r="EU119">
        <v>0</v>
      </c>
      <c r="EV119">
        <v>637.2468928571427</v>
      </c>
      <c r="EW119">
        <v>5.00078</v>
      </c>
      <c r="EX119">
        <v>12600.45714285715</v>
      </c>
      <c r="EY119">
        <v>16379.69285714286</v>
      </c>
      <c r="EZ119">
        <v>38.64474999999999</v>
      </c>
      <c r="FA119">
        <v>39.55535714285713</v>
      </c>
      <c r="FB119">
        <v>39.03782142857143</v>
      </c>
      <c r="FC119">
        <v>39.109</v>
      </c>
      <c r="FD119">
        <v>40.01757142857143</v>
      </c>
      <c r="FE119">
        <v>1955.106071428571</v>
      </c>
      <c r="FF119">
        <v>39.9</v>
      </c>
      <c r="FG119">
        <v>0</v>
      </c>
      <c r="FH119">
        <v>1758386609.1</v>
      </c>
      <c r="FI119">
        <v>0</v>
      </c>
      <c r="FJ119">
        <v>637.2037692307694</v>
      </c>
      <c r="FK119">
        <v>2.013743587836326</v>
      </c>
      <c r="FL119">
        <v>45.38119661012063</v>
      </c>
      <c r="FM119">
        <v>12600.21538461539</v>
      </c>
      <c r="FN119">
        <v>15</v>
      </c>
      <c r="FO119">
        <v>0</v>
      </c>
      <c r="FP119" t="s">
        <v>439</v>
      </c>
      <c r="FQ119">
        <v>1746989605.5</v>
      </c>
      <c r="FR119">
        <v>1746989593.5</v>
      </c>
      <c r="FS119">
        <v>0</v>
      </c>
      <c r="FT119">
        <v>-0.274</v>
      </c>
      <c r="FU119">
        <v>-0.002</v>
      </c>
      <c r="FV119">
        <v>2.549</v>
      </c>
      <c r="FW119">
        <v>0.129</v>
      </c>
      <c r="FX119">
        <v>420</v>
      </c>
      <c r="FY119">
        <v>17</v>
      </c>
      <c r="FZ119">
        <v>0.02</v>
      </c>
      <c r="GA119">
        <v>0.04</v>
      </c>
      <c r="GB119">
        <v>-1.02348556097561</v>
      </c>
      <c r="GC119">
        <v>69.68781871777</v>
      </c>
      <c r="GD119">
        <v>6.916931006239682</v>
      </c>
      <c r="GE119">
        <v>0</v>
      </c>
      <c r="GF119">
        <v>637.1642058823529</v>
      </c>
      <c r="GG119">
        <v>1.128540869833578</v>
      </c>
      <c r="GH119">
        <v>0.2508502927587756</v>
      </c>
      <c r="GI119">
        <v>0</v>
      </c>
      <c r="GJ119">
        <v>4.214047804878049</v>
      </c>
      <c r="GK119">
        <v>0.01791846689896313</v>
      </c>
      <c r="GL119">
        <v>0.002072567057016457</v>
      </c>
      <c r="GM119">
        <v>1</v>
      </c>
      <c r="GN119">
        <v>1</v>
      </c>
      <c r="GO119">
        <v>3</v>
      </c>
      <c r="GP119" t="s">
        <v>440</v>
      </c>
      <c r="GQ119">
        <v>3.10227</v>
      </c>
      <c r="GR119">
        <v>2.72492</v>
      </c>
      <c r="GS119">
        <v>0.0830042</v>
      </c>
      <c r="GT119">
        <v>0.0812098</v>
      </c>
      <c r="GU119">
        <v>0.10573</v>
      </c>
      <c r="GV119">
        <v>0.0930383</v>
      </c>
      <c r="GW119">
        <v>24025.1</v>
      </c>
      <c r="GX119">
        <v>21877.3</v>
      </c>
      <c r="GY119">
        <v>26763.6</v>
      </c>
      <c r="GZ119">
        <v>24032</v>
      </c>
      <c r="HA119">
        <v>38293.2</v>
      </c>
      <c r="HB119">
        <v>32232.3</v>
      </c>
      <c r="HC119">
        <v>46735.7</v>
      </c>
      <c r="HD119">
        <v>38034.4</v>
      </c>
      <c r="HE119">
        <v>1.87468</v>
      </c>
      <c r="HF119">
        <v>2.34687</v>
      </c>
      <c r="HG119">
        <v>0.0895932</v>
      </c>
      <c r="HH119">
        <v>0</v>
      </c>
      <c r="HI119">
        <v>28.5548</v>
      </c>
      <c r="HJ119">
        <v>999.9</v>
      </c>
      <c r="HK119">
        <v>42.1</v>
      </c>
      <c r="HL119">
        <v>32.6</v>
      </c>
      <c r="HM119">
        <v>22.961</v>
      </c>
      <c r="HN119">
        <v>61.6934</v>
      </c>
      <c r="HO119">
        <v>4.8718</v>
      </c>
      <c r="HP119">
        <v>2</v>
      </c>
      <c r="HQ119">
        <v>0.0945859</v>
      </c>
      <c r="HR119">
        <v>-0.755776</v>
      </c>
      <c r="HS119">
        <v>20.2807</v>
      </c>
      <c r="HT119">
        <v>5.2122</v>
      </c>
      <c r="HU119">
        <v>11.9754</v>
      </c>
      <c r="HV119">
        <v>4.96385</v>
      </c>
      <c r="HW119">
        <v>3.2744</v>
      </c>
      <c r="HX119">
        <v>9999</v>
      </c>
      <c r="HY119">
        <v>9999</v>
      </c>
      <c r="HZ119">
        <v>9999</v>
      </c>
      <c r="IA119">
        <v>999.9</v>
      </c>
      <c r="IB119">
        <v>1.86387</v>
      </c>
      <c r="IC119">
        <v>1.86012</v>
      </c>
      <c r="ID119">
        <v>1.85847</v>
      </c>
      <c r="IE119">
        <v>1.85975</v>
      </c>
      <c r="IF119">
        <v>1.85989</v>
      </c>
      <c r="IG119">
        <v>1.85842</v>
      </c>
      <c r="IH119">
        <v>1.85747</v>
      </c>
      <c r="II119">
        <v>1.85241</v>
      </c>
      <c r="IJ119">
        <v>0</v>
      </c>
      <c r="IK119">
        <v>0</v>
      </c>
      <c r="IL119">
        <v>0</v>
      </c>
      <c r="IM119">
        <v>0</v>
      </c>
      <c r="IN119" t="s">
        <v>441</v>
      </c>
      <c r="IO119" t="s">
        <v>442</v>
      </c>
      <c r="IP119" t="s">
        <v>443</v>
      </c>
      <c r="IQ119" t="s">
        <v>443</v>
      </c>
      <c r="IR119" t="s">
        <v>443</v>
      </c>
      <c r="IS119" t="s">
        <v>443</v>
      </c>
      <c r="IT119">
        <v>0</v>
      </c>
      <c r="IU119">
        <v>100</v>
      </c>
      <c r="IV119">
        <v>100</v>
      </c>
      <c r="IW119">
        <v>-1.038</v>
      </c>
      <c r="IX119">
        <v>0.2895</v>
      </c>
      <c r="IY119">
        <v>-1.199888540531774</v>
      </c>
      <c r="IZ119">
        <v>0.0006062262584135303</v>
      </c>
      <c r="JA119">
        <v>-6.607284784785487E-07</v>
      </c>
      <c r="JB119">
        <v>4.456398226774383E-10</v>
      </c>
      <c r="JC119">
        <v>0.04242554667046498</v>
      </c>
      <c r="JD119">
        <v>-0.002659736867722172</v>
      </c>
      <c r="JE119">
        <v>0.000738507291522077</v>
      </c>
      <c r="JF119">
        <v>-6.730059124220876E-06</v>
      </c>
      <c r="JG119">
        <v>7</v>
      </c>
      <c r="JH119">
        <v>1949</v>
      </c>
      <c r="JI119">
        <v>1</v>
      </c>
      <c r="JJ119">
        <v>29</v>
      </c>
      <c r="JK119">
        <v>189950.1</v>
      </c>
      <c r="JL119">
        <v>189950.3</v>
      </c>
      <c r="JM119">
        <v>1.29639</v>
      </c>
      <c r="JN119">
        <v>2.60132</v>
      </c>
      <c r="JO119">
        <v>2.146</v>
      </c>
      <c r="JP119">
        <v>2.67456</v>
      </c>
      <c r="JQ119">
        <v>2.29858</v>
      </c>
      <c r="JR119">
        <v>2.43652</v>
      </c>
      <c r="JS119">
        <v>36.908</v>
      </c>
      <c r="JT119">
        <v>24.0787</v>
      </c>
      <c r="JU119">
        <v>18</v>
      </c>
      <c r="JV119">
        <v>481.944</v>
      </c>
      <c r="JW119">
        <v>897.125</v>
      </c>
      <c r="JX119">
        <v>28.9752</v>
      </c>
      <c r="JY119">
        <v>28.434</v>
      </c>
      <c r="JZ119">
        <v>30</v>
      </c>
      <c r="KA119">
        <v>28.6371</v>
      </c>
      <c r="KB119">
        <v>28.603</v>
      </c>
      <c r="KC119">
        <v>25.9229</v>
      </c>
      <c r="KD119">
        <v>16.8869</v>
      </c>
      <c r="KE119">
        <v>47.195</v>
      </c>
      <c r="KF119">
        <v>28.9602</v>
      </c>
      <c r="KG119">
        <v>346.472</v>
      </c>
      <c r="KH119">
        <v>19.065</v>
      </c>
      <c r="KI119">
        <v>102.183</v>
      </c>
      <c r="KJ119">
        <v>91.7124</v>
      </c>
    </row>
    <row r="120" spans="1:296">
      <c r="A120">
        <v>102</v>
      </c>
      <c r="B120">
        <v>1758386614.1</v>
      </c>
      <c r="C120">
        <v>4473.599999904633</v>
      </c>
      <c r="D120" t="s">
        <v>648</v>
      </c>
      <c r="E120" t="s">
        <v>649</v>
      </c>
      <c r="F120">
        <v>5</v>
      </c>
      <c r="G120" t="s">
        <v>638</v>
      </c>
      <c r="H120">
        <v>1758386606.6</v>
      </c>
      <c r="I120">
        <f>(J120)/1000</f>
        <v>0</v>
      </c>
      <c r="J120">
        <f>IF(DO120, AM120, AG120)</f>
        <v>0</v>
      </c>
      <c r="K120">
        <f>IF(DO120, AH120, AF120)</f>
        <v>0</v>
      </c>
      <c r="L120">
        <f>DQ120 - IF(AT120&gt;1, K120*DK120*100.0/(AV120), 0)</f>
        <v>0</v>
      </c>
      <c r="M120">
        <f>((S120-I120/2)*L120-K120)/(S120+I120/2)</f>
        <v>0</v>
      </c>
      <c r="N120">
        <f>M120*(DX120+DY120)/1000.0</f>
        <v>0</v>
      </c>
      <c r="O120">
        <f>(DQ120 - IF(AT120&gt;1, K120*DK120*100.0/(AV120), 0))*(DX120+DY120)/1000.0</f>
        <v>0</v>
      </c>
      <c r="P120">
        <f>2.0/((1/R120-1/Q120)+SIGN(R120)*SQRT((1/R120-1/Q120)*(1/R120-1/Q120) + 4*DL120/((DL120+1)*(DL120+1))*(2*1/R120*1/Q120-1/Q120*1/Q120)))</f>
        <v>0</v>
      </c>
      <c r="Q120">
        <f>IF(LEFT(DM120,1)&lt;&gt;"0",IF(LEFT(DM120,1)="1",3.0,DN120),$D$5+$E$5*(EE120*DX120/($K$5*1000))+$F$5*(EE120*DX120/($K$5*1000))*MAX(MIN(DK120,$J$5),$I$5)*MAX(MIN(DK120,$J$5),$I$5)+$G$5*MAX(MIN(DK120,$J$5),$I$5)*(EE120*DX120/($K$5*1000))+$H$5*(EE120*DX120/($K$5*1000))*(EE120*DX120/($K$5*1000)))</f>
        <v>0</v>
      </c>
      <c r="R120">
        <f>I120*(1000-(1000*0.61365*exp(17.502*V120/(240.97+V120))/(DX120+DY120)+DS120)/2)/(1000*0.61365*exp(17.502*V120/(240.97+V120))/(DX120+DY120)-DS120)</f>
        <v>0</v>
      </c>
      <c r="S120">
        <f>1/((DL120+1)/(P120/1.6)+1/(Q120/1.37)) + DL120/((DL120+1)/(P120/1.6) + DL120/(Q120/1.37))</f>
        <v>0</v>
      </c>
      <c r="T120">
        <f>(DG120*DJ120)</f>
        <v>0</v>
      </c>
      <c r="U120">
        <f>(DZ120+(T120+2*0.95*5.67E-8*(((DZ120+$B$9)+273)^4-(DZ120+273)^4)-44100*I120)/(1.84*29.3*Q120+8*0.95*5.67E-8*(DZ120+273)^3))</f>
        <v>0</v>
      </c>
      <c r="V120">
        <f>($C$9*EA120+$D$9*EB120+$E$9*U120)</f>
        <v>0</v>
      </c>
      <c r="W120">
        <f>0.61365*exp(17.502*V120/(240.97+V120))</f>
        <v>0</v>
      </c>
      <c r="X120">
        <f>(Y120/Z120*100)</f>
        <v>0</v>
      </c>
      <c r="Y120">
        <f>DS120*(DX120+DY120)/1000</f>
        <v>0</v>
      </c>
      <c r="Z120">
        <f>0.61365*exp(17.502*DZ120/(240.97+DZ120))</f>
        <v>0</v>
      </c>
      <c r="AA120">
        <f>(W120-DS120*(DX120+DY120)/1000)</f>
        <v>0</v>
      </c>
      <c r="AB120">
        <f>(-I120*44100)</f>
        <v>0</v>
      </c>
      <c r="AC120">
        <f>2*29.3*Q120*0.92*(DZ120-V120)</f>
        <v>0</v>
      </c>
      <c r="AD120">
        <f>2*0.95*5.67E-8*(((DZ120+$B$9)+273)^4-(V120+273)^4)</f>
        <v>0</v>
      </c>
      <c r="AE120">
        <f>T120+AD120+AB120+AC120</f>
        <v>0</v>
      </c>
      <c r="AF120">
        <f>DW120*AT120*(DR120-DQ120*(1000-AT120*DT120)/(1000-AT120*DS120))/(100*DK120)</f>
        <v>0</v>
      </c>
      <c r="AG120">
        <f>1000*DW120*AT120*(DS120-DT120)/(100*DK120*(1000-AT120*DS120))</f>
        <v>0</v>
      </c>
      <c r="AH120">
        <f>(AI120 - AJ120 - DX120*1E3/(8.314*(DZ120+273.15)) * AL120/DW120 * AK120) * DW120/(100*DK120) * (1000 - DT120)/1000</f>
        <v>0</v>
      </c>
      <c r="AI120">
        <v>379.1908853164849</v>
      </c>
      <c r="AJ120">
        <v>383.8300181818181</v>
      </c>
      <c r="AK120">
        <v>-2.782160424329972</v>
      </c>
      <c r="AL120">
        <v>65.71371971315246</v>
      </c>
      <c r="AM120">
        <f>(AO120 - AN120 + DX120*1E3/(8.314*(DZ120+273.15)) * AQ120/DW120 * AP120) * DW120/(100*DK120) * 1000/(1000 - AO120)</f>
        <v>0</v>
      </c>
      <c r="AN120">
        <v>19.04931757924642</v>
      </c>
      <c r="AO120">
        <v>23.26500787878787</v>
      </c>
      <c r="AP120">
        <v>-1.627834530649586E-06</v>
      </c>
      <c r="AQ120">
        <v>86.31813616197589</v>
      </c>
      <c r="AR120">
        <v>0</v>
      </c>
      <c r="AS120">
        <v>0</v>
      </c>
      <c r="AT120">
        <f>IF(AR120*$H$15&gt;=AV120,1.0,(AV120/(AV120-AR120*$H$15)))</f>
        <v>0</v>
      </c>
      <c r="AU120">
        <f>(AT120-1)*100</f>
        <v>0</v>
      </c>
      <c r="AV120">
        <f>MAX(0,($B$15+$C$15*EE120)/(1+$D$15*EE120)*DX120/(DZ120+273)*$E$15)</f>
        <v>0</v>
      </c>
      <c r="AW120" t="s">
        <v>437</v>
      </c>
      <c r="AX120" t="s">
        <v>437</v>
      </c>
      <c r="AY120">
        <v>0</v>
      </c>
      <c r="AZ120">
        <v>0</v>
      </c>
      <c r="BA120">
        <f>1-AY120/AZ120</f>
        <v>0</v>
      </c>
      <c r="BB120">
        <v>0</v>
      </c>
      <c r="BC120" t="s">
        <v>437</v>
      </c>
      <c r="BD120" t="s">
        <v>437</v>
      </c>
      <c r="BE120">
        <v>0</v>
      </c>
      <c r="BF120">
        <v>0</v>
      </c>
      <c r="BG120">
        <f>1-BE120/BF120</f>
        <v>0</v>
      </c>
      <c r="BH120">
        <v>0.5</v>
      </c>
      <c r="BI120">
        <f>DH120</f>
        <v>0</v>
      </c>
      <c r="BJ120">
        <f>K120</f>
        <v>0</v>
      </c>
      <c r="BK120">
        <f>BG120*BH120*BI120</f>
        <v>0</v>
      </c>
      <c r="BL120">
        <f>(BJ120-BB120)/BI120</f>
        <v>0</v>
      </c>
      <c r="BM120">
        <f>(AZ120-BF120)/BF120</f>
        <v>0</v>
      </c>
      <c r="BN120">
        <f>AY120/(BA120+AY120/BF120)</f>
        <v>0</v>
      </c>
      <c r="BO120" t="s">
        <v>437</v>
      </c>
      <c r="BP120">
        <v>0</v>
      </c>
      <c r="BQ120">
        <f>IF(BP120&lt;&gt;0, BP120, BN120)</f>
        <v>0</v>
      </c>
      <c r="BR120">
        <f>1-BQ120/BF120</f>
        <v>0</v>
      </c>
      <c r="BS120">
        <f>(BF120-BE120)/(BF120-BQ120)</f>
        <v>0</v>
      </c>
      <c r="BT120">
        <f>(AZ120-BF120)/(AZ120-BQ120)</f>
        <v>0</v>
      </c>
      <c r="BU120">
        <f>(BF120-BE120)/(BF120-AY120)</f>
        <v>0</v>
      </c>
      <c r="BV120">
        <f>(AZ120-BF120)/(AZ120-AY120)</f>
        <v>0</v>
      </c>
      <c r="BW120">
        <f>(BS120*BQ120/BE120)</f>
        <v>0</v>
      </c>
      <c r="BX120">
        <f>(1-BW120)</f>
        <v>0</v>
      </c>
      <c r="DG120">
        <f>$B$13*EF120+$C$13*EG120+$F$13*ER120*(1-EU120)</f>
        <v>0</v>
      </c>
      <c r="DH120">
        <f>DG120*DI120</f>
        <v>0</v>
      </c>
      <c r="DI120">
        <f>($B$13*$D$11+$C$13*$D$11+$F$13*((FE120+EW120)/MAX(FE120+EW120+FF120, 0.1)*$I$11+FF120/MAX(FE120+EW120+FF120, 0.1)*$J$11))/($B$13+$C$13+$F$13)</f>
        <v>0</v>
      </c>
      <c r="DJ120">
        <f>($B$13*$K$11+$C$13*$K$11+$F$13*((FE120+EW120)/MAX(FE120+EW120+FF120, 0.1)*$P$11+FF120/MAX(FE120+EW120+FF120, 0.1)*$Q$11))/($B$13+$C$13+$F$13)</f>
        <v>0</v>
      </c>
      <c r="DK120">
        <v>4.38</v>
      </c>
      <c r="DL120">
        <v>0.5</v>
      </c>
      <c r="DM120" t="s">
        <v>438</v>
      </c>
      <c r="DN120">
        <v>2</v>
      </c>
      <c r="DO120" t="b">
        <v>1</v>
      </c>
      <c r="DP120">
        <v>1758386606.6</v>
      </c>
      <c r="DQ120">
        <v>391.9928518518518</v>
      </c>
      <c r="DR120">
        <v>384.5033333333334</v>
      </c>
      <c r="DS120">
        <v>23.26804444444444</v>
      </c>
      <c r="DT120">
        <v>19.05175555555556</v>
      </c>
      <c r="DU120">
        <v>393.0294444444444</v>
      </c>
      <c r="DV120">
        <v>22.97845555555555</v>
      </c>
      <c r="DW120">
        <v>500.0544074074074</v>
      </c>
      <c r="DX120">
        <v>90.56665925925927</v>
      </c>
      <c r="DY120">
        <v>0.06697827777777778</v>
      </c>
      <c r="DZ120">
        <v>29.7723962962963</v>
      </c>
      <c r="EA120">
        <v>30.01205555555556</v>
      </c>
      <c r="EB120">
        <v>999.9000000000001</v>
      </c>
      <c r="EC120">
        <v>0</v>
      </c>
      <c r="ED120">
        <v>0</v>
      </c>
      <c r="EE120">
        <v>10012.31111111111</v>
      </c>
      <c r="EF120">
        <v>0</v>
      </c>
      <c r="EG120">
        <v>11.13669259259259</v>
      </c>
      <c r="EH120">
        <v>7.489503703703703</v>
      </c>
      <c r="EI120">
        <v>401.3310740740741</v>
      </c>
      <c r="EJ120">
        <v>391.9711111111112</v>
      </c>
      <c r="EK120">
        <v>4.216300740740741</v>
      </c>
      <c r="EL120">
        <v>384.5033333333334</v>
      </c>
      <c r="EM120">
        <v>19.05175555555556</v>
      </c>
      <c r="EN120">
        <v>2.107308888888889</v>
      </c>
      <c r="EO120">
        <v>1.725453703703704</v>
      </c>
      <c r="EP120">
        <v>18.27454814814815</v>
      </c>
      <c r="EQ120">
        <v>15.12733333333333</v>
      </c>
      <c r="ER120">
        <v>2000.018888888889</v>
      </c>
      <c r="ES120">
        <v>0.9800025555555555</v>
      </c>
      <c r="ET120">
        <v>0.01999774444444445</v>
      </c>
      <c r="EU120">
        <v>0</v>
      </c>
      <c r="EV120">
        <v>637.477</v>
      </c>
      <c r="EW120">
        <v>5.00078</v>
      </c>
      <c r="EX120">
        <v>12604.7962962963</v>
      </c>
      <c r="EY120">
        <v>16379.7962962963</v>
      </c>
      <c r="EZ120">
        <v>38.64085185185185</v>
      </c>
      <c r="FA120">
        <v>39.54592592592593</v>
      </c>
      <c r="FB120">
        <v>39.02759259259259</v>
      </c>
      <c r="FC120">
        <v>39.10151851851852</v>
      </c>
      <c r="FD120">
        <v>40.03448148148149</v>
      </c>
      <c r="FE120">
        <v>1955.118888888889</v>
      </c>
      <c r="FF120">
        <v>39.9</v>
      </c>
      <c r="FG120">
        <v>0</v>
      </c>
      <c r="FH120">
        <v>1758386614.5</v>
      </c>
      <c r="FI120">
        <v>0</v>
      </c>
      <c r="FJ120">
        <v>637.4754</v>
      </c>
      <c r="FK120">
        <v>3.598692303285908</v>
      </c>
      <c r="FL120">
        <v>57.65384600445576</v>
      </c>
      <c r="FM120">
        <v>12605.064</v>
      </c>
      <c r="FN120">
        <v>15</v>
      </c>
      <c r="FO120">
        <v>0</v>
      </c>
      <c r="FP120" t="s">
        <v>439</v>
      </c>
      <c r="FQ120">
        <v>1746989605.5</v>
      </c>
      <c r="FR120">
        <v>1746989593.5</v>
      </c>
      <c r="FS120">
        <v>0</v>
      </c>
      <c r="FT120">
        <v>-0.274</v>
      </c>
      <c r="FU120">
        <v>-0.002</v>
      </c>
      <c r="FV120">
        <v>2.549</v>
      </c>
      <c r="FW120">
        <v>0.129</v>
      </c>
      <c r="FX120">
        <v>420</v>
      </c>
      <c r="FY120">
        <v>17</v>
      </c>
      <c r="FZ120">
        <v>0.02</v>
      </c>
      <c r="GA120">
        <v>0.04</v>
      </c>
      <c r="GB120">
        <v>3.094779804878049</v>
      </c>
      <c r="GC120">
        <v>65.30174688501742</v>
      </c>
      <c r="GD120">
        <v>6.516178105361512</v>
      </c>
      <c r="GE120">
        <v>0</v>
      </c>
      <c r="GF120">
        <v>637.2947647058824</v>
      </c>
      <c r="GG120">
        <v>2.261023685420126</v>
      </c>
      <c r="GH120">
        <v>0.315487303634114</v>
      </c>
      <c r="GI120">
        <v>0</v>
      </c>
      <c r="GJ120">
        <v>4.214990487804878</v>
      </c>
      <c r="GK120">
        <v>0.01326209059234613</v>
      </c>
      <c r="GL120">
        <v>0.001754297790472344</v>
      </c>
      <c r="GM120">
        <v>1</v>
      </c>
      <c r="GN120">
        <v>1</v>
      </c>
      <c r="GO120">
        <v>3</v>
      </c>
      <c r="GP120" t="s">
        <v>440</v>
      </c>
      <c r="GQ120">
        <v>3.10213</v>
      </c>
      <c r="GR120">
        <v>2.7251</v>
      </c>
      <c r="GS120">
        <v>0.08076560000000001</v>
      </c>
      <c r="GT120">
        <v>0.0785169</v>
      </c>
      <c r="GU120">
        <v>0.105723</v>
      </c>
      <c r="GV120">
        <v>0.0930218</v>
      </c>
      <c r="GW120">
        <v>24083.6</v>
      </c>
      <c r="GX120">
        <v>21941.4</v>
      </c>
      <c r="GY120">
        <v>26763.5</v>
      </c>
      <c r="GZ120">
        <v>24032</v>
      </c>
      <c r="HA120">
        <v>38293.2</v>
      </c>
      <c r="HB120">
        <v>32232.4</v>
      </c>
      <c r="HC120">
        <v>46735.7</v>
      </c>
      <c r="HD120">
        <v>38034.1</v>
      </c>
      <c r="HE120">
        <v>1.87453</v>
      </c>
      <c r="HF120">
        <v>2.34705</v>
      </c>
      <c r="HG120">
        <v>0.0889897</v>
      </c>
      <c r="HH120">
        <v>0</v>
      </c>
      <c r="HI120">
        <v>28.5591</v>
      </c>
      <c r="HJ120">
        <v>999.9</v>
      </c>
      <c r="HK120">
        <v>42.1</v>
      </c>
      <c r="HL120">
        <v>32.6</v>
      </c>
      <c r="HM120">
        <v>22.9623</v>
      </c>
      <c r="HN120">
        <v>61.2834</v>
      </c>
      <c r="HO120">
        <v>4.86779</v>
      </c>
      <c r="HP120">
        <v>2</v>
      </c>
      <c r="HQ120">
        <v>0.0943166</v>
      </c>
      <c r="HR120">
        <v>-0.741879</v>
      </c>
      <c r="HS120">
        <v>20.2808</v>
      </c>
      <c r="HT120">
        <v>5.21295</v>
      </c>
      <c r="HU120">
        <v>11.9755</v>
      </c>
      <c r="HV120">
        <v>4.96385</v>
      </c>
      <c r="HW120">
        <v>3.2743</v>
      </c>
      <c r="HX120">
        <v>9999</v>
      </c>
      <c r="HY120">
        <v>9999</v>
      </c>
      <c r="HZ120">
        <v>9999</v>
      </c>
      <c r="IA120">
        <v>999.9</v>
      </c>
      <c r="IB120">
        <v>1.86386</v>
      </c>
      <c r="IC120">
        <v>1.86012</v>
      </c>
      <c r="ID120">
        <v>1.85851</v>
      </c>
      <c r="IE120">
        <v>1.85976</v>
      </c>
      <c r="IF120">
        <v>1.85989</v>
      </c>
      <c r="IG120">
        <v>1.85847</v>
      </c>
      <c r="IH120">
        <v>1.85747</v>
      </c>
      <c r="II120">
        <v>1.85242</v>
      </c>
      <c r="IJ120">
        <v>0</v>
      </c>
      <c r="IK120">
        <v>0</v>
      </c>
      <c r="IL120">
        <v>0</v>
      </c>
      <c r="IM120">
        <v>0</v>
      </c>
      <c r="IN120" t="s">
        <v>441</v>
      </c>
      <c r="IO120" t="s">
        <v>442</v>
      </c>
      <c r="IP120" t="s">
        <v>443</v>
      </c>
      <c r="IQ120" t="s">
        <v>443</v>
      </c>
      <c r="IR120" t="s">
        <v>443</v>
      </c>
      <c r="IS120" t="s">
        <v>443</v>
      </c>
      <c r="IT120">
        <v>0</v>
      </c>
      <c r="IU120">
        <v>100</v>
      </c>
      <c r="IV120">
        <v>100</v>
      </c>
      <c r="IW120">
        <v>-1.043</v>
      </c>
      <c r="IX120">
        <v>0.2895</v>
      </c>
      <c r="IY120">
        <v>-1.199888540531774</v>
      </c>
      <c r="IZ120">
        <v>0.0006062262584135303</v>
      </c>
      <c r="JA120">
        <v>-6.607284784785487E-07</v>
      </c>
      <c r="JB120">
        <v>4.456398226774383E-10</v>
      </c>
      <c r="JC120">
        <v>0.04242554667046498</v>
      </c>
      <c r="JD120">
        <v>-0.002659736867722172</v>
      </c>
      <c r="JE120">
        <v>0.000738507291522077</v>
      </c>
      <c r="JF120">
        <v>-6.730059124220876E-06</v>
      </c>
      <c r="JG120">
        <v>7</v>
      </c>
      <c r="JH120">
        <v>1949</v>
      </c>
      <c r="JI120">
        <v>1</v>
      </c>
      <c r="JJ120">
        <v>29</v>
      </c>
      <c r="JK120">
        <v>189950.1</v>
      </c>
      <c r="JL120">
        <v>189950.3</v>
      </c>
      <c r="JM120">
        <v>1.24878</v>
      </c>
      <c r="JN120">
        <v>2.59766</v>
      </c>
      <c r="JO120">
        <v>2.146</v>
      </c>
      <c r="JP120">
        <v>2.67456</v>
      </c>
      <c r="JQ120">
        <v>2.29858</v>
      </c>
      <c r="JR120">
        <v>2.42188</v>
      </c>
      <c r="JS120">
        <v>36.908</v>
      </c>
      <c r="JT120">
        <v>24.0787</v>
      </c>
      <c r="JU120">
        <v>18</v>
      </c>
      <c r="JV120">
        <v>481.858</v>
      </c>
      <c r="JW120">
        <v>897.274</v>
      </c>
      <c r="JX120">
        <v>28.9597</v>
      </c>
      <c r="JY120">
        <v>28.4322</v>
      </c>
      <c r="JZ120">
        <v>29.9999</v>
      </c>
      <c r="KA120">
        <v>28.6371</v>
      </c>
      <c r="KB120">
        <v>28.6006</v>
      </c>
      <c r="KC120">
        <v>25.015</v>
      </c>
      <c r="KD120">
        <v>16.8869</v>
      </c>
      <c r="KE120">
        <v>47.195</v>
      </c>
      <c r="KF120">
        <v>28.9493</v>
      </c>
      <c r="KG120">
        <v>333.102</v>
      </c>
      <c r="KH120">
        <v>19.065</v>
      </c>
      <c r="KI120">
        <v>102.183</v>
      </c>
      <c r="KJ120">
        <v>91.712</v>
      </c>
    </row>
    <row r="121" spans="1:296">
      <c r="A121">
        <v>103</v>
      </c>
      <c r="B121">
        <v>1758386619.1</v>
      </c>
      <c r="C121">
        <v>4478.599999904633</v>
      </c>
      <c r="D121" t="s">
        <v>650</v>
      </c>
      <c r="E121" t="s">
        <v>651</v>
      </c>
      <c r="F121">
        <v>5</v>
      </c>
      <c r="G121" t="s">
        <v>638</v>
      </c>
      <c r="H121">
        <v>1758386611.314285</v>
      </c>
      <c r="I121">
        <f>(J121)/1000</f>
        <v>0</v>
      </c>
      <c r="J121">
        <f>IF(DO121, AM121, AG121)</f>
        <v>0</v>
      </c>
      <c r="K121">
        <f>IF(DO121, AH121, AF121)</f>
        <v>0</v>
      </c>
      <c r="L121">
        <f>DQ121 - IF(AT121&gt;1, K121*DK121*100.0/(AV121), 0)</f>
        <v>0</v>
      </c>
      <c r="M121">
        <f>((S121-I121/2)*L121-K121)/(S121+I121/2)</f>
        <v>0</v>
      </c>
      <c r="N121">
        <f>M121*(DX121+DY121)/1000.0</f>
        <v>0</v>
      </c>
      <c r="O121">
        <f>(DQ121 - IF(AT121&gt;1, K121*DK121*100.0/(AV121), 0))*(DX121+DY121)/1000.0</f>
        <v>0</v>
      </c>
      <c r="P121">
        <f>2.0/((1/R121-1/Q121)+SIGN(R121)*SQRT((1/R121-1/Q121)*(1/R121-1/Q121) + 4*DL121/((DL121+1)*(DL121+1))*(2*1/R121*1/Q121-1/Q121*1/Q121)))</f>
        <v>0</v>
      </c>
      <c r="Q121">
        <f>IF(LEFT(DM121,1)&lt;&gt;"0",IF(LEFT(DM121,1)="1",3.0,DN121),$D$5+$E$5*(EE121*DX121/($K$5*1000))+$F$5*(EE121*DX121/($K$5*1000))*MAX(MIN(DK121,$J$5),$I$5)*MAX(MIN(DK121,$J$5),$I$5)+$G$5*MAX(MIN(DK121,$J$5),$I$5)*(EE121*DX121/($K$5*1000))+$H$5*(EE121*DX121/($K$5*1000))*(EE121*DX121/($K$5*1000)))</f>
        <v>0</v>
      </c>
      <c r="R121">
        <f>I121*(1000-(1000*0.61365*exp(17.502*V121/(240.97+V121))/(DX121+DY121)+DS121)/2)/(1000*0.61365*exp(17.502*V121/(240.97+V121))/(DX121+DY121)-DS121)</f>
        <v>0</v>
      </c>
      <c r="S121">
        <f>1/((DL121+1)/(P121/1.6)+1/(Q121/1.37)) + DL121/((DL121+1)/(P121/1.6) + DL121/(Q121/1.37))</f>
        <v>0</v>
      </c>
      <c r="T121">
        <f>(DG121*DJ121)</f>
        <v>0</v>
      </c>
      <c r="U121">
        <f>(DZ121+(T121+2*0.95*5.67E-8*(((DZ121+$B$9)+273)^4-(DZ121+273)^4)-44100*I121)/(1.84*29.3*Q121+8*0.95*5.67E-8*(DZ121+273)^3))</f>
        <v>0</v>
      </c>
      <c r="V121">
        <f>($C$9*EA121+$D$9*EB121+$E$9*U121)</f>
        <v>0</v>
      </c>
      <c r="W121">
        <f>0.61365*exp(17.502*V121/(240.97+V121))</f>
        <v>0</v>
      </c>
      <c r="X121">
        <f>(Y121/Z121*100)</f>
        <v>0</v>
      </c>
      <c r="Y121">
        <f>DS121*(DX121+DY121)/1000</f>
        <v>0</v>
      </c>
      <c r="Z121">
        <f>0.61365*exp(17.502*DZ121/(240.97+DZ121))</f>
        <v>0</v>
      </c>
      <c r="AA121">
        <f>(W121-DS121*(DX121+DY121)/1000)</f>
        <v>0</v>
      </c>
      <c r="AB121">
        <f>(-I121*44100)</f>
        <v>0</v>
      </c>
      <c r="AC121">
        <f>2*29.3*Q121*0.92*(DZ121-V121)</f>
        <v>0</v>
      </c>
      <c r="AD121">
        <f>2*0.95*5.67E-8*(((DZ121+$B$9)+273)^4-(V121+273)^4)</f>
        <v>0</v>
      </c>
      <c r="AE121">
        <f>T121+AD121+AB121+AC121</f>
        <v>0</v>
      </c>
      <c r="AF121">
        <f>DW121*AT121*(DR121-DQ121*(1000-AT121*DT121)/(1000-AT121*DS121))/(100*DK121)</f>
        <v>0</v>
      </c>
      <c r="AG121">
        <f>1000*DW121*AT121*(DS121-DT121)/(100*DK121*(1000-AT121*DS121))</f>
        <v>0</v>
      </c>
      <c r="AH121">
        <f>(AI121 - AJ121 - DX121*1E3/(8.314*(DZ121+273.15)) * AL121/DW121 * AK121) * DW121/(100*DK121) * (1000 - DT121)/1000</f>
        <v>0</v>
      </c>
      <c r="AI121">
        <v>362.7583476580905</v>
      </c>
      <c r="AJ121">
        <v>368.7936</v>
      </c>
      <c r="AK121">
        <v>-3.03378412767473</v>
      </c>
      <c r="AL121">
        <v>65.71371971315246</v>
      </c>
      <c r="AM121">
        <f>(AO121 - AN121 + DX121*1E3/(8.314*(DZ121+273.15)) * AQ121/DW121 * AP121) * DW121/(100*DK121) * 1000/(1000 - AO121)</f>
        <v>0</v>
      </c>
      <c r="AN121">
        <v>19.0459081218014</v>
      </c>
      <c r="AO121">
        <v>23.25927696969697</v>
      </c>
      <c r="AP121">
        <v>-1.946927935283053E-05</v>
      </c>
      <c r="AQ121">
        <v>86.31813616197589</v>
      </c>
      <c r="AR121">
        <v>0</v>
      </c>
      <c r="AS121">
        <v>0</v>
      </c>
      <c r="AT121">
        <f>IF(AR121*$H$15&gt;=AV121,1.0,(AV121/(AV121-AR121*$H$15)))</f>
        <v>0</v>
      </c>
      <c r="AU121">
        <f>(AT121-1)*100</f>
        <v>0</v>
      </c>
      <c r="AV121">
        <f>MAX(0,($B$15+$C$15*EE121)/(1+$D$15*EE121)*DX121/(DZ121+273)*$E$15)</f>
        <v>0</v>
      </c>
      <c r="AW121" t="s">
        <v>437</v>
      </c>
      <c r="AX121" t="s">
        <v>437</v>
      </c>
      <c r="AY121">
        <v>0</v>
      </c>
      <c r="AZ121">
        <v>0</v>
      </c>
      <c r="BA121">
        <f>1-AY121/AZ121</f>
        <v>0</v>
      </c>
      <c r="BB121">
        <v>0</v>
      </c>
      <c r="BC121" t="s">
        <v>437</v>
      </c>
      <c r="BD121" t="s">
        <v>437</v>
      </c>
      <c r="BE121">
        <v>0</v>
      </c>
      <c r="BF121">
        <v>0</v>
      </c>
      <c r="BG121">
        <f>1-BE121/BF121</f>
        <v>0</v>
      </c>
      <c r="BH121">
        <v>0.5</v>
      </c>
      <c r="BI121">
        <f>DH121</f>
        <v>0</v>
      </c>
      <c r="BJ121">
        <f>K121</f>
        <v>0</v>
      </c>
      <c r="BK121">
        <f>BG121*BH121*BI121</f>
        <v>0</v>
      </c>
      <c r="BL121">
        <f>(BJ121-BB121)/BI121</f>
        <v>0</v>
      </c>
      <c r="BM121">
        <f>(AZ121-BF121)/BF121</f>
        <v>0</v>
      </c>
      <c r="BN121">
        <f>AY121/(BA121+AY121/BF121)</f>
        <v>0</v>
      </c>
      <c r="BO121" t="s">
        <v>437</v>
      </c>
      <c r="BP121">
        <v>0</v>
      </c>
      <c r="BQ121">
        <f>IF(BP121&lt;&gt;0, BP121, BN121)</f>
        <v>0</v>
      </c>
      <c r="BR121">
        <f>1-BQ121/BF121</f>
        <v>0</v>
      </c>
      <c r="BS121">
        <f>(BF121-BE121)/(BF121-BQ121)</f>
        <v>0</v>
      </c>
      <c r="BT121">
        <f>(AZ121-BF121)/(AZ121-BQ121)</f>
        <v>0</v>
      </c>
      <c r="BU121">
        <f>(BF121-BE121)/(BF121-AY121)</f>
        <v>0</v>
      </c>
      <c r="BV121">
        <f>(AZ121-BF121)/(AZ121-AY121)</f>
        <v>0</v>
      </c>
      <c r="BW121">
        <f>(BS121*BQ121/BE121)</f>
        <v>0</v>
      </c>
      <c r="BX121">
        <f>(1-BW121)</f>
        <v>0</v>
      </c>
      <c r="DG121">
        <f>$B$13*EF121+$C$13*EG121+$F$13*ER121*(1-EU121)</f>
        <v>0</v>
      </c>
      <c r="DH121">
        <f>DG121*DI121</f>
        <v>0</v>
      </c>
      <c r="DI121">
        <f>($B$13*$D$11+$C$13*$D$11+$F$13*((FE121+EW121)/MAX(FE121+EW121+FF121, 0.1)*$I$11+FF121/MAX(FE121+EW121+FF121, 0.1)*$J$11))/($B$13+$C$13+$F$13)</f>
        <v>0</v>
      </c>
      <c r="DJ121">
        <f>($B$13*$K$11+$C$13*$K$11+$F$13*((FE121+EW121)/MAX(FE121+EW121+FF121, 0.1)*$P$11+FF121/MAX(FE121+EW121+FF121, 0.1)*$Q$11))/($B$13+$C$13+$F$13)</f>
        <v>0</v>
      </c>
      <c r="DK121">
        <v>4.38</v>
      </c>
      <c r="DL121">
        <v>0.5</v>
      </c>
      <c r="DM121" t="s">
        <v>438</v>
      </c>
      <c r="DN121">
        <v>2</v>
      </c>
      <c r="DO121" t="b">
        <v>1</v>
      </c>
      <c r="DP121">
        <v>1758386611.314285</v>
      </c>
      <c r="DQ121">
        <v>380.5389285714286</v>
      </c>
      <c r="DR121">
        <v>369.8592857142857</v>
      </c>
      <c r="DS121">
        <v>23.26528571428571</v>
      </c>
      <c r="DT121">
        <v>19.0488</v>
      </c>
      <c r="DU121">
        <v>381.5790000000001</v>
      </c>
      <c r="DV121">
        <v>22.97574642857143</v>
      </c>
      <c r="DW121">
        <v>500.1111071428572</v>
      </c>
      <c r="DX121">
        <v>90.56587500000002</v>
      </c>
      <c r="DY121">
        <v>0.066940975</v>
      </c>
      <c r="DZ121">
        <v>29.77253928571428</v>
      </c>
      <c r="EA121">
        <v>30.01195357142857</v>
      </c>
      <c r="EB121">
        <v>999.9000000000002</v>
      </c>
      <c r="EC121">
        <v>0</v>
      </c>
      <c r="ED121">
        <v>0</v>
      </c>
      <c r="EE121">
        <v>10003.83464285714</v>
      </c>
      <c r="EF121">
        <v>0</v>
      </c>
      <c r="EG121">
        <v>11.13900357142857</v>
      </c>
      <c r="EH121">
        <v>10.67971642857143</v>
      </c>
      <c r="EI121">
        <v>389.6033214285713</v>
      </c>
      <c r="EJ121">
        <v>377.0415714285714</v>
      </c>
      <c r="EK121">
        <v>4.216487857142857</v>
      </c>
      <c r="EL121">
        <v>369.8592857142857</v>
      </c>
      <c r="EM121">
        <v>19.0488</v>
      </c>
      <c r="EN121">
        <v>2.107039642857143</v>
      </c>
      <c r="EO121">
        <v>1.725172142857143</v>
      </c>
      <c r="EP121">
        <v>18.27251785714286</v>
      </c>
      <c r="EQ121">
        <v>15.12478571428571</v>
      </c>
      <c r="ER121">
        <v>1999.994285714286</v>
      </c>
      <c r="ES121">
        <v>0.9800023214285714</v>
      </c>
      <c r="ET121">
        <v>0.01999798214285715</v>
      </c>
      <c r="EU121">
        <v>0</v>
      </c>
      <c r="EV121">
        <v>637.6894999999998</v>
      </c>
      <c r="EW121">
        <v>5.00078</v>
      </c>
      <c r="EX121">
        <v>12608.66071428571</v>
      </c>
      <c r="EY121">
        <v>16379.58928571428</v>
      </c>
      <c r="EZ121">
        <v>38.65375</v>
      </c>
      <c r="FA121">
        <v>39.53542857142857</v>
      </c>
      <c r="FB121">
        <v>39.01542857142857</v>
      </c>
      <c r="FC121">
        <v>39.10014285714286</v>
      </c>
      <c r="FD121">
        <v>40.01974999999999</v>
      </c>
      <c r="FE121">
        <v>1955.094285714285</v>
      </c>
      <c r="FF121">
        <v>39.9</v>
      </c>
      <c r="FG121">
        <v>0</v>
      </c>
      <c r="FH121">
        <v>1758386619.3</v>
      </c>
      <c r="FI121">
        <v>0</v>
      </c>
      <c r="FJ121">
        <v>637.7377600000001</v>
      </c>
      <c r="FK121">
        <v>3.289846159017239</v>
      </c>
      <c r="FL121">
        <v>49.86153855592806</v>
      </c>
      <c r="FM121">
        <v>12609.292</v>
      </c>
      <c r="FN121">
        <v>15</v>
      </c>
      <c r="FO121">
        <v>0</v>
      </c>
      <c r="FP121" t="s">
        <v>439</v>
      </c>
      <c r="FQ121">
        <v>1746989605.5</v>
      </c>
      <c r="FR121">
        <v>1746989593.5</v>
      </c>
      <c r="FS121">
        <v>0</v>
      </c>
      <c r="FT121">
        <v>-0.274</v>
      </c>
      <c r="FU121">
        <v>-0.002</v>
      </c>
      <c r="FV121">
        <v>2.549</v>
      </c>
      <c r="FW121">
        <v>0.129</v>
      </c>
      <c r="FX121">
        <v>420</v>
      </c>
      <c r="FY121">
        <v>17</v>
      </c>
      <c r="FZ121">
        <v>0.02</v>
      </c>
      <c r="GA121">
        <v>0.04</v>
      </c>
      <c r="GB121">
        <v>8.504755414634147</v>
      </c>
      <c r="GC121">
        <v>42.46824443205574</v>
      </c>
      <c r="GD121">
        <v>4.302086766756966</v>
      </c>
      <c r="GE121">
        <v>0</v>
      </c>
      <c r="GF121">
        <v>637.5572941176471</v>
      </c>
      <c r="GG121">
        <v>3.103529411872069</v>
      </c>
      <c r="GH121">
        <v>0.3821783945483018</v>
      </c>
      <c r="GI121">
        <v>0</v>
      </c>
      <c r="GJ121">
        <v>4.21635487804878</v>
      </c>
      <c r="GK121">
        <v>0.004917909407673773</v>
      </c>
      <c r="GL121">
        <v>0.001071523014448954</v>
      </c>
      <c r="GM121">
        <v>1</v>
      </c>
      <c r="GN121">
        <v>1</v>
      </c>
      <c r="GO121">
        <v>3</v>
      </c>
      <c r="GP121" t="s">
        <v>440</v>
      </c>
      <c r="GQ121">
        <v>3.10169</v>
      </c>
      <c r="GR121">
        <v>2.72528</v>
      </c>
      <c r="GS121">
        <v>0.0782761</v>
      </c>
      <c r="GT121">
        <v>0.0757422</v>
      </c>
      <c r="GU121">
        <v>0.105707</v>
      </c>
      <c r="GV121">
        <v>0.0930042</v>
      </c>
      <c r="GW121">
        <v>24148.8</v>
      </c>
      <c r="GX121">
        <v>22007.3</v>
      </c>
      <c r="GY121">
        <v>26763.4</v>
      </c>
      <c r="GZ121">
        <v>24031.9</v>
      </c>
      <c r="HA121">
        <v>38293.7</v>
      </c>
      <c r="HB121">
        <v>32232.5</v>
      </c>
      <c r="HC121">
        <v>46735.8</v>
      </c>
      <c r="HD121">
        <v>38033.8</v>
      </c>
      <c r="HE121">
        <v>1.87392</v>
      </c>
      <c r="HF121">
        <v>2.34745</v>
      </c>
      <c r="HG121">
        <v>0.0886284</v>
      </c>
      <c r="HH121">
        <v>0</v>
      </c>
      <c r="HI121">
        <v>28.5637</v>
      </c>
      <c r="HJ121">
        <v>999.9</v>
      </c>
      <c r="HK121">
        <v>42.1</v>
      </c>
      <c r="HL121">
        <v>32.6</v>
      </c>
      <c r="HM121">
        <v>22.9634</v>
      </c>
      <c r="HN121">
        <v>61.4734</v>
      </c>
      <c r="HO121">
        <v>4.89584</v>
      </c>
      <c r="HP121">
        <v>2</v>
      </c>
      <c r="HQ121">
        <v>0.0944284</v>
      </c>
      <c r="HR121">
        <v>-0.739984</v>
      </c>
      <c r="HS121">
        <v>20.2808</v>
      </c>
      <c r="HT121">
        <v>5.2119</v>
      </c>
      <c r="HU121">
        <v>11.9748</v>
      </c>
      <c r="HV121">
        <v>4.96365</v>
      </c>
      <c r="HW121">
        <v>3.2743</v>
      </c>
      <c r="HX121">
        <v>9999</v>
      </c>
      <c r="HY121">
        <v>9999</v>
      </c>
      <c r="HZ121">
        <v>9999</v>
      </c>
      <c r="IA121">
        <v>999.9</v>
      </c>
      <c r="IB121">
        <v>1.86387</v>
      </c>
      <c r="IC121">
        <v>1.86011</v>
      </c>
      <c r="ID121">
        <v>1.85846</v>
      </c>
      <c r="IE121">
        <v>1.85975</v>
      </c>
      <c r="IF121">
        <v>1.85989</v>
      </c>
      <c r="IG121">
        <v>1.85846</v>
      </c>
      <c r="IH121">
        <v>1.85749</v>
      </c>
      <c r="II121">
        <v>1.85242</v>
      </c>
      <c r="IJ121">
        <v>0</v>
      </c>
      <c r="IK121">
        <v>0</v>
      </c>
      <c r="IL121">
        <v>0</v>
      </c>
      <c r="IM121">
        <v>0</v>
      </c>
      <c r="IN121" t="s">
        <v>441</v>
      </c>
      <c r="IO121" t="s">
        <v>442</v>
      </c>
      <c r="IP121" t="s">
        <v>443</v>
      </c>
      <c r="IQ121" t="s">
        <v>443</v>
      </c>
      <c r="IR121" t="s">
        <v>443</v>
      </c>
      <c r="IS121" t="s">
        <v>443</v>
      </c>
      <c r="IT121">
        <v>0</v>
      </c>
      <c r="IU121">
        <v>100</v>
      </c>
      <c r="IV121">
        <v>100</v>
      </c>
      <c r="IW121">
        <v>-1.047</v>
      </c>
      <c r="IX121">
        <v>0.2894</v>
      </c>
      <c r="IY121">
        <v>-1.199888540531774</v>
      </c>
      <c r="IZ121">
        <v>0.0006062262584135303</v>
      </c>
      <c r="JA121">
        <v>-6.607284784785487E-07</v>
      </c>
      <c r="JB121">
        <v>4.456398226774383E-10</v>
      </c>
      <c r="JC121">
        <v>0.04242554667046498</v>
      </c>
      <c r="JD121">
        <v>-0.002659736867722172</v>
      </c>
      <c r="JE121">
        <v>0.000738507291522077</v>
      </c>
      <c r="JF121">
        <v>-6.730059124220876E-06</v>
      </c>
      <c r="JG121">
        <v>7</v>
      </c>
      <c r="JH121">
        <v>1949</v>
      </c>
      <c r="JI121">
        <v>1</v>
      </c>
      <c r="JJ121">
        <v>29</v>
      </c>
      <c r="JK121">
        <v>189950.2</v>
      </c>
      <c r="JL121">
        <v>189950.4</v>
      </c>
      <c r="JM121">
        <v>1.20239</v>
      </c>
      <c r="JN121">
        <v>2.60376</v>
      </c>
      <c r="JO121">
        <v>2.146</v>
      </c>
      <c r="JP121">
        <v>2.67456</v>
      </c>
      <c r="JQ121">
        <v>2.29858</v>
      </c>
      <c r="JR121">
        <v>2.42676</v>
      </c>
      <c r="JS121">
        <v>36.908</v>
      </c>
      <c r="JT121">
        <v>24.07</v>
      </c>
      <c r="JU121">
        <v>18</v>
      </c>
      <c r="JV121">
        <v>481.51</v>
      </c>
      <c r="JW121">
        <v>897.696</v>
      </c>
      <c r="JX121">
        <v>28.948</v>
      </c>
      <c r="JY121">
        <v>28.4317</v>
      </c>
      <c r="JZ121">
        <v>30.0001</v>
      </c>
      <c r="KA121">
        <v>28.6371</v>
      </c>
      <c r="KB121">
        <v>28.6005</v>
      </c>
      <c r="KC121">
        <v>24.0363</v>
      </c>
      <c r="KD121">
        <v>16.8869</v>
      </c>
      <c r="KE121">
        <v>47.195</v>
      </c>
      <c r="KF121">
        <v>28.9389</v>
      </c>
      <c r="KG121">
        <v>313.056</v>
      </c>
      <c r="KH121">
        <v>19.065</v>
      </c>
      <c r="KI121">
        <v>102.183</v>
      </c>
      <c r="KJ121">
        <v>91.7114</v>
      </c>
    </row>
    <row r="122" spans="1:296">
      <c r="A122">
        <v>104</v>
      </c>
      <c r="B122">
        <v>1758386624.1</v>
      </c>
      <c r="C122">
        <v>4483.599999904633</v>
      </c>
      <c r="D122" t="s">
        <v>652</v>
      </c>
      <c r="E122" t="s">
        <v>653</v>
      </c>
      <c r="F122">
        <v>5</v>
      </c>
      <c r="G122" t="s">
        <v>638</v>
      </c>
      <c r="H122">
        <v>1758386616.6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346.1475163779716</v>
      </c>
      <c r="AJ122">
        <v>353.1305151515151</v>
      </c>
      <c r="AK122">
        <v>-3.132871863798085</v>
      </c>
      <c r="AL122">
        <v>65.71371971315246</v>
      </c>
      <c r="AM122">
        <f>(AO122 - AN122 + DX122*1E3/(8.314*(DZ122+273.15)) * AQ122/DW122 * AP122) * DW122/(100*DK122) * 1000/(1000 - AO122)</f>
        <v>0</v>
      </c>
      <c r="AN122">
        <v>19.04219246843963</v>
      </c>
      <c r="AO122">
        <v>23.25822545454545</v>
      </c>
      <c r="AP122">
        <v>1.148810233784201E-05</v>
      </c>
      <c r="AQ122">
        <v>86.31813616197589</v>
      </c>
      <c r="AR122">
        <v>0</v>
      </c>
      <c r="AS122">
        <v>0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437</v>
      </c>
      <c r="AX122" t="s">
        <v>437</v>
      </c>
      <c r="AY122">
        <v>0</v>
      </c>
      <c r="AZ122">
        <v>0</v>
      </c>
      <c r="BA122">
        <f>1-AY122/AZ122</f>
        <v>0</v>
      </c>
      <c r="BB122">
        <v>0</v>
      </c>
      <c r="BC122" t="s">
        <v>437</v>
      </c>
      <c r="BD122" t="s">
        <v>437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437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4.38</v>
      </c>
      <c r="DL122">
        <v>0.5</v>
      </c>
      <c r="DM122" t="s">
        <v>438</v>
      </c>
      <c r="DN122">
        <v>2</v>
      </c>
      <c r="DO122" t="b">
        <v>1</v>
      </c>
      <c r="DP122">
        <v>1758386616.6</v>
      </c>
      <c r="DQ122">
        <v>365.8874814814814</v>
      </c>
      <c r="DR122">
        <v>352.9012962962963</v>
      </c>
      <c r="DS122">
        <v>23.26204444444445</v>
      </c>
      <c r="DT122">
        <v>19.04489259259259</v>
      </c>
      <c r="DU122">
        <v>366.931925925926</v>
      </c>
      <c r="DV122">
        <v>22.97256666666667</v>
      </c>
      <c r="DW122">
        <v>500.0254444444444</v>
      </c>
      <c r="DX122">
        <v>90.56495925925928</v>
      </c>
      <c r="DY122">
        <v>0.06693502592592593</v>
      </c>
      <c r="DZ122">
        <v>29.77259259259259</v>
      </c>
      <c r="EA122">
        <v>30.01038148148148</v>
      </c>
      <c r="EB122">
        <v>999.9000000000001</v>
      </c>
      <c r="EC122">
        <v>0</v>
      </c>
      <c r="ED122">
        <v>0</v>
      </c>
      <c r="EE122">
        <v>10001.66555555556</v>
      </c>
      <c r="EF122">
        <v>0</v>
      </c>
      <c r="EG122">
        <v>11.14077777777778</v>
      </c>
      <c r="EH122">
        <v>12.98624814814815</v>
      </c>
      <c r="EI122">
        <v>374.6016296296296</v>
      </c>
      <c r="EJ122">
        <v>359.7528518518519</v>
      </c>
      <c r="EK122">
        <v>4.217130740740741</v>
      </c>
      <c r="EL122">
        <v>352.9012962962963</v>
      </c>
      <c r="EM122">
        <v>19.04489259259259</v>
      </c>
      <c r="EN122">
        <v>2.106724074074074</v>
      </c>
      <c r="EO122">
        <v>1.724801851851852</v>
      </c>
      <c r="EP122">
        <v>18.27012222222222</v>
      </c>
      <c r="EQ122">
        <v>15.12145555555556</v>
      </c>
      <c r="ER122">
        <v>1999.982962962963</v>
      </c>
      <c r="ES122">
        <v>0.9800022222222222</v>
      </c>
      <c r="ET122">
        <v>0.01999807777777778</v>
      </c>
      <c r="EU122">
        <v>0</v>
      </c>
      <c r="EV122">
        <v>637.9292592592593</v>
      </c>
      <c r="EW122">
        <v>5.00078</v>
      </c>
      <c r="EX122">
        <v>12612.61481481482</v>
      </c>
      <c r="EY122">
        <v>16379.5</v>
      </c>
      <c r="EZ122">
        <v>38.64551851851851</v>
      </c>
      <c r="FA122">
        <v>39.52755555555555</v>
      </c>
      <c r="FB122">
        <v>39.01137037037037</v>
      </c>
      <c r="FC122">
        <v>39.09922222222222</v>
      </c>
      <c r="FD122">
        <v>40.01351851851851</v>
      </c>
      <c r="FE122">
        <v>1955.082962962963</v>
      </c>
      <c r="FF122">
        <v>39.9</v>
      </c>
      <c r="FG122">
        <v>0</v>
      </c>
      <c r="FH122">
        <v>1758386624.1</v>
      </c>
      <c r="FI122">
        <v>0</v>
      </c>
      <c r="FJ122">
        <v>637.92992</v>
      </c>
      <c r="FK122">
        <v>1.512461540651581</v>
      </c>
      <c r="FL122">
        <v>36.40000003921477</v>
      </c>
      <c r="FM122">
        <v>12612.792</v>
      </c>
      <c r="FN122">
        <v>15</v>
      </c>
      <c r="FO122">
        <v>0</v>
      </c>
      <c r="FP122" t="s">
        <v>439</v>
      </c>
      <c r="FQ122">
        <v>1746989605.5</v>
      </c>
      <c r="FR122">
        <v>1746989593.5</v>
      </c>
      <c r="FS122">
        <v>0</v>
      </c>
      <c r="FT122">
        <v>-0.274</v>
      </c>
      <c r="FU122">
        <v>-0.002</v>
      </c>
      <c r="FV122">
        <v>2.549</v>
      </c>
      <c r="FW122">
        <v>0.129</v>
      </c>
      <c r="FX122">
        <v>420</v>
      </c>
      <c r="FY122">
        <v>17</v>
      </c>
      <c r="FZ122">
        <v>0.02</v>
      </c>
      <c r="GA122">
        <v>0.04</v>
      </c>
      <c r="GB122">
        <v>10.98544829268293</v>
      </c>
      <c r="GC122">
        <v>29.29899574912892</v>
      </c>
      <c r="GD122">
        <v>2.984213639294403</v>
      </c>
      <c r="GE122">
        <v>0</v>
      </c>
      <c r="GF122">
        <v>637.7433823529412</v>
      </c>
      <c r="GG122">
        <v>2.83191749200997</v>
      </c>
      <c r="GH122">
        <v>0.3549368638724961</v>
      </c>
      <c r="GI122">
        <v>0</v>
      </c>
      <c r="GJ122">
        <v>4.216653414634147</v>
      </c>
      <c r="GK122">
        <v>0.008068850174222691</v>
      </c>
      <c r="GL122">
        <v>0.001153741759489846</v>
      </c>
      <c r="GM122">
        <v>1</v>
      </c>
      <c r="GN122">
        <v>1</v>
      </c>
      <c r="GO122">
        <v>3</v>
      </c>
      <c r="GP122" t="s">
        <v>440</v>
      </c>
      <c r="GQ122">
        <v>3.10188</v>
      </c>
      <c r="GR122">
        <v>2.72503</v>
      </c>
      <c r="GS122">
        <v>0.0756505</v>
      </c>
      <c r="GT122">
        <v>0.07287780000000001</v>
      </c>
      <c r="GU122">
        <v>0.105702</v>
      </c>
      <c r="GV122">
        <v>0.0930006</v>
      </c>
      <c r="GW122">
        <v>24217.7</v>
      </c>
      <c r="GX122">
        <v>22075.7</v>
      </c>
      <c r="GY122">
        <v>26763.6</v>
      </c>
      <c r="GZ122">
        <v>24032</v>
      </c>
      <c r="HA122">
        <v>38293.6</v>
      </c>
      <c r="HB122">
        <v>32232.5</v>
      </c>
      <c r="HC122">
        <v>46735.8</v>
      </c>
      <c r="HD122">
        <v>38034</v>
      </c>
      <c r="HE122">
        <v>1.8743</v>
      </c>
      <c r="HF122">
        <v>2.34737</v>
      </c>
      <c r="HG122">
        <v>0.088688</v>
      </c>
      <c r="HH122">
        <v>0</v>
      </c>
      <c r="HI122">
        <v>28.5682</v>
      </c>
      <c r="HJ122">
        <v>999.9</v>
      </c>
      <c r="HK122">
        <v>42.1</v>
      </c>
      <c r="HL122">
        <v>32.6</v>
      </c>
      <c r="HM122">
        <v>22.9621</v>
      </c>
      <c r="HN122">
        <v>61.6034</v>
      </c>
      <c r="HO122">
        <v>4.90785</v>
      </c>
      <c r="HP122">
        <v>2</v>
      </c>
      <c r="HQ122">
        <v>0.094469</v>
      </c>
      <c r="HR122">
        <v>-0.735376</v>
      </c>
      <c r="HS122">
        <v>20.2811</v>
      </c>
      <c r="HT122">
        <v>5.21325</v>
      </c>
      <c r="HU122">
        <v>11.9761</v>
      </c>
      <c r="HV122">
        <v>4.96365</v>
      </c>
      <c r="HW122">
        <v>3.27455</v>
      </c>
      <c r="HX122">
        <v>9999</v>
      </c>
      <c r="HY122">
        <v>9999</v>
      </c>
      <c r="HZ122">
        <v>9999</v>
      </c>
      <c r="IA122">
        <v>999.9</v>
      </c>
      <c r="IB122">
        <v>1.86387</v>
      </c>
      <c r="IC122">
        <v>1.86011</v>
      </c>
      <c r="ID122">
        <v>1.85847</v>
      </c>
      <c r="IE122">
        <v>1.85977</v>
      </c>
      <c r="IF122">
        <v>1.85989</v>
      </c>
      <c r="IG122">
        <v>1.85843</v>
      </c>
      <c r="IH122">
        <v>1.85746</v>
      </c>
      <c r="II122">
        <v>1.85242</v>
      </c>
      <c r="IJ122">
        <v>0</v>
      </c>
      <c r="IK122">
        <v>0</v>
      </c>
      <c r="IL122">
        <v>0</v>
      </c>
      <c r="IM122">
        <v>0</v>
      </c>
      <c r="IN122" t="s">
        <v>441</v>
      </c>
      <c r="IO122" t="s">
        <v>442</v>
      </c>
      <c r="IP122" t="s">
        <v>443</v>
      </c>
      <c r="IQ122" t="s">
        <v>443</v>
      </c>
      <c r="IR122" t="s">
        <v>443</v>
      </c>
      <c r="IS122" t="s">
        <v>443</v>
      </c>
      <c r="IT122">
        <v>0</v>
      </c>
      <c r="IU122">
        <v>100</v>
      </c>
      <c r="IV122">
        <v>100</v>
      </c>
      <c r="IW122">
        <v>-1.052</v>
      </c>
      <c r="IX122">
        <v>0.2894</v>
      </c>
      <c r="IY122">
        <v>-1.199888540531774</v>
      </c>
      <c r="IZ122">
        <v>0.0006062262584135303</v>
      </c>
      <c r="JA122">
        <v>-6.607284784785487E-07</v>
      </c>
      <c r="JB122">
        <v>4.456398226774383E-10</v>
      </c>
      <c r="JC122">
        <v>0.04242554667046498</v>
      </c>
      <c r="JD122">
        <v>-0.002659736867722172</v>
      </c>
      <c r="JE122">
        <v>0.000738507291522077</v>
      </c>
      <c r="JF122">
        <v>-6.730059124220876E-06</v>
      </c>
      <c r="JG122">
        <v>7</v>
      </c>
      <c r="JH122">
        <v>1949</v>
      </c>
      <c r="JI122">
        <v>1</v>
      </c>
      <c r="JJ122">
        <v>29</v>
      </c>
      <c r="JK122">
        <v>189950.3</v>
      </c>
      <c r="JL122">
        <v>189950.5</v>
      </c>
      <c r="JM122">
        <v>1.15356</v>
      </c>
      <c r="JN122">
        <v>2.60742</v>
      </c>
      <c r="JO122">
        <v>2.146</v>
      </c>
      <c r="JP122">
        <v>2.67212</v>
      </c>
      <c r="JQ122">
        <v>2.29858</v>
      </c>
      <c r="JR122">
        <v>2.4231</v>
      </c>
      <c r="JS122">
        <v>36.908</v>
      </c>
      <c r="JT122">
        <v>24.0612</v>
      </c>
      <c r="JU122">
        <v>18</v>
      </c>
      <c r="JV122">
        <v>481.723</v>
      </c>
      <c r="JW122">
        <v>897.616</v>
      </c>
      <c r="JX122">
        <v>28.9368</v>
      </c>
      <c r="JY122">
        <v>28.4317</v>
      </c>
      <c r="JZ122">
        <v>30.0001</v>
      </c>
      <c r="KA122">
        <v>28.6365</v>
      </c>
      <c r="KB122">
        <v>28.6005</v>
      </c>
      <c r="KC122">
        <v>23.1005</v>
      </c>
      <c r="KD122">
        <v>16.8869</v>
      </c>
      <c r="KE122">
        <v>47.195</v>
      </c>
      <c r="KF122">
        <v>28.9287</v>
      </c>
      <c r="KG122">
        <v>299.698</v>
      </c>
      <c r="KH122">
        <v>19.065</v>
      </c>
      <c r="KI122">
        <v>102.184</v>
      </c>
      <c r="KJ122">
        <v>91.712</v>
      </c>
    </row>
    <row r="123" spans="1:296">
      <c r="A123">
        <v>105</v>
      </c>
      <c r="B123">
        <v>1758386629.1</v>
      </c>
      <c r="C123">
        <v>4488.599999904633</v>
      </c>
      <c r="D123" t="s">
        <v>654</v>
      </c>
      <c r="E123" t="s">
        <v>655</v>
      </c>
      <c r="F123">
        <v>5</v>
      </c>
      <c r="G123" t="s">
        <v>638</v>
      </c>
      <c r="H123">
        <v>1758386621.314285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329.3787436362995</v>
      </c>
      <c r="AJ123">
        <v>336.9398242424242</v>
      </c>
      <c r="AK123">
        <v>-3.247621493325213</v>
      </c>
      <c r="AL123">
        <v>65.71371971315246</v>
      </c>
      <c r="AM123">
        <f>(AO123 - AN123 + DX123*1E3/(8.314*(DZ123+273.15)) * AQ123/DW123 * AP123) * DW123/(100*DK123) * 1000/(1000 - AO123)</f>
        <v>0</v>
      </c>
      <c r="AN123">
        <v>19.04047619904656</v>
      </c>
      <c r="AO123">
        <v>23.25526242424242</v>
      </c>
      <c r="AP123">
        <v>1.077958444972956E-06</v>
      </c>
      <c r="AQ123">
        <v>86.31813616197589</v>
      </c>
      <c r="AR123">
        <v>0</v>
      </c>
      <c r="AS123">
        <v>0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437</v>
      </c>
      <c r="AX123" t="s">
        <v>437</v>
      </c>
      <c r="AY123">
        <v>0</v>
      </c>
      <c r="AZ123">
        <v>0</v>
      </c>
      <c r="BA123">
        <f>1-AY123/AZ123</f>
        <v>0</v>
      </c>
      <c r="BB123">
        <v>0</v>
      </c>
      <c r="BC123" t="s">
        <v>437</v>
      </c>
      <c r="BD123" t="s">
        <v>437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437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4.38</v>
      </c>
      <c r="DL123">
        <v>0.5</v>
      </c>
      <c r="DM123" t="s">
        <v>438</v>
      </c>
      <c r="DN123">
        <v>2</v>
      </c>
      <c r="DO123" t="b">
        <v>1</v>
      </c>
      <c r="DP123">
        <v>1758386621.314285</v>
      </c>
      <c r="DQ123">
        <v>351.7576071428571</v>
      </c>
      <c r="DR123">
        <v>337.5205714285715</v>
      </c>
      <c r="DS123">
        <v>23.25938928571429</v>
      </c>
      <c r="DT123">
        <v>19.0422</v>
      </c>
      <c r="DU123">
        <v>352.8062857142858</v>
      </c>
      <c r="DV123">
        <v>22.96995714285714</v>
      </c>
      <c r="DW123">
        <v>500.0088214285714</v>
      </c>
      <c r="DX123">
        <v>90.56514285714287</v>
      </c>
      <c r="DY123">
        <v>0.06705965</v>
      </c>
      <c r="DZ123">
        <v>29.77208571428572</v>
      </c>
      <c r="EA123">
        <v>30.00891071428572</v>
      </c>
      <c r="EB123">
        <v>999.9000000000002</v>
      </c>
      <c r="EC123">
        <v>0</v>
      </c>
      <c r="ED123">
        <v>0</v>
      </c>
      <c r="EE123">
        <v>9999.668928571427</v>
      </c>
      <c r="EF123">
        <v>0</v>
      </c>
      <c r="EG123">
        <v>11.13717142857143</v>
      </c>
      <c r="EH123">
        <v>14.23701071428571</v>
      </c>
      <c r="EI123">
        <v>360.1342857142857</v>
      </c>
      <c r="EJ123">
        <v>344.0726071428572</v>
      </c>
      <c r="EK123">
        <v>4.21717</v>
      </c>
      <c r="EL123">
        <v>337.5205714285715</v>
      </c>
      <c r="EM123">
        <v>19.0422</v>
      </c>
      <c r="EN123">
        <v>2.1064875</v>
      </c>
      <c r="EO123">
        <v>1.724560714285714</v>
      </c>
      <c r="EP123">
        <v>18.26833214285714</v>
      </c>
      <c r="EQ123">
        <v>15.11927857142857</v>
      </c>
      <c r="ER123">
        <v>1999.982142857143</v>
      </c>
      <c r="ES123">
        <v>0.9800022142857142</v>
      </c>
      <c r="ET123">
        <v>0.01999808571428572</v>
      </c>
      <c r="EU123">
        <v>0</v>
      </c>
      <c r="EV123">
        <v>638.0743571428571</v>
      </c>
      <c r="EW123">
        <v>5.00078</v>
      </c>
      <c r="EX123">
        <v>12615.55357142857</v>
      </c>
      <c r="EY123">
        <v>16379.49642857143</v>
      </c>
      <c r="EZ123">
        <v>38.64474999999999</v>
      </c>
      <c r="FA123">
        <v>39.53099999999999</v>
      </c>
      <c r="FB123">
        <v>39.00653571428571</v>
      </c>
      <c r="FC123">
        <v>39.09128571428571</v>
      </c>
      <c r="FD123">
        <v>39.99964285714286</v>
      </c>
      <c r="FE123">
        <v>1955.082142857143</v>
      </c>
      <c r="FF123">
        <v>39.9</v>
      </c>
      <c r="FG123">
        <v>0</v>
      </c>
      <c r="FH123">
        <v>1758386629.5</v>
      </c>
      <c r="FI123">
        <v>0</v>
      </c>
      <c r="FJ123">
        <v>638.0668846153845</v>
      </c>
      <c r="FK123">
        <v>1.294529917968657</v>
      </c>
      <c r="FL123">
        <v>34.95384613550783</v>
      </c>
      <c r="FM123">
        <v>12615.97692307692</v>
      </c>
      <c r="FN123">
        <v>15</v>
      </c>
      <c r="FO123">
        <v>0</v>
      </c>
      <c r="FP123" t="s">
        <v>439</v>
      </c>
      <c r="FQ123">
        <v>1746989605.5</v>
      </c>
      <c r="FR123">
        <v>1746989593.5</v>
      </c>
      <c r="FS123">
        <v>0</v>
      </c>
      <c r="FT123">
        <v>-0.274</v>
      </c>
      <c r="FU123">
        <v>-0.002</v>
      </c>
      <c r="FV123">
        <v>2.549</v>
      </c>
      <c r="FW123">
        <v>0.129</v>
      </c>
      <c r="FX123">
        <v>420</v>
      </c>
      <c r="FY123">
        <v>17</v>
      </c>
      <c r="FZ123">
        <v>0.02</v>
      </c>
      <c r="GA123">
        <v>0.04</v>
      </c>
      <c r="GB123">
        <v>13.3870643902439</v>
      </c>
      <c r="GC123">
        <v>16.68516773519164</v>
      </c>
      <c r="GD123">
        <v>1.688827169214863</v>
      </c>
      <c r="GE123">
        <v>0</v>
      </c>
      <c r="GF123">
        <v>637.9915</v>
      </c>
      <c r="GG123">
        <v>1.802857147632643</v>
      </c>
      <c r="GH123">
        <v>0.2857586651457567</v>
      </c>
      <c r="GI123">
        <v>0</v>
      </c>
      <c r="GJ123">
        <v>4.217010975609756</v>
      </c>
      <c r="GK123">
        <v>0.002366132404190511</v>
      </c>
      <c r="GL123">
        <v>0.0009851254838432165</v>
      </c>
      <c r="GM123">
        <v>1</v>
      </c>
      <c r="GN123">
        <v>1</v>
      </c>
      <c r="GO123">
        <v>3</v>
      </c>
      <c r="GP123" t="s">
        <v>440</v>
      </c>
      <c r="GQ123">
        <v>3.10215</v>
      </c>
      <c r="GR123">
        <v>2.72522</v>
      </c>
      <c r="GS123">
        <v>0.0728969</v>
      </c>
      <c r="GT123">
        <v>0.06994259999999999</v>
      </c>
      <c r="GU123">
        <v>0.105699</v>
      </c>
      <c r="GV123">
        <v>0.09299259999999999</v>
      </c>
      <c r="GW123">
        <v>24289.6</v>
      </c>
      <c r="GX123">
        <v>22145.5</v>
      </c>
      <c r="GY123">
        <v>26763.3</v>
      </c>
      <c r="GZ123">
        <v>24032</v>
      </c>
      <c r="HA123">
        <v>38293.3</v>
      </c>
      <c r="HB123">
        <v>32232.5</v>
      </c>
      <c r="HC123">
        <v>46735.7</v>
      </c>
      <c r="HD123">
        <v>38034.1</v>
      </c>
      <c r="HE123">
        <v>1.87453</v>
      </c>
      <c r="HF123">
        <v>2.34702</v>
      </c>
      <c r="HG123">
        <v>0.08771569999999999</v>
      </c>
      <c r="HH123">
        <v>0</v>
      </c>
      <c r="HI123">
        <v>28.5718</v>
      </c>
      <c r="HJ123">
        <v>999.9</v>
      </c>
      <c r="HK123">
        <v>42.1</v>
      </c>
      <c r="HL123">
        <v>32.6</v>
      </c>
      <c r="HM123">
        <v>22.9608</v>
      </c>
      <c r="HN123">
        <v>61.8834</v>
      </c>
      <c r="HO123">
        <v>4.83574</v>
      </c>
      <c r="HP123">
        <v>2</v>
      </c>
      <c r="HQ123">
        <v>0.0943013</v>
      </c>
      <c r="HR123">
        <v>-0.733995</v>
      </c>
      <c r="HS123">
        <v>20.281</v>
      </c>
      <c r="HT123">
        <v>5.21355</v>
      </c>
      <c r="HU123">
        <v>11.9758</v>
      </c>
      <c r="HV123">
        <v>4.9636</v>
      </c>
      <c r="HW123">
        <v>3.27458</v>
      </c>
      <c r="HX123">
        <v>9999</v>
      </c>
      <c r="HY123">
        <v>9999</v>
      </c>
      <c r="HZ123">
        <v>9999</v>
      </c>
      <c r="IA123">
        <v>999.9</v>
      </c>
      <c r="IB123">
        <v>1.86387</v>
      </c>
      <c r="IC123">
        <v>1.86012</v>
      </c>
      <c r="ID123">
        <v>1.85847</v>
      </c>
      <c r="IE123">
        <v>1.85975</v>
      </c>
      <c r="IF123">
        <v>1.85989</v>
      </c>
      <c r="IG123">
        <v>1.85847</v>
      </c>
      <c r="IH123">
        <v>1.85748</v>
      </c>
      <c r="II123">
        <v>1.85242</v>
      </c>
      <c r="IJ123">
        <v>0</v>
      </c>
      <c r="IK123">
        <v>0</v>
      </c>
      <c r="IL123">
        <v>0</v>
      </c>
      <c r="IM123">
        <v>0</v>
      </c>
      <c r="IN123" t="s">
        <v>441</v>
      </c>
      <c r="IO123" t="s">
        <v>442</v>
      </c>
      <c r="IP123" t="s">
        <v>443</v>
      </c>
      <c r="IQ123" t="s">
        <v>443</v>
      </c>
      <c r="IR123" t="s">
        <v>443</v>
      </c>
      <c r="IS123" t="s">
        <v>443</v>
      </c>
      <c r="IT123">
        <v>0</v>
      </c>
      <c r="IU123">
        <v>100</v>
      </c>
      <c r="IV123">
        <v>100</v>
      </c>
      <c r="IW123">
        <v>-1.057</v>
      </c>
      <c r="IX123">
        <v>0.2894</v>
      </c>
      <c r="IY123">
        <v>-1.199888540531774</v>
      </c>
      <c r="IZ123">
        <v>0.0006062262584135303</v>
      </c>
      <c r="JA123">
        <v>-6.607284784785487E-07</v>
      </c>
      <c r="JB123">
        <v>4.456398226774383E-10</v>
      </c>
      <c r="JC123">
        <v>0.04242554667046498</v>
      </c>
      <c r="JD123">
        <v>-0.002659736867722172</v>
      </c>
      <c r="JE123">
        <v>0.000738507291522077</v>
      </c>
      <c r="JF123">
        <v>-6.730059124220876E-06</v>
      </c>
      <c r="JG123">
        <v>7</v>
      </c>
      <c r="JH123">
        <v>1949</v>
      </c>
      <c r="JI123">
        <v>1</v>
      </c>
      <c r="JJ123">
        <v>29</v>
      </c>
      <c r="JK123">
        <v>189950.4</v>
      </c>
      <c r="JL123">
        <v>189950.6</v>
      </c>
      <c r="JM123">
        <v>1.10718</v>
      </c>
      <c r="JN123">
        <v>2.60376</v>
      </c>
      <c r="JO123">
        <v>2.146</v>
      </c>
      <c r="JP123">
        <v>2.67334</v>
      </c>
      <c r="JQ123">
        <v>2.29858</v>
      </c>
      <c r="JR123">
        <v>2.45483</v>
      </c>
      <c r="JS123">
        <v>36.908</v>
      </c>
      <c r="JT123">
        <v>24.0787</v>
      </c>
      <c r="JU123">
        <v>18</v>
      </c>
      <c r="JV123">
        <v>481.839</v>
      </c>
      <c r="JW123">
        <v>897.245</v>
      </c>
      <c r="JX123">
        <v>28.9271</v>
      </c>
      <c r="JY123">
        <v>28.4317</v>
      </c>
      <c r="JZ123">
        <v>30.0001</v>
      </c>
      <c r="KA123">
        <v>28.6347</v>
      </c>
      <c r="KB123">
        <v>28.6005</v>
      </c>
      <c r="KC123">
        <v>22.1028</v>
      </c>
      <c r="KD123">
        <v>16.8869</v>
      </c>
      <c r="KE123">
        <v>47.195</v>
      </c>
      <c r="KF123">
        <v>28.9213</v>
      </c>
      <c r="KG123">
        <v>279.649</v>
      </c>
      <c r="KH123">
        <v>19.065</v>
      </c>
      <c r="KI123">
        <v>102.183</v>
      </c>
      <c r="KJ123">
        <v>91.7119</v>
      </c>
    </row>
    <row r="124" spans="1:296">
      <c r="A124">
        <v>106</v>
      </c>
      <c r="B124">
        <v>1758386634.1</v>
      </c>
      <c r="C124">
        <v>4493.599999904633</v>
      </c>
      <c r="D124" t="s">
        <v>656</v>
      </c>
      <c r="E124" t="s">
        <v>657</v>
      </c>
      <c r="F124">
        <v>5</v>
      </c>
      <c r="G124" t="s">
        <v>638</v>
      </c>
      <c r="H124">
        <v>1758386626.6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312.5289635201</v>
      </c>
      <c r="AJ124">
        <v>320.7293454545455</v>
      </c>
      <c r="AK124">
        <v>-3.246405878932032</v>
      </c>
      <c r="AL124">
        <v>65.71371971315246</v>
      </c>
      <c r="AM124">
        <f>(AO124 - AN124 + DX124*1E3/(8.314*(DZ124+273.15)) * AQ124/DW124 * AP124) * DW124/(100*DK124) * 1000/(1000 - AO124)</f>
        <v>0</v>
      </c>
      <c r="AN124">
        <v>19.03555642734825</v>
      </c>
      <c r="AO124">
        <v>23.25250787878788</v>
      </c>
      <c r="AP124">
        <v>-7.373494416998006E-06</v>
      </c>
      <c r="AQ124">
        <v>86.31813616197589</v>
      </c>
      <c r="AR124">
        <v>0</v>
      </c>
      <c r="AS124">
        <v>0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437</v>
      </c>
      <c r="AX124" t="s">
        <v>437</v>
      </c>
      <c r="AY124">
        <v>0</v>
      </c>
      <c r="AZ124">
        <v>0</v>
      </c>
      <c r="BA124">
        <f>1-AY124/AZ124</f>
        <v>0</v>
      </c>
      <c r="BB124">
        <v>0</v>
      </c>
      <c r="BC124" t="s">
        <v>437</v>
      </c>
      <c r="BD124" t="s">
        <v>437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437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4.38</v>
      </c>
      <c r="DL124">
        <v>0.5</v>
      </c>
      <c r="DM124" t="s">
        <v>438</v>
      </c>
      <c r="DN124">
        <v>2</v>
      </c>
      <c r="DO124" t="b">
        <v>1</v>
      </c>
      <c r="DP124">
        <v>1758386626.6</v>
      </c>
      <c r="DQ124">
        <v>335.374</v>
      </c>
      <c r="DR124">
        <v>320.1533703703703</v>
      </c>
      <c r="DS124">
        <v>23.25647037037037</v>
      </c>
      <c r="DT124">
        <v>19.03897777777778</v>
      </c>
      <c r="DU124">
        <v>336.4277407407407</v>
      </c>
      <c r="DV124">
        <v>22.96710000000001</v>
      </c>
      <c r="DW124">
        <v>499.9339629629629</v>
      </c>
      <c r="DX124">
        <v>90.56608148148149</v>
      </c>
      <c r="DY124">
        <v>0.06708857037037037</v>
      </c>
      <c r="DZ124">
        <v>29.7695962962963</v>
      </c>
      <c r="EA124">
        <v>30.00576666666666</v>
      </c>
      <c r="EB124">
        <v>999.9000000000001</v>
      </c>
      <c r="EC124">
        <v>0</v>
      </c>
      <c r="ED124">
        <v>0</v>
      </c>
      <c r="EE124">
        <v>10006.60333333333</v>
      </c>
      <c r="EF124">
        <v>0</v>
      </c>
      <c r="EG124">
        <v>11.13702962962963</v>
      </c>
      <c r="EH124">
        <v>15.22063333333333</v>
      </c>
      <c r="EI124">
        <v>343.3594074074074</v>
      </c>
      <c r="EJ124">
        <v>326.3671851851852</v>
      </c>
      <c r="EK124">
        <v>4.217478888888889</v>
      </c>
      <c r="EL124">
        <v>320.1533703703703</v>
      </c>
      <c r="EM124">
        <v>19.03897777777778</v>
      </c>
      <c r="EN124">
        <v>2.106246296296296</v>
      </c>
      <c r="EO124">
        <v>1.724285925925926</v>
      </c>
      <c r="EP124">
        <v>18.2665</v>
      </c>
      <c r="EQ124">
        <v>15.11680740740741</v>
      </c>
      <c r="ER124">
        <v>1999.995925925926</v>
      </c>
      <c r="ES124">
        <v>0.9800023333333333</v>
      </c>
      <c r="ET124">
        <v>0.01999796296296297</v>
      </c>
      <c r="EU124">
        <v>0</v>
      </c>
      <c r="EV124">
        <v>638.2835925925925</v>
      </c>
      <c r="EW124">
        <v>5.00078</v>
      </c>
      <c r="EX124">
        <v>12619.25185185185</v>
      </c>
      <c r="EY124">
        <v>16379.61481481482</v>
      </c>
      <c r="EZ124">
        <v>38.63385185185185</v>
      </c>
      <c r="FA124">
        <v>39.53444444444444</v>
      </c>
      <c r="FB124">
        <v>39.00437037037037</v>
      </c>
      <c r="FC124">
        <v>39.09233333333333</v>
      </c>
      <c r="FD124">
        <v>40.00433333333334</v>
      </c>
      <c r="FE124">
        <v>1955.095925925926</v>
      </c>
      <c r="FF124">
        <v>39.9</v>
      </c>
      <c r="FG124">
        <v>0</v>
      </c>
      <c r="FH124">
        <v>1758386634.3</v>
      </c>
      <c r="FI124">
        <v>0</v>
      </c>
      <c r="FJ124">
        <v>638.2985769230769</v>
      </c>
      <c r="FK124">
        <v>3.224991470708059</v>
      </c>
      <c r="FL124">
        <v>42.55726494802998</v>
      </c>
      <c r="FM124">
        <v>12619.36153846154</v>
      </c>
      <c r="FN124">
        <v>15</v>
      </c>
      <c r="FO124">
        <v>0</v>
      </c>
      <c r="FP124" t="s">
        <v>439</v>
      </c>
      <c r="FQ124">
        <v>1746989605.5</v>
      </c>
      <c r="FR124">
        <v>1746989593.5</v>
      </c>
      <c r="FS124">
        <v>0</v>
      </c>
      <c r="FT124">
        <v>-0.274</v>
      </c>
      <c r="FU124">
        <v>-0.002</v>
      </c>
      <c r="FV124">
        <v>2.549</v>
      </c>
      <c r="FW124">
        <v>0.129</v>
      </c>
      <c r="FX124">
        <v>420</v>
      </c>
      <c r="FY124">
        <v>17</v>
      </c>
      <c r="FZ124">
        <v>0.02</v>
      </c>
      <c r="GA124">
        <v>0.04</v>
      </c>
      <c r="GB124">
        <v>14.40462682926829</v>
      </c>
      <c r="GC124">
        <v>12.11904041811849</v>
      </c>
      <c r="GD124">
        <v>1.213693867863699</v>
      </c>
      <c r="GE124">
        <v>0</v>
      </c>
      <c r="GF124">
        <v>638.1349705882352</v>
      </c>
      <c r="GG124">
        <v>2.011749433037323</v>
      </c>
      <c r="GH124">
        <v>0.3166007399655184</v>
      </c>
      <c r="GI124">
        <v>0</v>
      </c>
      <c r="GJ124">
        <v>4.217486341463414</v>
      </c>
      <c r="GK124">
        <v>0.001160696864103047</v>
      </c>
      <c r="GL124">
        <v>0.0008351624819204505</v>
      </c>
      <c r="GM124">
        <v>1</v>
      </c>
      <c r="GN124">
        <v>1</v>
      </c>
      <c r="GO124">
        <v>3</v>
      </c>
      <c r="GP124" t="s">
        <v>440</v>
      </c>
      <c r="GQ124">
        <v>3.10204</v>
      </c>
      <c r="GR124">
        <v>2.72521</v>
      </c>
      <c r="GS124">
        <v>0.070077</v>
      </c>
      <c r="GT124">
        <v>0.0669497</v>
      </c>
      <c r="GU124">
        <v>0.105686</v>
      </c>
      <c r="GV124">
        <v>0.09298720000000001</v>
      </c>
      <c r="GW124">
        <v>24363.6</v>
      </c>
      <c r="GX124">
        <v>22216.9</v>
      </c>
      <c r="GY124">
        <v>26763.5</v>
      </c>
      <c r="GZ124">
        <v>24032.1</v>
      </c>
      <c r="HA124">
        <v>38293.4</v>
      </c>
      <c r="HB124">
        <v>32232.5</v>
      </c>
      <c r="HC124">
        <v>46735.6</v>
      </c>
      <c r="HD124">
        <v>38034.1</v>
      </c>
      <c r="HE124">
        <v>1.87447</v>
      </c>
      <c r="HF124">
        <v>2.34713</v>
      </c>
      <c r="HG124">
        <v>0.087548</v>
      </c>
      <c r="HH124">
        <v>0</v>
      </c>
      <c r="HI124">
        <v>28.5744</v>
      </c>
      <c r="HJ124">
        <v>999.9</v>
      </c>
      <c r="HK124">
        <v>42.1</v>
      </c>
      <c r="HL124">
        <v>32.6</v>
      </c>
      <c r="HM124">
        <v>22.9603</v>
      </c>
      <c r="HN124">
        <v>61.4134</v>
      </c>
      <c r="HO124">
        <v>4.89584</v>
      </c>
      <c r="HP124">
        <v>2</v>
      </c>
      <c r="HQ124">
        <v>0.0941336</v>
      </c>
      <c r="HR124">
        <v>-0.737062</v>
      </c>
      <c r="HS124">
        <v>20.2808</v>
      </c>
      <c r="HT124">
        <v>5.2137</v>
      </c>
      <c r="HU124">
        <v>11.9755</v>
      </c>
      <c r="HV124">
        <v>4.9636</v>
      </c>
      <c r="HW124">
        <v>3.27453</v>
      </c>
      <c r="HX124">
        <v>9999</v>
      </c>
      <c r="HY124">
        <v>9999</v>
      </c>
      <c r="HZ124">
        <v>9999</v>
      </c>
      <c r="IA124">
        <v>999.9</v>
      </c>
      <c r="IB124">
        <v>1.86387</v>
      </c>
      <c r="IC124">
        <v>1.86009</v>
      </c>
      <c r="ID124">
        <v>1.85849</v>
      </c>
      <c r="IE124">
        <v>1.85974</v>
      </c>
      <c r="IF124">
        <v>1.85989</v>
      </c>
      <c r="IG124">
        <v>1.8585</v>
      </c>
      <c r="IH124">
        <v>1.85746</v>
      </c>
      <c r="II124">
        <v>1.85242</v>
      </c>
      <c r="IJ124">
        <v>0</v>
      </c>
      <c r="IK124">
        <v>0</v>
      </c>
      <c r="IL124">
        <v>0</v>
      </c>
      <c r="IM124">
        <v>0</v>
      </c>
      <c r="IN124" t="s">
        <v>441</v>
      </c>
      <c r="IO124" t="s">
        <v>442</v>
      </c>
      <c r="IP124" t="s">
        <v>443</v>
      </c>
      <c r="IQ124" t="s">
        <v>443</v>
      </c>
      <c r="IR124" t="s">
        <v>443</v>
      </c>
      <c r="IS124" t="s">
        <v>443</v>
      </c>
      <c r="IT124">
        <v>0</v>
      </c>
      <c r="IU124">
        <v>100</v>
      </c>
      <c r="IV124">
        <v>100</v>
      </c>
      <c r="IW124">
        <v>-1.061</v>
      </c>
      <c r="IX124">
        <v>0.2893</v>
      </c>
      <c r="IY124">
        <v>-1.199888540531774</v>
      </c>
      <c r="IZ124">
        <v>0.0006062262584135303</v>
      </c>
      <c r="JA124">
        <v>-6.607284784785487E-07</v>
      </c>
      <c r="JB124">
        <v>4.456398226774383E-10</v>
      </c>
      <c r="JC124">
        <v>0.04242554667046498</v>
      </c>
      <c r="JD124">
        <v>-0.002659736867722172</v>
      </c>
      <c r="JE124">
        <v>0.000738507291522077</v>
      </c>
      <c r="JF124">
        <v>-6.730059124220876E-06</v>
      </c>
      <c r="JG124">
        <v>7</v>
      </c>
      <c r="JH124">
        <v>1949</v>
      </c>
      <c r="JI124">
        <v>1</v>
      </c>
      <c r="JJ124">
        <v>29</v>
      </c>
      <c r="JK124">
        <v>189950.5</v>
      </c>
      <c r="JL124">
        <v>189950.7</v>
      </c>
      <c r="JM124">
        <v>1.05591</v>
      </c>
      <c r="JN124">
        <v>2.60376</v>
      </c>
      <c r="JO124">
        <v>2.146</v>
      </c>
      <c r="JP124">
        <v>2.67334</v>
      </c>
      <c r="JQ124">
        <v>2.29858</v>
      </c>
      <c r="JR124">
        <v>2.42065</v>
      </c>
      <c r="JS124">
        <v>36.908</v>
      </c>
      <c r="JT124">
        <v>24.0787</v>
      </c>
      <c r="JU124">
        <v>18</v>
      </c>
      <c r="JV124">
        <v>481.81</v>
      </c>
      <c r="JW124">
        <v>897.351</v>
      </c>
      <c r="JX124">
        <v>28.9199</v>
      </c>
      <c r="JY124">
        <v>28.4317</v>
      </c>
      <c r="JZ124">
        <v>30.0001</v>
      </c>
      <c r="KA124">
        <v>28.6347</v>
      </c>
      <c r="KB124">
        <v>28.6005</v>
      </c>
      <c r="KC124">
        <v>21.1482</v>
      </c>
      <c r="KD124">
        <v>16.8869</v>
      </c>
      <c r="KE124">
        <v>47.195</v>
      </c>
      <c r="KF124">
        <v>28.9204</v>
      </c>
      <c r="KG124">
        <v>266.26</v>
      </c>
      <c r="KH124">
        <v>19.065</v>
      </c>
      <c r="KI124">
        <v>102.183</v>
      </c>
      <c r="KJ124">
        <v>91.7122</v>
      </c>
    </row>
    <row r="125" spans="1:296">
      <c r="A125">
        <v>107</v>
      </c>
      <c r="B125">
        <v>1758386639.1</v>
      </c>
      <c r="C125">
        <v>4498.599999904633</v>
      </c>
      <c r="D125" t="s">
        <v>658</v>
      </c>
      <c r="E125" t="s">
        <v>659</v>
      </c>
      <c r="F125">
        <v>5</v>
      </c>
      <c r="G125" t="s">
        <v>638</v>
      </c>
      <c r="H125">
        <v>1758386631.314285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295.7654254419706</v>
      </c>
      <c r="AJ125">
        <v>304.3045696969696</v>
      </c>
      <c r="AK125">
        <v>-3.29594304546607</v>
      </c>
      <c r="AL125">
        <v>65.71371971315246</v>
      </c>
      <c r="AM125">
        <f>(AO125 - AN125 + DX125*1E3/(8.314*(DZ125+273.15)) * AQ125/DW125 * AP125) * DW125/(100*DK125) * 1000/(1000 - AO125)</f>
        <v>0</v>
      </c>
      <c r="AN125">
        <v>19.03554796213944</v>
      </c>
      <c r="AO125">
        <v>23.24906787878787</v>
      </c>
      <c r="AP125">
        <v>-1.410348262059397E-05</v>
      </c>
      <c r="AQ125">
        <v>86.31813616197589</v>
      </c>
      <c r="AR125">
        <v>0</v>
      </c>
      <c r="AS125">
        <v>0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437</v>
      </c>
      <c r="AX125" t="s">
        <v>437</v>
      </c>
      <c r="AY125">
        <v>0</v>
      </c>
      <c r="AZ125">
        <v>0</v>
      </c>
      <c r="BA125">
        <f>1-AY125/AZ125</f>
        <v>0</v>
      </c>
      <c r="BB125">
        <v>0</v>
      </c>
      <c r="BC125" t="s">
        <v>437</v>
      </c>
      <c r="BD125" t="s">
        <v>437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437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4.38</v>
      </c>
      <c r="DL125">
        <v>0.5</v>
      </c>
      <c r="DM125" t="s">
        <v>438</v>
      </c>
      <c r="DN125">
        <v>2</v>
      </c>
      <c r="DO125" t="b">
        <v>1</v>
      </c>
      <c r="DP125">
        <v>1758386631.314285</v>
      </c>
      <c r="DQ125">
        <v>320.4893928571428</v>
      </c>
      <c r="DR125">
        <v>304.6185357142857</v>
      </c>
      <c r="DS125">
        <v>23.25335357142858</v>
      </c>
      <c r="DT125">
        <v>19.03652857142857</v>
      </c>
      <c r="DU125">
        <v>321.5478571428571</v>
      </c>
      <c r="DV125">
        <v>22.96406071428571</v>
      </c>
      <c r="DW125">
        <v>499.9814642857143</v>
      </c>
      <c r="DX125">
        <v>90.56718928571426</v>
      </c>
      <c r="DY125">
        <v>0.06708525714285714</v>
      </c>
      <c r="DZ125">
        <v>29.76512142857143</v>
      </c>
      <c r="EA125">
        <v>30.00125357142857</v>
      </c>
      <c r="EB125">
        <v>999.9000000000002</v>
      </c>
      <c r="EC125">
        <v>0</v>
      </c>
      <c r="ED125">
        <v>0</v>
      </c>
      <c r="EE125">
        <v>10002.08107142857</v>
      </c>
      <c r="EF125">
        <v>0</v>
      </c>
      <c r="EG125">
        <v>11.13717142857143</v>
      </c>
      <c r="EH125">
        <v>15.87083928571429</v>
      </c>
      <c r="EI125">
        <v>328.1193571428571</v>
      </c>
      <c r="EJ125">
        <v>310.53</v>
      </c>
      <c r="EK125">
        <v>4.216825</v>
      </c>
      <c r="EL125">
        <v>304.6185357142857</v>
      </c>
      <c r="EM125">
        <v>19.03652857142857</v>
      </c>
      <c r="EN125">
        <v>2.105990357142857</v>
      </c>
      <c r="EO125">
        <v>1.724085</v>
      </c>
      <c r="EP125">
        <v>18.26456785714286</v>
      </c>
      <c r="EQ125">
        <v>15.11499642857143</v>
      </c>
      <c r="ER125">
        <v>1999.996785714286</v>
      </c>
      <c r="ES125">
        <v>0.9800023214285714</v>
      </c>
      <c r="ET125">
        <v>0.01999797857142857</v>
      </c>
      <c r="EU125">
        <v>0</v>
      </c>
      <c r="EV125">
        <v>638.4583214285714</v>
      </c>
      <c r="EW125">
        <v>5.00078</v>
      </c>
      <c r="EX125">
        <v>12623.08571428571</v>
      </c>
      <c r="EY125">
        <v>16379.61785714286</v>
      </c>
      <c r="EZ125">
        <v>38.64024999999999</v>
      </c>
      <c r="FA125">
        <v>39.51992857142857</v>
      </c>
      <c r="FB125">
        <v>39.00646428571428</v>
      </c>
      <c r="FC125">
        <v>39.09571428571428</v>
      </c>
      <c r="FD125">
        <v>40.00639285714284</v>
      </c>
      <c r="FE125">
        <v>1955.096785714286</v>
      </c>
      <c r="FF125">
        <v>39.9</v>
      </c>
      <c r="FG125">
        <v>0</v>
      </c>
      <c r="FH125">
        <v>1758386639.1</v>
      </c>
      <c r="FI125">
        <v>0</v>
      </c>
      <c r="FJ125">
        <v>638.5344615384615</v>
      </c>
      <c r="FK125">
        <v>3.805196591301907</v>
      </c>
      <c r="FL125">
        <v>55.0871794320442</v>
      </c>
      <c r="FM125">
        <v>12623.32692307692</v>
      </c>
      <c r="FN125">
        <v>15</v>
      </c>
      <c r="FO125">
        <v>0</v>
      </c>
      <c r="FP125" t="s">
        <v>439</v>
      </c>
      <c r="FQ125">
        <v>1746989605.5</v>
      </c>
      <c r="FR125">
        <v>1746989593.5</v>
      </c>
      <c r="FS125">
        <v>0</v>
      </c>
      <c r="FT125">
        <v>-0.274</v>
      </c>
      <c r="FU125">
        <v>-0.002</v>
      </c>
      <c r="FV125">
        <v>2.549</v>
      </c>
      <c r="FW125">
        <v>0.129</v>
      </c>
      <c r="FX125">
        <v>420</v>
      </c>
      <c r="FY125">
        <v>17</v>
      </c>
      <c r="FZ125">
        <v>0.02</v>
      </c>
      <c r="GA125">
        <v>0.04</v>
      </c>
      <c r="GB125">
        <v>15.4543487804878</v>
      </c>
      <c r="GC125">
        <v>8.508681533101097</v>
      </c>
      <c r="GD125">
        <v>0.8482023335243033</v>
      </c>
      <c r="GE125">
        <v>0</v>
      </c>
      <c r="GF125">
        <v>638.3698823529412</v>
      </c>
      <c r="GG125">
        <v>2.798411008724636</v>
      </c>
      <c r="GH125">
        <v>0.3714740719877604</v>
      </c>
      <c r="GI125">
        <v>0</v>
      </c>
      <c r="GJ125">
        <v>4.217005121951219</v>
      </c>
      <c r="GK125">
        <v>-0.004729965156789277</v>
      </c>
      <c r="GL125">
        <v>0.001128878402903734</v>
      </c>
      <c r="GM125">
        <v>1</v>
      </c>
      <c r="GN125">
        <v>1</v>
      </c>
      <c r="GO125">
        <v>3</v>
      </c>
      <c r="GP125" t="s">
        <v>440</v>
      </c>
      <c r="GQ125">
        <v>3.10211</v>
      </c>
      <c r="GR125">
        <v>2.72503</v>
      </c>
      <c r="GS125">
        <v>0.06716179999999999</v>
      </c>
      <c r="GT125">
        <v>0.0638894</v>
      </c>
      <c r="GU125">
        <v>0.105674</v>
      </c>
      <c r="GV125">
        <v>0.09297039999999999</v>
      </c>
      <c r="GW125">
        <v>24439.8</v>
      </c>
      <c r="GX125">
        <v>22289.7</v>
      </c>
      <c r="GY125">
        <v>26763.3</v>
      </c>
      <c r="GZ125">
        <v>24032.1</v>
      </c>
      <c r="HA125">
        <v>38293.5</v>
      </c>
      <c r="HB125">
        <v>32232.5</v>
      </c>
      <c r="HC125">
        <v>46735.5</v>
      </c>
      <c r="HD125">
        <v>38033.9</v>
      </c>
      <c r="HE125">
        <v>1.87475</v>
      </c>
      <c r="HF125">
        <v>2.34715</v>
      </c>
      <c r="HG125">
        <v>0.0866354</v>
      </c>
      <c r="HH125">
        <v>0</v>
      </c>
      <c r="HI125">
        <v>28.5761</v>
      </c>
      <c r="HJ125">
        <v>999.9</v>
      </c>
      <c r="HK125">
        <v>42.1</v>
      </c>
      <c r="HL125">
        <v>32.6</v>
      </c>
      <c r="HM125">
        <v>22.9608</v>
      </c>
      <c r="HN125">
        <v>61.0634</v>
      </c>
      <c r="HO125">
        <v>4.81971</v>
      </c>
      <c r="HP125">
        <v>2</v>
      </c>
      <c r="HQ125">
        <v>0.0946316</v>
      </c>
      <c r="HR125">
        <v>-0.794458</v>
      </c>
      <c r="HS125">
        <v>20.2808</v>
      </c>
      <c r="HT125">
        <v>5.21295</v>
      </c>
      <c r="HU125">
        <v>11.9755</v>
      </c>
      <c r="HV125">
        <v>4.9637</v>
      </c>
      <c r="HW125">
        <v>3.27448</v>
      </c>
      <c r="HX125">
        <v>9999</v>
      </c>
      <c r="HY125">
        <v>9999</v>
      </c>
      <c r="HZ125">
        <v>9999</v>
      </c>
      <c r="IA125">
        <v>999.9</v>
      </c>
      <c r="IB125">
        <v>1.86386</v>
      </c>
      <c r="IC125">
        <v>1.8601</v>
      </c>
      <c r="ID125">
        <v>1.85847</v>
      </c>
      <c r="IE125">
        <v>1.85975</v>
      </c>
      <c r="IF125">
        <v>1.85989</v>
      </c>
      <c r="IG125">
        <v>1.85847</v>
      </c>
      <c r="IH125">
        <v>1.85747</v>
      </c>
      <c r="II125">
        <v>1.85241</v>
      </c>
      <c r="IJ125">
        <v>0</v>
      </c>
      <c r="IK125">
        <v>0</v>
      </c>
      <c r="IL125">
        <v>0</v>
      </c>
      <c r="IM125">
        <v>0</v>
      </c>
      <c r="IN125" t="s">
        <v>441</v>
      </c>
      <c r="IO125" t="s">
        <v>442</v>
      </c>
      <c r="IP125" t="s">
        <v>443</v>
      </c>
      <c r="IQ125" t="s">
        <v>443</v>
      </c>
      <c r="IR125" t="s">
        <v>443</v>
      </c>
      <c r="IS125" t="s">
        <v>443</v>
      </c>
      <c r="IT125">
        <v>0</v>
      </c>
      <c r="IU125">
        <v>100</v>
      </c>
      <c r="IV125">
        <v>100</v>
      </c>
      <c r="IW125">
        <v>-1.067</v>
      </c>
      <c r="IX125">
        <v>0.2892</v>
      </c>
      <c r="IY125">
        <v>-1.199888540531774</v>
      </c>
      <c r="IZ125">
        <v>0.0006062262584135303</v>
      </c>
      <c r="JA125">
        <v>-6.607284784785487E-07</v>
      </c>
      <c r="JB125">
        <v>4.456398226774383E-10</v>
      </c>
      <c r="JC125">
        <v>0.04242554667046498</v>
      </c>
      <c r="JD125">
        <v>-0.002659736867722172</v>
      </c>
      <c r="JE125">
        <v>0.000738507291522077</v>
      </c>
      <c r="JF125">
        <v>-6.730059124220876E-06</v>
      </c>
      <c r="JG125">
        <v>7</v>
      </c>
      <c r="JH125">
        <v>1949</v>
      </c>
      <c r="JI125">
        <v>1</v>
      </c>
      <c r="JJ125">
        <v>29</v>
      </c>
      <c r="JK125">
        <v>189950.6</v>
      </c>
      <c r="JL125">
        <v>189950.8</v>
      </c>
      <c r="JM125">
        <v>1.0083</v>
      </c>
      <c r="JN125">
        <v>2.6062</v>
      </c>
      <c r="JO125">
        <v>2.146</v>
      </c>
      <c r="JP125">
        <v>2.67578</v>
      </c>
      <c r="JQ125">
        <v>2.29858</v>
      </c>
      <c r="JR125">
        <v>2.42188</v>
      </c>
      <c r="JS125">
        <v>36.908</v>
      </c>
      <c r="JT125">
        <v>24.07</v>
      </c>
      <c r="JU125">
        <v>18</v>
      </c>
      <c r="JV125">
        <v>481.97</v>
      </c>
      <c r="JW125">
        <v>897.377</v>
      </c>
      <c r="JX125">
        <v>28.9176</v>
      </c>
      <c r="JY125">
        <v>28.4317</v>
      </c>
      <c r="JZ125">
        <v>30.0001</v>
      </c>
      <c r="KA125">
        <v>28.6347</v>
      </c>
      <c r="KB125">
        <v>28.6005</v>
      </c>
      <c r="KC125">
        <v>20.1318</v>
      </c>
      <c r="KD125">
        <v>16.8869</v>
      </c>
      <c r="KE125">
        <v>47.195</v>
      </c>
      <c r="KF125">
        <v>28.9629</v>
      </c>
      <c r="KG125">
        <v>246.225</v>
      </c>
      <c r="KH125">
        <v>19.065</v>
      </c>
      <c r="KI125">
        <v>102.183</v>
      </c>
      <c r="KJ125">
        <v>91.7118</v>
      </c>
    </row>
    <row r="126" spans="1:296">
      <c r="A126">
        <v>108</v>
      </c>
      <c r="B126">
        <v>1758386644.1</v>
      </c>
      <c r="C126">
        <v>4503.599999904633</v>
      </c>
      <c r="D126" t="s">
        <v>660</v>
      </c>
      <c r="E126" t="s">
        <v>661</v>
      </c>
      <c r="F126">
        <v>5</v>
      </c>
      <c r="G126" t="s">
        <v>638</v>
      </c>
      <c r="H126">
        <v>1758386636.6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279.0226650617876</v>
      </c>
      <c r="AJ126">
        <v>287.9650666666665</v>
      </c>
      <c r="AK126">
        <v>-3.268068806700829</v>
      </c>
      <c r="AL126">
        <v>65.71371971315246</v>
      </c>
      <c r="AM126">
        <f>(AO126 - AN126 + DX126*1E3/(8.314*(DZ126+273.15)) * AQ126/DW126 * AP126) * DW126/(100*DK126) * 1000/(1000 - AO126)</f>
        <v>0</v>
      </c>
      <c r="AN126">
        <v>19.03123768232954</v>
      </c>
      <c r="AO126">
        <v>23.24879393939393</v>
      </c>
      <c r="AP126">
        <v>-1.294825461154724E-06</v>
      </c>
      <c r="AQ126">
        <v>86.31813616197589</v>
      </c>
      <c r="AR126">
        <v>0</v>
      </c>
      <c r="AS126">
        <v>0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437</v>
      </c>
      <c r="AX126" t="s">
        <v>437</v>
      </c>
      <c r="AY126">
        <v>0</v>
      </c>
      <c r="AZ126">
        <v>0</v>
      </c>
      <c r="BA126">
        <f>1-AY126/AZ126</f>
        <v>0</v>
      </c>
      <c r="BB126">
        <v>0</v>
      </c>
      <c r="BC126" t="s">
        <v>437</v>
      </c>
      <c r="BD126" t="s">
        <v>437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437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4.38</v>
      </c>
      <c r="DL126">
        <v>0.5</v>
      </c>
      <c r="DM126" t="s">
        <v>438</v>
      </c>
      <c r="DN126">
        <v>2</v>
      </c>
      <c r="DO126" t="b">
        <v>1</v>
      </c>
      <c r="DP126">
        <v>1758386636.6</v>
      </c>
      <c r="DQ126">
        <v>303.6543703703704</v>
      </c>
      <c r="DR126">
        <v>287.208962962963</v>
      </c>
      <c r="DS126">
        <v>23.25071851851852</v>
      </c>
      <c r="DT126">
        <v>19.03328518518518</v>
      </c>
      <c r="DU126">
        <v>304.7182962962963</v>
      </c>
      <c r="DV126">
        <v>22.96147777777778</v>
      </c>
      <c r="DW126">
        <v>500.0492962962962</v>
      </c>
      <c r="DX126">
        <v>90.56602592592593</v>
      </c>
      <c r="DY126">
        <v>0.06693597777777777</v>
      </c>
      <c r="DZ126">
        <v>29.7599962962963</v>
      </c>
      <c r="EA126">
        <v>29.9969037037037</v>
      </c>
      <c r="EB126">
        <v>999.9000000000001</v>
      </c>
      <c r="EC126">
        <v>0</v>
      </c>
      <c r="ED126">
        <v>0</v>
      </c>
      <c r="EE126">
        <v>10004.49481481481</v>
      </c>
      <c r="EF126">
        <v>0</v>
      </c>
      <c r="EG126">
        <v>11.141</v>
      </c>
      <c r="EH126">
        <v>16.44541111111111</v>
      </c>
      <c r="EI126">
        <v>310.8825925925926</v>
      </c>
      <c r="EJ126">
        <v>292.7815925925926</v>
      </c>
      <c r="EK126">
        <v>4.217438148148148</v>
      </c>
      <c r="EL126">
        <v>287.208962962963</v>
      </c>
      <c r="EM126">
        <v>19.03328518518518</v>
      </c>
      <c r="EN126">
        <v>2.105725555555556</v>
      </c>
      <c r="EO126">
        <v>1.723768888888889</v>
      </c>
      <c r="EP126">
        <v>18.26256666666667</v>
      </c>
      <c r="EQ126">
        <v>15.11214814814815</v>
      </c>
      <c r="ER126">
        <v>1999.99</v>
      </c>
      <c r="ES126">
        <v>0.9800022222222222</v>
      </c>
      <c r="ET126">
        <v>0.01999807407407408</v>
      </c>
      <c r="EU126">
        <v>0</v>
      </c>
      <c r="EV126">
        <v>638.7810740740741</v>
      </c>
      <c r="EW126">
        <v>5.00078</v>
      </c>
      <c r="EX126">
        <v>12628.44444444445</v>
      </c>
      <c r="EY126">
        <v>16379.55555555555</v>
      </c>
      <c r="EZ126">
        <v>38.64085185185185</v>
      </c>
      <c r="FA126">
        <v>39.50918518518518</v>
      </c>
      <c r="FB126">
        <v>39.0182962962963</v>
      </c>
      <c r="FC126">
        <v>39.10381481481481</v>
      </c>
      <c r="FD126">
        <v>39.99966666666666</v>
      </c>
      <c r="FE126">
        <v>1955.09</v>
      </c>
      <c r="FF126">
        <v>39.9</v>
      </c>
      <c r="FG126">
        <v>0</v>
      </c>
      <c r="FH126">
        <v>1758386644.5</v>
      </c>
      <c r="FI126">
        <v>0</v>
      </c>
      <c r="FJ126">
        <v>638.8968</v>
      </c>
      <c r="FK126">
        <v>3.149461531851104</v>
      </c>
      <c r="FL126">
        <v>69.69999984500159</v>
      </c>
      <c r="FM126">
        <v>12629.252</v>
      </c>
      <c r="FN126">
        <v>15</v>
      </c>
      <c r="FO126">
        <v>0</v>
      </c>
      <c r="FP126" t="s">
        <v>439</v>
      </c>
      <c r="FQ126">
        <v>1746989605.5</v>
      </c>
      <c r="FR126">
        <v>1746989593.5</v>
      </c>
      <c r="FS126">
        <v>0</v>
      </c>
      <c r="FT126">
        <v>-0.274</v>
      </c>
      <c r="FU126">
        <v>-0.002</v>
      </c>
      <c r="FV126">
        <v>2.549</v>
      </c>
      <c r="FW126">
        <v>0.129</v>
      </c>
      <c r="FX126">
        <v>420</v>
      </c>
      <c r="FY126">
        <v>17</v>
      </c>
      <c r="FZ126">
        <v>0.02</v>
      </c>
      <c r="GA126">
        <v>0.04</v>
      </c>
      <c r="GB126">
        <v>15.97639756097561</v>
      </c>
      <c r="GC126">
        <v>6.797623693379785</v>
      </c>
      <c r="GD126">
        <v>0.6757472266937506</v>
      </c>
      <c r="GE126">
        <v>0</v>
      </c>
      <c r="GF126">
        <v>638.6019117647057</v>
      </c>
      <c r="GG126">
        <v>3.581191755771197</v>
      </c>
      <c r="GH126">
        <v>0.4477829941630089</v>
      </c>
      <c r="GI126">
        <v>0</v>
      </c>
      <c r="GJ126">
        <v>4.217086585365853</v>
      </c>
      <c r="GK126">
        <v>0.00103421602787217</v>
      </c>
      <c r="GL126">
        <v>0.001203820361276859</v>
      </c>
      <c r="GM126">
        <v>1</v>
      </c>
      <c r="GN126">
        <v>1</v>
      </c>
      <c r="GO126">
        <v>3</v>
      </c>
      <c r="GP126" t="s">
        <v>440</v>
      </c>
      <c r="GQ126">
        <v>3.10181</v>
      </c>
      <c r="GR126">
        <v>2.72504</v>
      </c>
      <c r="GS126">
        <v>0.0642013</v>
      </c>
      <c r="GT126">
        <v>0.0607464</v>
      </c>
      <c r="GU126">
        <v>0.105673</v>
      </c>
      <c r="GV126">
        <v>0.0929561</v>
      </c>
      <c r="GW126">
        <v>24517.3</v>
      </c>
      <c r="GX126">
        <v>22364.3</v>
      </c>
      <c r="GY126">
        <v>26763.2</v>
      </c>
      <c r="GZ126">
        <v>24031.9</v>
      </c>
      <c r="HA126">
        <v>38292.9</v>
      </c>
      <c r="HB126">
        <v>32232.5</v>
      </c>
      <c r="HC126">
        <v>46735.2</v>
      </c>
      <c r="HD126">
        <v>38033.6</v>
      </c>
      <c r="HE126">
        <v>1.87407</v>
      </c>
      <c r="HF126">
        <v>2.34735</v>
      </c>
      <c r="HG126">
        <v>0.0871345</v>
      </c>
      <c r="HH126">
        <v>0</v>
      </c>
      <c r="HI126">
        <v>28.5775</v>
      </c>
      <c r="HJ126">
        <v>999.9</v>
      </c>
      <c r="HK126">
        <v>42.1</v>
      </c>
      <c r="HL126">
        <v>32.6</v>
      </c>
      <c r="HM126">
        <v>22.9646</v>
      </c>
      <c r="HN126">
        <v>61.6434</v>
      </c>
      <c r="HO126">
        <v>4.88782</v>
      </c>
      <c r="HP126">
        <v>2</v>
      </c>
      <c r="HQ126">
        <v>0.09462909999999999</v>
      </c>
      <c r="HR126">
        <v>-0.884679</v>
      </c>
      <c r="HS126">
        <v>20.2803</v>
      </c>
      <c r="HT126">
        <v>5.2122</v>
      </c>
      <c r="HU126">
        <v>11.9752</v>
      </c>
      <c r="HV126">
        <v>4.9634</v>
      </c>
      <c r="HW126">
        <v>3.27443</v>
      </c>
      <c r="HX126">
        <v>9999</v>
      </c>
      <c r="HY126">
        <v>9999</v>
      </c>
      <c r="HZ126">
        <v>9999</v>
      </c>
      <c r="IA126">
        <v>999.9</v>
      </c>
      <c r="IB126">
        <v>1.86386</v>
      </c>
      <c r="IC126">
        <v>1.86011</v>
      </c>
      <c r="ID126">
        <v>1.85846</v>
      </c>
      <c r="IE126">
        <v>1.85975</v>
      </c>
      <c r="IF126">
        <v>1.85988</v>
      </c>
      <c r="IG126">
        <v>1.85849</v>
      </c>
      <c r="IH126">
        <v>1.85748</v>
      </c>
      <c r="II126">
        <v>1.85242</v>
      </c>
      <c r="IJ126">
        <v>0</v>
      </c>
      <c r="IK126">
        <v>0</v>
      </c>
      <c r="IL126">
        <v>0</v>
      </c>
      <c r="IM126">
        <v>0</v>
      </c>
      <c r="IN126" t="s">
        <v>441</v>
      </c>
      <c r="IO126" t="s">
        <v>442</v>
      </c>
      <c r="IP126" t="s">
        <v>443</v>
      </c>
      <c r="IQ126" t="s">
        <v>443</v>
      </c>
      <c r="IR126" t="s">
        <v>443</v>
      </c>
      <c r="IS126" t="s">
        <v>443</v>
      </c>
      <c r="IT126">
        <v>0</v>
      </c>
      <c r="IU126">
        <v>100</v>
      </c>
      <c r="IV126">
        <v>100</v>
      </c>
      <c r="IW126">
        <v>-1.072</v>
      </c>
      <c r="IX126">
        <v>0.2892</v>
      </c>
      <c r="IY126">
        <v>-1.199888540531774</v>
      </c>
      <c r="IZ126">
        <v>0.0006062262584135303</v>
      </c>
      <c r="JA126">
        <v>-6.607284784785487E-07</v>
      </c>
      <c r="JB126">
        <v>4.456398226774383E-10</v>
      </c>
      <c r="JC126">
        <v>0.04242554667046498</v>
      </c>
      <c r="JD126">
        <v>-0.002659736867722172</v>
      </c>
      <c r="JE126">
        <v>0.000738507291522077</v>
      </c>
      <c r="JF126">
        <v>-6.730059124220876E-06</v>
      </c>
      <c r="JG126">
        <v>7</v>
      </c>
      <c r="JH126">
        <v>1949</v>
      </c>
      <c r="JI126">
        <v>1</v>
      </c>
      <c r="JJ126">
        <v>29</v>
      </c>
      <c r="JK126">
        <v>189950.6</v>
      </c>
      <c r="JL126">
        <v>189950.8</v>
      </c>
      <c r="JM126">
        <v>0.955811</v>
      </c>
      <c r="JN126">
        <v>2.60742</v>
      </c>
      <c r="JO126">
        <v>2.146</v>
      </c>
      <c r="JP126">
        <v>2.67456</v>
      </c>
      <c r="JQ126">
        <v>2.29858</v>
      </c>
      <c r="JR126">
        <v>2.41089</v>
      </c>
      <c r="JS126">
        <v>36.908</v>
      </c>
      <c r="JT126">
        <v>24.0787</v>
      </c>
      <c r="JU126">
        <v>18</v>
      </c>
      <c r="JV126">
        <v>481.578</v>
      </c>
      <c r="JW126">
        <v>897.563</v>
      </c>
      <c r="JX126">
        <v>28.954</v>
      </c>
      <c r="JY126">
        <v>28.4317</v>
      </c>
      <c r="JZ126">
        <v>30.0001</v>
      </c>
      <c r="KA126">
        <v>28.6347</v>
      </c>
      <c r="KB126">
        <v>28.5988</v>
      </c>
      <c r="KC126">
        <v>19.1586</v>
      </c>
      <c r="KD126">
        <v>16.8869</v>
      </c>
      <c r="KE126">
        <v>47.195</v>
      </c>
      <c r="KF126">
        <v>28.9684</v>
      </c>
      <c r="KG126">
        <v>232.777</v>
      </c>
      <c r="KH126">
        <v>19.065</v>
      </c>
      <c r="KI126">
        <v>102.182</v>
      </c>
      <c r="KJ126">
        <v>91.711</v>
      </c>
    </row>
    <row r="127" spans="1:296">
      <c r="A127">
        <v>109</v>
      </c>
      <c r="B127">
        <v>1758386649.1</v>
      </c>
      <c r="C127">
        <v>4508.599999904633</v>
      </c>
      <c r="D127" t="s">
        <v>662</v>
      </c>
      <c r="E127" t="s">
        <v>663</v>
      </c>
      <c r="F127">
        <v>5</v>
      </c>
      <c r="G127" t="s">
        <v>638</v>
      </c>
      <c r="H127">
        <v>1758386641.314285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262.1206425910201</v>
      </c>
      <c r="AJ127">
        <v>271.5398848484849</v>
      </c>
      <c r="AK127">
        <v>-3.280263938805316</v>
      </c>
      <c r="AL127">
        <v>65.71371971315246</v>
      </c>
      <c r="AM127">
        <f>(AO127 - AN127 + DX127*1E3/(8.314*(DZ127+273.15)) * AQ127/DW127 * AP127) * DW127/(100*DK127) * 1000/(1000 - AO127)</f>
        <v>0</v>
      </c>
      <c r="AN127">
        <v>19.02661458986814</v>
      </c>
      <c r="AO127">
        <v>23.24988121212121</v>
      </c>
      <c r="AP127">
        <v>-3.63839562766067E-06</v>
      </c>
      <c r="AQ127">
        <v>86.31813616197589</v>
      </c>
      <c r="AR127">
        <v>0</v>
      </c>
      <c r="AS127">
        <v>0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437</v>
      </c>
      <c r="AX127" t="s">
        <v>437</v>
      </c>
      <c r="AY127">
        <v>0</v>
      </c>
      <c r="AZ127">
        <v>0</v>
      </c>
      <c r="BA127">
        <f>1-AY127/AZ127</f>
        <v>0</v>
      </c>
      <c r="BB127">
        <v>0</v>
      </c>
      <c r="BC127" t="s">
        <v>437</v>
      </c>
      <c r="BD127" t="s">
        <v>437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437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4.38</v>
      </c>
      <c r="DL127">
        <v>0.5</v>
      </c>
      <c r="DM127" t="s">
        <v>438</v>
      </c>
      <c r="DN127">
        <v>2</v>
      </c>
      <c r="DO127" t="b">
        <v>1</v>
      </c>
      <c r="DP127">
        <v>1758386641.314285</v>
      </c>
      <c r="DQ127">
        <v>288.5740357142857</v>
      </c>
      <c r="DR127">
        <v>271.6601071428571</v>
      </c>
      <c r="DS127">
        <v>23.24946428571429</v>
      </c>
      <c r="DT127">
        <v>19.03053928571429</v>
      </c>
      <c r="DU127">
        <v>289.6430357142857</v>
      </c>
      <c r="DV127">
        <v>22.96025357142857</v>
      </c>
      <c r="DW127">
        <v>500.0297142857142</v>
      </c>
      <c r="DX127">
        <v>90.56433214285714</v>
      </c>
      <c r="DY127">
        <v>0.06690772142857143</v>
      </c>
      <c r="DZ127">
        <v>29.75651428571429</v>
      </c>
      <c r="EA127">
        <v>29.99461428571429</v>
      </c>
      <c r="EB127">
        <v>999.9000000000002</v>
      </c>
      <c r="EC127">
        <v>0</v>
      </c>
      <c r="ED127">
        <v>0</v>
      </c>
      <c r="EE127">
        <v>9998.533214285713</v>
      </c>
      <c r="EF127">
        <v>0</v>
      </c>
      <c r="EG127">
        <v>11.141</v>
      </c>
      <c r="EH127">
        <v>16.91387857142857</v>
      </c>
      <c r="EI127">
        <v>295.4429285714286</v>
      </c>
      <c r="EJ127">
        <v>276.9303928571429</v>
      </c>
      <c r="EK127">
        <v>4.218925714285715</v>
      </c>
      <c r="EL127">
        <v>271.6601071428571</v>
      </c>
      <c r="EM127">
        <v>19.03053928571429</v>
      </c>
      <c r="EN127">
        <v>2.1055725</v>
      </c>
      <c r="EO127">
        <v>1.723488214285714</v>
      </c>
      <c r="EP127">
        <v>18.26141071428571</v>
      </c>
      <c r="EQ127">
        <v>15.10961428571429</v>
      </c>
      <c r="ER127">
        <v>1999.999642857143</v>
      </c>
      <c r="ES127">
        <v>0.9800023214285714</v>
      </c>
      <c r="ET127">
        <v>0.01999798214285715</v>
      </c>
      <c r="EU127">
        <v>0</v>
      </c>
      <c r="EV127">
        <v>639.1297857142856</v>
      </c>
      <c r="EW127">
        <v>5.00078</v>
      </c>
      <c r="EX127">
        <v>12634.79285714285</v>
      </c>
      <c r="EY127">
        <v>16379.63571428572</v>
      </c>
      <c r="EZ127">
        <v>38.64924999999999</v>
      </c>
      <c r="FA127">
        <v>39.50664285714286</v>
      </c>
      <c r="FB127">
        <v>39.01760714285713</v>
      </c>
      <c r="FC127">
        <v>39.11571428571428</v>
      </c>
      <c r="FD127">
        <v>40.00642857142856</v>
      </c>
      <c r="FE127">
        <v>1955.099642857143</v>
      </c>
      <c r="FF127">
        <v>39.9</v>
      </c>
      <c r="FG127">
        <v>0</v>
      </c>
      <c r="FH127">
        <v>1758386649.3</v>
      </c>
      <c r="FI127">
        <v>0</v>
      </c>
      <c r="FJ127">
        <v>639.24072</v>
      </c>
      <c r="FK127">
        <v>5.515153840790981</v>
      </c>
      <c r="FL127">
        <v>92.7846155306916</v>
      </c>
      <c r="FM127">
        <v>12635.852</v>
      </c>
      <c r="FN127">
        <v>15</v>
      </c>
      <c r="FO127">
        <v>0</v>
      </c>
      <c r="FP127" t="s">
        <v>439</v>
      </c>
      <c r="FQ127">
        <v>1746989605.5</v>
      </c>
      <c r="FR127">
        <v>1746989593.5</v>
      </c>
      <c r="FS127">
        <v>0</v>
      </c>
      <c r="FT127">
        <v>-0.274</v>
      </c>
      <c r="FU127">
        <v>-0.002</v>
      </c>
      <c r="FV127">
        <v>2.549</v>
      </c>
      <c r="FW127">
        <v>0.129</v>
      </c>
      <c r="FX127">
        <v>420</v>
      </c>
      <c r="FY127">
        <v>17</v>
      </c>
      <c r="FZ127">
        <v>0.02</v>
      </c>
      <c r="GA127">
        <v>0.04</v>
      </c>
      <c r="GB127">
        <v>16.6140975</v>
      </c>
      <c r="GC127">
        <v>5.951037523452128</v>
      </c>
      <c r="GD127">
        <v>0.5743020927558511</v>
      </c>
      <c r="GE127">
        <v>0</v>
      </c>
      <c r="GF127">
        <v>638.9700882352943</v>
      </c>
      <c r="GG127">
        <v>4.234178758728512</v>
      </c>
      <c r="GH127">
        <v>0.4964129784319743</v>
      </c>
      <c r="GI127">
        <v>0</v>
      </c>
      <c r="GJ127">
        <v>4.218587250000001</v>
      </c>
      <c r="GK127">
        <v>0.01788956848028567</v>
      </c>
      <c r="GL127">
        <v>0.002576747938293533</v>
      </c>
      <c r="GM127">
        <v>1</v>
      </c>
      <c r="GN127">
        <v>1</v>
      </c>
      <c r="GO127">
        <v>3</v>
      </c>
      <c r="GP127" t="s">
        <v>440</v>
      </c>
      <c r="GQ127">
        <v>3.10178</v>
      </c>
      <c r="GR127">
        <v>2.72491</v>
      </c>
      <c r="GS127">
        <v>0.0611656</v>
      </c>
      <c r="GT127">
        <v>0.0575282</v>
      </c>
      <c r="GU127">
        <v>0.105672</v>
      </c>
      <c r="GV127">
        <v>0.0929504</v>
      </c>
      <c r="GW127">
        <v>24596.8</v>
      </c>
      <c r="GX127">
        <v>22441.2</v>
      </c>
      <c r="GY127">
        <v>26763.2</v>
      </c>
      <c r="GZ127">
        <v>24032.2</v>
      </c>
      <c r="HA127">
        <v>38292.5</v>
      </c>
      <c r="HB127">
        <v>32232.6</v>
      </c>
      <c r="HC127">
        <v>46735.1</v>
      </c>
      <c r="HD127">
        <v>38033.8</v>
      </c>
      <c r="HE127">
        <v>1.87402</v>
      </c>
      <c r="HF127">
        <v>2.34755</v>
      </c>
      <c r="HG127">
        <v>0.0870228</v>
      </c>
      <c r="HH127">
        <v>0</v>
      </c>
      <c r="HI127">
        <v>28.5775</v>
      </c>
      <c r="HJ127">
        <v>999.9</v>
      </c>
      <c r="HK127">
        <v>42.1</v>
      </c>
      <c r="HL127">
        <v>32.6</v>
      </c>
      <c r="HM127">
        <v>22.9652</v>
      </c>
      <c r="HN127">
        <v>61.0834</v>
      </c>
      <c r="HO127">
        <v>4.96394</v>
      </c>
      <c r="HP127">
        <v>2</v>
      </c>
      <c r="HQ127">
        <v>0.0943852</v>
      </c>
      <c r="HR127">
        <v>-0.846661</v>
      </c>
      <c r="HS127">
        <v>20.2803</v>
      </c>
      <c r="HT127">
        <v>5.21235</v>
      </c>
      <c r="HU127">
        <v>11.9754</v>
      </c>
      <c r="HV127">
        <v>4.9635</v>
      </c>
      <c r="HW127">
        <v>3.27445</v>
      </c>
      <c r="HX127">
        <v>9999</v>
      </c>
      <c r="HY127">
        <v>9999</v>
      </c>
      <c r="HZ127">
        <v>9999</v>
      </c>
      <c r="IA127">
        <v>999.9</v>
      </c>
      <c r="IB127">
        <v>1.86388</v>
      </c>
      <c r="IC127">
        <v>1.86011</v>
      </c>
      <c r="ID127">
        <v>1.85844</v>
      </c>
      <c r="IE127">
        <v>1.85979</v>
      </c>
      <c r="IF127">
        <v>1.85989</v>
      </c>
      <c r="IG127">
        <v>1.85848</v>
      </c>
      <c r="IH127">
        <v>1.85747</v>
      </c>
      <c r="II127">
        <v>1.85242</v>
      </c>
      <c r="IJ127">
        <v>0</v>
      </c>
      <c r="IK127">
        <v>0</v>
      </c>
      <c r="IL127">
        <v>0</v>
      </c>
      <c r="IM127">
        <v>0</v>
      </c>
      <c r="IN127" t="s">
        <v>441</v>
      </c>
      <c r="IO127" t="s">
        <v>442</v>
      </c>
      <c r="IP127" t="s">
        <v>443</v>
      </c>
      <c r="IQ127" t="s">
        <v>443</v>
      </c>
      <c r="IR127" t="s">
        <v>443</v>
      </c>
      <c r="IS127" t="s">
        <v>443</v>
      </c>
      <c r="IT127">
        <v>0</v>
      </c>
      <c r="IU127">
        <v>100</v>
      </c>
      <c r="IV127">
        <v>100</v>
      </c>
      <c r="IW127">
        <v>-1.077</v>
      </c>
      <c r="IX127">
        <v>0.2892</v>
      </c>
      <c r="IY127">
        <v>-1.199888540531774</v>
      </c>
      <c r="IZ127">
        <v>0.0006062262584135303</v>
      </c>
      <c r="JA127">
        <v>-6.607284784785487E-07</v>
      </c>
      <c r="JB127">
        <v>4.456398226774383E-10</v>
      </c>
      <c r="JC127">
        <v>0.04242554667046498</v>
      </c>
      <c r="JD127">
        <v>-0.002659736867722172</v>
      </c>
      <c r="JE127">
        <v>0.000738507291522077</v>
      </c>
      <c r="JF127">
        <v>-6.730059124220876E-06</v>
      </c>
      <c r="JG127">
        <v>7</v>
      </c>
      <c r="JH127">
        <v>1949</v>
      </c>
      <c r="JI127">
        <v>1</v>
      </c>
      <c r="JJ127">
        <v>29</v>
      </c>
      <c r="JK127">
        <v>189950.7</v>
      </c>
      <c r="JL127">
        <v>189950.9</v>
      </c>
      <c r="JM127">
        <v>0.908203</v>
      </c>
      <c r="JN127">
        <v>2.61841</v>
      </c>
      <c r="JO127">
        <v>2.146</v>
      </c>
      <c r="JP127">
        <v>2.67456</v>
      </c>
      <c r="JQ127">
        <v>2.29858</v>
      </c>
      <c r="JR127">
        <v>2.38037</v>
      </c>
      <c r="JS127">
        <v>36.908</v>
      </c>
      <c r="JT127">
        <v>24.0612</v>
      </c>
      <c r="JU127">
        <v>18</v>
      </c>
      <c r="JV127">
        <v>481.55</v>
      </c>
      <c r="JW127">
        <v>897.764</v>
      </c>
      <c r="JX127">
        <v>28.9706</v>
      </c>
      <c r="JY127">
        <v>28.4317</v>
      </c>
      <c r="JZ127">
        <v>30.0001</v>
      </c>
      <c r="KA127">
        <v>28.6347</v>
      </c>
      <c r="KB127">
        <v>28.5982</v>
      </c>
      <c r="KC127">
        <v>18.1244</v>
      </c>
      <c r="KD127">
        <v>16.8869</v>
      </c>
      <c r="KE127">
        <v>47.195</v>
      </c>
      <c r="KF127">
        <v>28.9726</v>
      </c>
      <c r="KG127">
        <v>212.744</v>
      </c>
      <c r="KH127">
        <v>19.065</v>
      </c>
      <c r="KI127">
        <v>102.182</v>
      </c>
      <c r="KJ127">
        <v>91.7118</v>
      </c>
    </row>
    <row r="128" spans="1:296">
      <c r="A128">
        <v>110</v>
      </c>
      <c r="B128">
        <v>1758386654.1</v>
      </c>
      <c r="C128">
        <v>4513.599999904633</v>
      </c>
      <c r="D128" t="s">
        <v>664</v>
      </c>
      <c r="E128" t="s">
        <v>665</v>
      </c>
      <c r="F128">
        <v>5</v>
      </c>
      <c r="G128" t="s">
        <v>638</v>
      </c>
      <c r="H128">
        <v>1758386646.6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245.2611834263788</v>
      </c>
      <c r="AJ128">
        <v>255.0400181818183</v>
      </c>
      <c r="AK128">
        <v>-3.304959647237679</v>
      </c>
      <c r="AL128">
        <v>65.71371971315246</v>
      </c>
      <c r="AM128">
        <f>(AO128 - AN128 + DX128*1E3/(8.314*(DZ128+273.15)) * AQ128/DW128 * AP128) * DW128/(100*DK128) * 1000/(1000 - AO128)</f>
        <v>0</v>
      </c>
      <c r="AN128">
        <v>19.02662934585079</v>
      </c>
      <c r="AO128">
        <v>23.24856545454544</v>
      </c>
      <c r="AP128">
        <v>1.537501514531063E-06</v>
      </c>
      <c r="AQ128">
        <v>86.31813616197589</v>
      </c>
      <c r="AR128">
        <v>0</v>
      </c>
      <c r="AS128">
        <v>0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437</v>
      </c>
      <c r="AX128" t="s">
        <v>437</v>
      </c>
      <c r="AY128">
        <v>0</v>
      </c>
      <c r="AZ128">
        <v>0</v>
      </c>
      <c r="BA128">
        <f>1-AY128/AZ128</f>
        <v>0</v>
      </c>
      <c r="BB128">
        <v>0</v>
      </c>
      <c r="BC128" t="s">
        <v>437</v>
      </c>
      <c r="BD128" t="s">
        <v>437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437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4.38</v>
      </c>
      <c r="DL128">
        <v>0.5</v>
      </c>
      <c r="DM128" t="s">
        <v>438</v>
      </c>
      <c r="DN128">
        <v>2</v>
      </c>
      <c r="DO128" t="b">
        <v>1</v>
      </c>
      <c r="DP128">
        <v>1758386646.6</v>
      </c>
      <c r="DQ128">
        <v>271.6194814814814</v>
      </c>
      <c r="DR128">
        <v>254.2063703703703</v>
      </c>
      <c r="DS128">
        <v>23.24941111111111</v>
      </c>
      <c r="DT128">
        <v>19.02725185185185</v>
      </c>
      <c r="DU128">
        <v>272.6942222222223</v>
      </c>
      <c r="DV128">
        <v>22.96019259259259</v>
      </c>
      <c r="DW128">
        <v>499.9958518518519</v>
      </c>
      <c r="DX128">
        <v>90.56232962962962</v>
      </c>
      <c r="DY128">
        <v>0.0668533074074074</v>
      </c>
      <c r="DZ128">
        <v>29.7549962962963</v>
      </c>
      <c r="EA128">
        <v>29.99224814814815</v>
      </c>
      <c r="EB128">
        <v>999.9000000000001</v>
      </c>
      <c r="EC128">
        <v>0</v>
      </c>
      <c r="ED128">
        <v>0</v>
      </c>
      <c r="EE128">
        <v>9992.179629629629</v>
      </c>
      <c r="EF128">
        <v>0</v>
      </c>
      <c r="EG128">
        <v>11.141</v>
      </c>
      <c r="EH128">
        <v>17.41295185185185</v>
      </c>
      <c r="EI128">
        <v>278.0847407407407</v>
      </c>
      <c r="EJ128">
        <v>259.1372222222222</v>
      </c>
      <c r="EK128">
        <v>4.222158888888889</v>
      </c>
      <c r="EL128">
        <v>254.2063703703703</v>
      </c>
      <c r="EM128">
        <v>19.02725185185185</v>
      </c>
      <c r="EN128">
        <v>2.105520740740741</v>
      </c>
      <c r="EO128">
        <v>1.723151111111111</v>
      </c>
      <c r="EP128">
        <v>18.26102222222222</v>
      </c>
      <c r="EQ128">
        <v>15.10658148148148</v>
      </c>
      <c r="ER128">
        <v>2000.007407407408</v>
      </c>
      <c r="ES128">
        <v>0.9800024444444444</v>
      </c>
      <c r="ET128">
        <v>0.01999785185185185</v>
      </c>
      <c r="EU128">
        <v>0</v>
      </c>
      <c r="EV128">
        <v>639.6922592592593</v>
      </c>
      <c r="EW128">
        <v>5.00078</v>
      </c>
      <c r="EX128">
        <v>12643.42962962963</v>
      </c>
      <c r="EY128">
        <v>16379.70740740741</v>
      </c>
      <c r="EZ128">
        <v>38.63625925925925</v>
      </c>
      <c r="FA128">
        <v>39.50459259259259</v>
      </c>
      <c r="FB128">
        <v>39.01592592592592</v>
      </c>
      <c r="FC128">
        <v>39.10848148148148</v>
      </c>
      <c r="FD128">
        <v>40.00670370370371</v>
      </c>
      <c r="FE128">
        <v>1955.107407407407</v>
      </c>
      <c r="FF128">
        <v>39.9</v>
      </c>
      <c r="FG128">
        <v>0</v>
      </c>
      <c r="FH128">
        <v>1758386654.1</v>
      </c>
      <c r="FI128">
        <v>0</v>
      </c>
      <c r="FJ128">
        <v>639.68988</v>
      </c>
      <c r="FK128">
        <v>6.168615386811147</v>
      </c>
      <c r="FL128">
        <v>109.7923079160713</v>
      </c>
      <c r="FM128">
        <v>12643.696</v>
      </c>
      <c r="FN128">
        <v>15</v>
      </c>
      <c r="FO128">
        <v>0</v>
      </c>
      <c r="FP128" t="s">
        <v>439</v>
      </c>
      <c r="FQ128">
        <v>1746989605.5</v>
      </c>
      <c r="FR128">
        <v>1746989593.5</v>
      </c>
      <c r="FS128">
        <v>0</v>
      </c>
      <c r="FT128">
        <v>-0.274</v>
      </c>
      <c r="FU128">
        <v>-0.002</v>
      </c>
      <c r="FV128">
        <v>2.549</v>
      </c>
      <c r="FW128">
        <v>0.129</v>
      </c>
      <c r="FX128">
        <v>420</v>
      </c>
      <c r="FY128">
        <v>17</v>
      </c>
      <c r="FZ128">
        <v>0.02</v>
      </c>
      <c r="GA128">
        <v>0.04</v>
      </c>
      <c r="GB128">
        <v>17.11</v>
      </c>
      <c r="GC128">
        <v>5.812734709193156</v>
      </c>
      <c r="GD128">
        <v>0.5606039916911046</v>
      </c>
      <c r="GE128">
        <v>0</v>
      </c>
      <c r="GF128">
        <v>639.4210588235294</v>
      </c>
      <c r="GG128">
        <v>5.502459886418293</v>
      </c>
      <c r="GH128">
        <v>0.6041128128565331</v>
      </c>
      <c r="GI128">
        <v>0</v>
      </c>
      <c r="GJ128">
        <v>4.22011225</v>
      </c>
      <c r="GK128">
        <v>0.03637722326453072</v>
      </c>
      <c r="GL128">
        <v>0.003595959181845663</v>
      </c>
      <c r="GM128">
        <v>1</v>
      </c>
      <c r="GN128">
        <v>1</v>
      </c>
      <c r="GO128">
        <v>3</v>
      </c>
      <c r="GP128" t="s">
        <v>440</v>
      </c>
      <c r="GQ128">
        <v>3.1018</v>
      </c>
      <c r="GR128">
        <v>2.72497</v>
      </c>
      <c r="GS128">
        <v>0.0580499</v>
      </c>
      <c r="GT128">
        <v>0.0542571</v>
      </c>
      <c r="GU128">
        <v>0.105669</v>
      </c>
      <c r="GV128">
        <v>0.0929338</v>
      </c>
      <c r="GW128">
        <v>24678.2</v>
      </c>
      <c r="GX128">
        <v>22518.7</v>
      </c>
      <c r="GY128">
        <v>26763</v>
      </c>
      <c r="GZ128">
        <v>24031.8</v>
      </c>
      <c r="HA128">
        <v>38292.1</v>
      </c>
      <c r="HB128">
        <v>32232.4</v>
      </c>
      <c r="HC128">
        <v>46734.9</v>
      </c>
      <c r="HD128">
        <v>38033.3</v>
      </c>
      <c r="HE128">
        <v>1.874</v>
      </c>
      <c r="HF128">
        <v>2.34732</v>
      </c>
      <c r="HG128">
        <v>0.0864789</v>
      </c>
      <c r="HH128">
        <v>0</v>
      </c>
      <c r="HI128">
        <v>28.5775</v>
      </c>
      <c r="HJ128">
        <v>999.9</v>
      </c>
      <c r="HK128">
        <v>42.1</v>
      </c>
      <c r="HL128">
        <v>32.6</v>
      </c>
      <c r="HM128">
        <v>22.964</v>
      </c>
      <c r="HN128">
        <v>61.4834</v>
      </c>
      <c r="HO128">
        <v>4.91987</v>
      </c>
      <c r="HP128">
        <v>2</v>
      </c>
      <c r="HQ128">
        <v>0.0943394</v>
      </c>
      <c r="HR128">
        <v>-0.829164</v>
      </c>
      <c r="HS128">
        <v>20.2805</v>
      </c>
      <c r="HT128">
        <v>5.2131</v>
      </c>
      <c r="HU128">
        <v>11.9764</v>
      </c>
      <c r="HV128">
        <v>4.96385</v>
      </c>
      <c r="HW128">
        <v>3.27458</v>
      </c>
      <c r="HX128">
        <v>9999</v>
      </c>
      <c r="HY128">
        <v>9999</v>
      </c>
      <c r="HZ128">
        <v>9999</v>
      </c>
      <c r="IA128">
        <v>999.9</v>
      </c>
      <c r="IB128">
        <v>1.86386</v>
      </c>
      <c r="IC128">
        <v>1.86011</v>
      </c>
      <c r="ID128">
        <v>1.85847</v>
      </c>
      <c r="IE128">
        <v>1.8598</v>
      </c>
      <c r="IF128">
        <v>1.85989</v>
      </c>
      <c r="IG128">
        <v>1.85846</v>
      </c>
      <c r="IH128">
        <v>1.85747</v>
      </c>
      <c r="II128">
        <v>1.85242</v>
      </c>
      <c r="IJ128">
        <v>0</v>
      </c>
      <c r="IK128">
        <v>0</v>
      </c>
      <c r="IL128">
        <v>0</v>
      </c>
      <c r="IM128">
        <v>0</v>
      </c>
      <c r="IN128" t="s">
        <v>441</v>
      </c>
      <c r="IO128" t="s">
        <v>442</v>
      </c>
      <c r="IP128" t="s">
        <v>443</v>
      </c>
      <c r="IQ128" t="s">
        <v>443</v>
      </c>
      <c r="IR128" t="s">
        <v>443</v>
      </c>
      <c r="IS128" t="s">
        <v>443</v>
      </c>
      <c r="IT128">
        <v>0</v>
      </c>
      <c r="IU128">
        <v>100</v>
      </c>
      <c r="IV128">
        <v>100</v>
      </c>
      <c r="IW128">
        <v>-1.084</v>
      </c>
      <c r="IX128">
        <v>0.2892</v>
      </c>
      <c r="IY128">
        <v>-1.199888540531774</v>
      </c>
      <c r="IZ128">
        <v>0.0006062262584135303</v>
      </c>
      <c r="JA128">
        <v>-6.607284784785487E-07</v>
      </c>
      <c r="JB128">
        <v>4.456398226774383E-10</v>
      </c>
      <c r="JC128">
        <v>0.04242554667046498</v>
      </c>
      <c r="JD128">
        <v>-0.002659736867722172</v>
      </c>
      <c r="JE128">
        <v>0.000738507291522077</v>
      </c>
      <c r="JF128">
        <v>-6.730059124220876E-06</v>
      </c>
      <c r="JG128">
        <v>7</v>
      </c>
      <c r="JH128">
        <v>1949</v>
      </c>
      <c r="JI128">
        <v>1</v>
      </c>
      <c r="JJ128">
        <v>29</v>
      </c>
      <c r="JK128">
        <v>189950.8</v>
      </c>
      <c r="JL128">
        <v>189951</v>
      </c>
      <c r="JM128">
        <v>0.8557129999999999</v>
      </c>
      <c r="JN128">
        <v>2.61353</v>
      </c>
      <c r="JO128">
        <v>2.146</v>
      </c>
      <c r="JP128">
        <v>2.67456</v>
      </c>
      <c r="JQ128">
        <v>2.29858</v>
      </c>
      <c r="JR128">
        <v>2.42432</v>
      </c>
      <c r="JS128">
        <v>36.908</v>
      </c>
      <c r="JT128">
        <v>24.0787</v>
      </c>
      <c r="JU128">
        <v>18</v>
      </c>
      <c r="JV128">
        <v>481.534</v>
      </c>
      <c r="JW128">
        <v>897.525</v>
      </c>
      <c r="JX128">
        <v>28.9766</v>
      </c>
      <c r="JY128">
        <v>28.4317</v>
      </c>
      <c r="JZ128">
        <v>30.0001</v>
      </c>
      <c r="KA128">
        <v>28.6347</v>
      </c>
      <c r="KB128">
        <v>28.5982</v>
      </c>
      <c r="KC128">
        <v>17.1357</v>
      </c>
      <c r="KD128">
        <v>16.8869</v>
      </c>
      <c r="KE128">
        <v>47.195</v>
      </c>
      <c r="KF128">
        <v>28.9788</v>
      </c>
      <c r="KG128">
        <v>199.369</v>
      </c>
      <c r="KH128">
        <v>19.065</v>
      </c>
      <c r="KI128">
        <v>102.182</v>
      </c>
      <c r="KJ128">
        <v>91.7106</v>
      </c>
    </row>
    <row r="129" spans="1:296">
      <c r="A129">
        <v>111</v>
      </c>
      <c r="B129">
        <v>1758386659.1</v>
      </c>
      <c r="C129">
        <v>4518.599999904633</v>
      </c>
      <c r="D129" t="s">
        <v>666</v>
      </c>
      <c r="E129" t="s">
        <v>667</v>
      </c>
      <c r="F129">
        <v>5</v>
      </c>
      <c r="G129" t="s">
        <v>638</v>
      </c>
      <c r="H129">
        <v>1758386651.314285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228.5144544562715</v>
      </c>
      <c r="AJ129">
        <v>238.582490909091</v>
      </c>
      <c r="AK129">
        <v>-3.296403833200773</v>
      </c>
      <c r="AL129">
        <v>65.71371971315246</v>
      </c>
      <c r="AM129">
        <f>(AO129 - AN129 + DX129*1E3/(8.314*(DZ129+273.15)) * AQ129/DW129 * AP129) * DW129/(100*DK129) * 1000/(1000 - AO129)</f>
        <v>0</v>
      </c>
      <c r="AN129">
        <v>19.02191241046469</v>
      </c>
      <c r="AO129">
        <v>23.25057272727273</v>
      </c>
      <c r="AP129">
        <v>-2.478317872841402E-07</v>
      </c>
      <c r="AQ129">
        <v>86.31813616197589</v>
      </c>
      <c r="AR129">
        <v>0</v>
      </c>
      <c r="AS129">
        <v>0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437</v>
      </c>
      <c r="AX129" t="s">
        <v>437</v>
      </c>
      <c r="AY129">
        <v>0</v>
      </c>
      <c r="AZ129">
        <v>0</v>
      </c>
      <c r="BA129">
        <f>1-AY129/AZ129</f>
        <v>0</v>
      </c>
      <c r="BB129">
        <v>0</v>
      </c>
      <c r="BC129" t="s">
        <v>437</v>
      </c>
      <c r="BD129" t="s">
        <v>437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437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4.38</v>
      </c>
      <c r="DL129">
        <v>0.5</v>
      </c>
      <c r="DM129" t="s">
        <v>438</v>
      </c>
      <c r="DN129">
        <v>2</v>
      </c>
      <c r="DO129" t="b">
        <v>1</v>
      </c>
      <c r="DP129">
        <v>1758386651.314285</v>
      </c>
      <c r="DQ129">
        <v>256.4787857142857</v>
      </c>
      <c r="DR129">
        <v>238.6345</v>
      </c>
      <c r="DS129">
        <v>23.24943214285714</v>
      </c>
      <c r="DT129">
        <v>19.02433571428572</v>
      </c>
      <c r="DU129">
        <v>257.5587857142858</v>
      </c>
      <c r="DV129">
        <v>22.96021428571428</v>
      </c>
      <c r="DW129">
        <v>499.9566785714287</v>
      </c>
      <c r="DX129">
        <v>90.56297142857144</v>
      </c>
      <c r="DY129">
        <v>0.06689640714285715</v>
      </c>
      <c r="DZ129">
        <v>29.75491428571429</v>
      </c>
      <c r="EA129">
        <v>29.99167857142857</v>
      </c>
      <c r="EB129">
        <v>999.9000000000002</v>
      </c>
      <c r="EC129">
        <v>0</v>
      </c>
      <c r="ED129">
        <v>0</v>
      </c>
      <c r="EE129">
        <v>9991.51607142857</v>
      </c>
      <c r="EF129">
        <v>0</v>
      </c>
      <c r="EG129">
        <v>11.141</v>
      </c>
      <c r="EH129">
        <v>17.844175</v>
      </c>
      <c r="EI129">
        <v>262.5837142857143</v>
      </c>
      <c r="EJ129">
        <v>243.2625</v>
      </c>
      <c r="EK129">
        <v>4.22509</v>
      </c>
      <c r="EL129">
        <v>238.6345</v>
      </c>
      <c r="EM129">
        <v>19.02433571428572</v>
      </c>
      <c r="EN129">
        <v>2.105537500000001</v>
      </c>
      <c r="EO129">
        <v>1.722898928571428</v>
      </c>
      <c r="EP129">
        <v>18.26113928571429</v>
      </c>
      <c r="EQ129">
        <v>15.10431428571428</v>
      </c>
      <c r="ER129">
        <v>2000.012857142857</v>
      </c>
      <c r="ES129">
        <v>0.9800025357142855</v>
      </c>
      <c r="ET129">
        <v>0.01999776428571429</v>
      </c>
      <c r="EU129">
        <v>0</v>
      </c>
      <c r="EV129">
        <v>640.2198928571427</v>
      </c>
      <c r="EW129">
        <v>5.00078</v>
      </c>
      <c r="EX129">
        <v>12652.43571428572</v>
      </c>
      <c r="EY129">
        <v>16379.75714285714</v>
      </c>
      <c r="EZ129">
        <v>38.64257142857143</v>
      </c>
      <c r="FA129">
        <v>39.51771428571428</v>
      </c>
      <c r="FB129">
        <v>39.02425</v>
      </c>
      <c r="FC129">
        <v>39.10907142857143</v>
      </c>
      <c r="FD129">
        <v>40.02882142857143</v>
      </c>
      <c r="FE129">
        <v>1955.112857142857</v>
      </c>
      <c r="FF129">
        <v>39.9</v>
      </c>
      <c r="FG129">
        <v>0</v>
      </c>
      <c r="FH129">
        <v>1758386659.5</v>
      </c>
      <c r="FI129">
        <v>0</v>
      </c>
      <c r="FJ129">
        <v>640.253153846154</v>
      </c>
      <c r="FK129">
        <v>6.691760667651997</v>
      </c>
      <c r="FL129">
        <v>119.7470084412206</v>
      </c>
      <c r="FM129">
        <v>12653.46153846154</v>
      </c>
      <c r="FN129">
        <v>15</v>
      </c>
      <c r="FO129">
        <v>0</v>
      </c>
      <c r="FP129" t="s">
        <v>439</v>
      </c>
      <c r="FQ129">
        <v>1746989605.5</v>
      </c>
      <c r="FR129">
        <v>1746989593.5</v>
      </c>
      <c r="FS129">
        <v>0</v>
      </c>
      <c r="FT129">
        <v>-0.274</v>
      </c>
      <c r="FU129">
        <v>-0.002</v>
      </c>
      <c r="FV129">
        <v>2.549</v>
      </c>
      <c r="FW129">
        <v>0.129</v>
      </c>
      <c r="FX129">
        <v>420</v>
      </c>
      <c r="FY129">
        <v>17</v>
      </c>
      <c r="FZ129">
        <v>0.02</v>
      </c>
      <c r="GA129">
        <v>0.04</v>
      </c>
      <c r="GB129">
        <v>17.58039268292683</v>
      </c>
      <c r="GC129">
        <v>5.552471080139409</v>
      </c>
      <c r="GD129">
        <v>0.5501651953200803</v>
      </c>
      <c r="GE129">
        <v>0</v>
      </c>
      <c r="GF129">
        <v>639.9473529411764</v>
      </c>
      <c r="GG129">
        <v>6.112849491671954</v>
      </c>
      <c r="GH129">
        <v>0.6577769996852213</v>
      </c>
      <c r="GI129">
        <v>0</v>
      </c>
      <c r="GJ129">
        <v>4.22325487804878</v>
      </c>
      <c r="GK129">
        <v>0.03665874564460973</v>
      </c>
      <c r="GL129">
        <v>0.003700352733319031</v>
      </c>
      <c r="GM129">
        <v>1</v>
      </c>
      <c r="GN129">
        <v>1</v>
      </c>
      <c r="GO129">
        <v>3</v>
      </c>
      <c r="GP129" t="s">
        <v>440</v>
      </c>
      <c r="GQ129">
        <v>3.10192</v>
      </c>
      <c r="GR129">
        <v>2.72484</v>
      </c>
      <c r="GS129">
        <v>0.0548657</v>
      </c>
      <c r="GT129">
        <v>0.0508969</v>
      </c>
      <c r="GU129">
        <v>0.105681</v>
      </c>
      <c r="GV129">
        <v>0.0929278</v>
      </c>
      <c r="GW129">
        <v>24761.8</v>
      </c>
      <c r="GX129">
        <v>22598.6</v>
      </c>
      <c r="GY129">
        <v>26763.2</v>
      </c>
      <c r="GZ129">
        <v>24031.7</v>
      </c>
      <c r="HA129">
        <v>38291.6</v>
      </c>
      <c r="HB129">
        <v>32232.2</v>
      </c>
      <c r="HC129">
        <v>46735.4</v>
      </c>
      <c r="HD129">
        <v>38033.3</v>
      </c>
      <c r="HE129">
        <v>1.87418</v>
      </c>
      <c r="HF129">
        <v>2.3473</v>
      </c>
      <c r="HG129">
        <v>0.086315</v>
      </c>
      <c r="HH129">
        <v>0</v>
      </c>
      <c r="HI129">
        <v>28.5775</v>
      </c>
      <c r="HJ129">
        <v>999.9</v>
      </c>
      <c r="HK129">
        <v>42.1</v>
      </c>
      <c r="HL129">
        <v>32.6</v>
      </c>
      <c r="HM129">
        <v>22.9619</v>
      </c>
      <c r="HN129">
        <v>61.4034</v>
      </c>
      <c r="HO129">
        <v>4.90785</v>
      </c>
      <c r="HP129">
        <v>2</v>
      </c>
      <c r="HQ129">
        <v>0.0947104</v>
      </c>
      <c r="HR129">
        <v>-0.829709</v>
      </c>
      <c r="HS129">
        <v>20.2806</v>
      </c>
      <c r="HT129">
        <v>5.2128</v>
      </c>
      <c r="HU129">
        <v>11.9746</v>
      </c>
      <c r="HV129">
        <v>4.9637</v>
      </c>
      <c r="HW129">
        <v>3.27458</v>
      </c>
      <c r="HX129">
        <v>9999</v>
      </c>
      <c r="HY129">
        <v>9999</v>
      </c>
      <c r="HZ129">
        <v>9999</v>
      </c>
      <c r="IA129">
        <v>999.9</v>
      </c>
      <c r="IB129">
        <v>1.86386</v>
      </c>
      <c r="IC129">
        <v>1.86011</v>
      </c>
      <c r="ID129">
        <v>1.85846</v>
      </c>
      <c r="IE129">
        <v>1.85979</v>
      </c>
      <c r="IF129">
        <v>1.85989</v>
      </c>
      <c r="IG129">
        <v>1.85849</v>
      </c>
      <c r="IH129">
        <v>1.85746</v>
      </c>
      <c r="II129">
        <v>1.85242</v>
      </c>
      <c r="IJ129">
        <v>0</v>
      </c>
      <c r="IK129">
        <v>0</v>
      </c>
      <c r="IL129">
        <v>0</v>
      </c>
      <c r="IM129">
        <v>0</v>
      </c>
      <c r="IN129" t="s">
        <v>441</v>
      </c>
      <c r="IO129" t="s">
        <v>442</v>
      </c>
      <c r="IP129" t="s">
        <v>443</v>
      </c>
      <c r="IQ129" t="s">
        <v>443</v>
      </c>
      <c r="IR129" t="s">
        <v>443</v>
      </c>
      <c r="IS129" t="s">
        <v>443</v>
      </c>
      <c r="IT129">
        <v>0</v>
      </c>
      <c r="IU129">
        <v>100</v>
      </c>
      <c r="IV129">
        <v>100</v>
      </c>
      <c r="IW129">
        <v>-1.089</v>
      </c>
      <c r="IX129">
        <v>0.2892</v>
      </c>
      <c r="IY129">
        <v>-1.199888540531774</v>
      </c>
      <c r="IZ129">
        <v>0.0006062262584135303</v>
      </c>
      <c r="JA129">
        <v>-6.607284784785487E-07</v>
      </c>
      <c r="JB129">
        <v>4.456398226774383E-10</v>
      </c>
      <c r="JC129">
        <v>0.04242554667046498</v>
      </c>
      <c r="JD129">
        <v>-0.002659736867722172</v>
      </c>
      <c r="JE129">
        <v>0.000738507291522077</v>
      </c>
      <c r="JF129">
        <v>-6.730059124220876E-06</v>
      </c>
      <c r="JG129">
        <v>7</v>
      </c>
      <c r="JH129">
        <v>1949</v>
      </c>
      <c r="JI129">
        <v>1</v>
      </c>
      <c r="JJ129">
        <v>29</v>
      </c>
      <c r="JK129">
        <v>189950.9</v>
      </c>
      <c r="JL129">
        <v>189951.1</v>
      </c>
      <c r="JM129">
        <v>0.806885</v>
      </c>
      <c r="JN129">
        <v>2.61841</v>
      </c>
      <c r="JO129">
        <v>2.146</v>
      </c>
      <c r="JP129">
        <v>2.67456</v>
      </c>
      <c r="JQ129">
        <v>2.29858</v>
      </c>
      <c r="JR129">
        <v>2.44385</v>
      </c>
      <c r="JS129">
        <v>36.908</v>
      </c>
      <c r="JT129">
        <v>24.0787</v>
      </c>
      <c r="JU129">
        <v>18</v>
      </c>
      <c r="JV129">
        <v>481.636</v>
      </c>
      <c r="JW129">
        <v>897.499</v>
      </c>
      <c r="JX129">
        <v>28.9813</v>
      </c>
      <c r="JY129">
        <v>28.4329</v>
      </c>
      <c r="JZ129">
        <v>30.0002</v>
      </c>
      <c r="KA129">
        <v>28.6347</v>
      </c>
      <c r="KB129">
        <v>28.5982</v>
      </c>
      <c r="KC129">
        <v>16.0826</v>
      </c>
      <c r="KD129">
        <v>16.8869</v>
      </c>
      <c r="KE129">
        <v>47.195</v>
      </c>
      <c r="KF129">
        <v>28.9852</v>
      </c>
      <c r="KG129">
        <v>179.334</v>
      </c>
      <c r="KH129">
        <v>19.065</v>
      </c>
      <c r="KI129">
        <v>102.182</v>
      </c>
      <c r="KJ129">
        <v>91.7103</v>
      </c>
    </row>
    <row r="130" spans="1:296">
      <c r="A130">
        <v>112</v>
      </c>
      <c r="B130">
        <v>1758386664.1</v>
      </c>
      <c r="C130">
        <v>4523.599999904633</v>
      </c>
      <c r="D130" t="s">
        <v>668</v>
      </c>
      <c r="E130" t="s">
        <v>669</v>
      </c>
      <c r="F130">
        <v>5</v>
      </c>
      <c r="G130" t="s">
        <v>638</v>
      </c>
      <c r="H130">
        <v>1758386656.6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211.6341501575404</v>
      </c>
      <c r="AJ130">
        <v>222.0497030303029</v>
      </c>
      <c r="AK130">
        <v>-3.304042892347578</v>
      </c>
      <c r="AL130">
        <v>65.71371971315246</v>
      </c>
      <c r="AM130">
        <f>(AO130 - AN130 + DX130*1E3/(8.314*(DZ130+273.15)) * AQ130/DW130 * AP130) * DW130/(100*DK130) * 1000/(1000 - AO130)</f>
        <v>0</v>
      </c>
      <c r="AN130">
        <v>19.01879173477867</v>
      </c>
      <c r="AO130">
        <v>23.25132060606061</v>
      </c>
      <c r="AP130">
        <v>1.562192775967291E-07</v>
      </c>
      <c r="AQ130">
        <v>86.31813616197589</v>
      </c>
      <c r="AR130">
        <v>0</v>
      </c>
      <c r="AS130">
        <v>0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437</v>
      </c>
      <c r="AX130" t="s">
        <v>437</v>
      </c>
      <c r="AY130">
        <v>0</v>
      </c>
      <c r="AZ130">
        <v>0</v>
      </c>
      <c r="BA130">
        <f>1-AY130/AZ130</f>
        <v>0</v>
      </c>
      <c r="BB130">
        <v>0</v>
      </c>
      <c r="BC130" t="s">
        <v>437</v>
      </c>
      <c r="BD130" t="s">
        <v>437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437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4.38</v>
      </c>
      <c r="DL130">
        <v>0.5</v>
      </c>
      <c r="DM130" t="s">
        <v>438</v>
      </c>
      <c r="DN130">
        <v>2</v>
      </c>
      <c r="DO130" t="b">
        <v>1</v>
      </c>
      <c r="DP130">
        <v>1758386656.6</v>
      </c>
      <c r="DQ130">
        <v>239.4627407407407</v>
      </c>
      <c r="DR130">
        <v>221.1865555555556</v>
      </c>
      <c r="DS130">
        <v>23.25001851851852</v>
      </c>
      <c r="DT130">
        <v>19.02147777777778</v>
      </c>
      <c r="DU130">
        <v>240.5488148148148</v>
      </c>
      <c r="DV130">
        <v>22.96078518518518</v>
      </c>
      <c r="DW130">
        <v>499.9811481481481</v>
      </c>
      <c r="DX130">
        <v>90.56362222222222</v>
      </c>
      <c r="DY130">
        <v>0.06678300000000001</v>
      </c>
      <c r="DZ130">
        <v>29.75415925925926</v>
      </c>
      <c r="EA130">
        <v>29.99037407407408</v>
      </c>
      <c r="EB130">
        <v>999.9000000000001</v>
      </c>
      <c r="EC130">
        <v>0</v>
      </c>
      <c r="ED130">
        <v>0</v>
      </c>
      <c r="EE130">
        <v>9998.351851851852</v>
      </c>
      <c r="EF130">
        <v>0</v>
      </c>
      <c r="EG130">
        <v>11.141</v>
      </c>
      <c r="EH130">
        <v>18.27604814814815</v>
      </c>
      <c r="EI130">
        <v>245.1627037037037</v>
      </c>
      <c r="EJ130">
        <v>225.4755185185185</v>
      </c>
      <c r="EK130">
        <v>4.228541481481481</v>
      </c>
      <c r="EL130">
        <v>221.1865555555556</v>
      </c>
      <c r="EM130">
        <v>19.02147777777778</v>
      </c>
      <c r="EN130">
        <v>2.105605925925926</v>
      </c>
      <c r="EO130">
        <v>1.722652222222222</v>
      </c>
      <c r="EP130">
        <v>18.26164814814815</v>
      </c>
      <c r="EQ130">
        <v>15.10209259259259</v>
      </c>
      <c r="ER130">
        <v>1999.994444444445</v>
      </c>
      <c r="ES130">
        <v>0.9800023333333333</v>
      </c>
      <c r="ET130">
        <v>0.01999796296296297</v>
      </c>
      <c r="EU130">
        <v>0</v>
      </c>
      <c r="EV130">
        <v>640.7619999999998</v>
      </c>
      <c r="EW130">
        <v>5.00078</v>
      </c>
      <c r="EX130">
        <v>12663.51481481482</v>
      </c>
      <c r="EY130">
        <v>16379.60740740741</v>
      </c>
      <c r="EZ130">
        <v>38.6224074074074</v>
      </c>
      <c r="FA130">
        <v>39.51607407407408</v>
      </c>
      <c r="FB130">
        <v>39.01366666666667</v>
      </c>
      <c r="FC130">
        <v>39.08314814814815</v>
      </c>
      <c r="FD130">
        <v>40.02755555555556</v>
      </c>
      <c r="FE130">
        <v>1955.094444444444</v>
      </c>
      <c r="FF130">
        <v>39.9</v>
      </c>
      <c r="FG130">
        <v>0</v>
      </c>
      <c r="FH130">
        <v>1758386664.3</v>
      </c>
      <c r="FI130">
        <v>0</v>
      </c>
      <c r="FJ130">
        <v>640.7313846153846</v>
      </c>
      <c r="FK130">
        <v>5.929572654613512</v>
      </c>
      <c r="FL130">
        <v>136.1743590913432</v>
      </c>
      <c r="FM130">
        <v>12663.59615384615</v>
      </c>
      <c r="FN130">
        <v>15</v>
      </c>
      <c r="FO130">
        <v>0</v>
      </c>
      <c r="FP130" t="s">
        <v>439</v>
      </c>
      <c r="FQ130">
        <v>1746989605.5</v>
      </c>
      <c r="FR130">
        <v>1746989593.5</v>
      </c>
      <c r="FS130">
        <v>0</v>
      </c>
      <c r="FT130">
        <v>-0.274</v>
      </c>
      <c r="FU130">
        <v>-0.002</v>
      </c>
      <c r="FV130">
        <v>2.549</v>
      </c>
      <c r="FW130">
        <v>0.129</v>
      </c>
      <c r="FX130">
        <v>420</v>
      </c>
      <c r="FY130">
        <v>17</v>
      </c>
      <c r="FZ130">
        <v>0.02</v>
      </c>
      <c r="GA130">
        <v>0.04</v>
      </c>
      <c r="GB130">
        <v>18.02560975609756</v>
      </c>
      <c r="GC130">
        <v>4.898460627177695</v>
      </c>
      <c r="GD130">
        <v>0.4844215538722838</v>
      </c>
      <c r="GE130">
        <v>0</v>
      </c>
      <c r="GF130">
        <v>640.4219999999999</v>
      </c>
      <c r="GG130">
        <v>6.191046600307073</v>
      </c>
      <c r="GH130">
        <v>0.6492997585634872</v>
      </c>
      <c r="GI130">
        <v>0</v>
      </c>
      <c r="GJ130">
        <v>4.226758292682927</v>
      </c>
      <c r="GK130">
        <v>0.03918062717769542</v>
      </c>
      <c r="GL130">
        <v>0.003976658054219638</v>
      </c>
      <c r="GM130">
        <v>1</v>
      </c>
      <c r="GN130">
        <v>1</v>
      </c>
      <c r="GO130">
        <v>3</v>
      </c>
      <c r="GP130" t="s">
        <v>440</v>
      </c>
      <c r="GQ130">
        <v>3.10212</v>
      </c>
      <c r="GR130">
        <v>2.72475</v>
      </c>
      <c r="GS130">
        <v>0.0516005</v>
      </c>
      <c r="GT130">
        <v>0.0474591</v>
      </c>
      <c r="GU130">
        <v>0.105686</v>
      </c>
      <c r="GV130">
        <v>0.09292060000000001</v>
      </c>
      <c r="GW130">
        <v>24847.2</v>
      </c>
      <c r="GX130">
        <v>22680.4</v>
      </c>
      <c r="GY130">
        <v>26763.1</v>
      </c>
      <c r="GZ130">
        <v>24031.5</v>
      </c>
      <c r="HA130">
        <v>38290.8</v>
      </c>
      <c r="HB130">
        <v>32232</v>
      </c>
      <c r="HC130">
        <v>46735.3</v>
      </c>
      <c r="HD130">
        <v>38033.2</v>
      </c>
      <c r="HE130">
        <v>1.87468</v>
      </c>
      <c r="HF130">
        <v>2.34687</v>
      </c>
      <c r="HG130">
        <v>0.0866987</v>
      </c>
      <c r="HH130">
        <v>0</v>
      </c>
      <c r="HI130">
        <v>28.5775</v>
      </c>
      <c r="HJ130">
        <v>999.9</v>
      </c>
      <c r="HK130">
        <v>42.1</v>
      </c>
      <c r="HL130">
        <v>32.6</v>
      </c>
      <c r="HM130">
        <v>22.965</v>
      </c>
      <c r="HN130">
        <v>61.4434</v>
      </c>
      <c r="HO130">
        <v>4.84375</v>
      </c>
      <c r="HP130">
        <v>2</v>
      </c>
      <c r="HQ130">
        <v>0.0944487</v>
      </c>
      <c r="HR130">
        <v>-0.8343739999999999</v>
      </c>
      <c r="HS130">
        <v>20.2806</v>
      </c>
      <c r="HT130">
        <v>5.2131</v>
      </c>
      <c r="HU130">
        <v>11.9764</v>
      </c>
      <c r="HV130">
        <v>4.96375</v>
      </c>
      <c r="HW130">
        <v>3.27448</v>
      </c>
      <c r="HX130">
        <v>9999</v>
      </c>
      <c r="HY130">
        <v>9999</v>
      </c>
      <c r="HZ130">
        <v>9999</v>
      </c>
      <c r="IA130">
        <v>999.9</v>
      </c>
      <c r="IB130">
        <v>1.86386</v>
      </c>
      <c r="IC130">
        <v>1.86009</v>
      </c>
      <c r="ID130">
        <v>1.85846</v>
      </c>
      <c r="IE130">
        <v>1.85977</v>
      </c>
      <c r="IF130">
        <v>1.85989</v>
      </c>
      <c r="IG130">
        <v>1.85847</v>
      </c>
      <c r="IH130">
        <v>1.85745</v>
      </c>
      <c r="II130">
        <v>1.85242</v>
      </c>
      <c r="IJ130">
        <v>0</v>
      </c>
      <c r="IK130">
        <v>0</v>
      </c>
      <c r="IL130">
        <v>0</v>
      </c>
      <c r="IM130">
        <v>0</v>
      </c>
      <c r="IN130" t="s">
        <v>441</v>
      </c>
      <c r="IO130" t="s">
        <v>442</v>
      </c>
      <c r="IP130" t="s">
        <v>443</v>
      </c>
      <c r="IQ130" t="s">
        <v>443</v>
      </c>
      <c r="IR130" t="s">
        <v>443</v>
      </c>
      <c r="IS130" t="s">
        <v>443</v>
      </c>
      <c r="IT130">
        <v>0</v>
      </c>
      <c r="IU130">
        <v>100</v>
      </c>
      <c r="IV130">
        <v>100</v>
      </c>
      <c r="IW130">
        <v>-1.095</v>
      </c>
      <c r="IX130">
        <v>0.2892</v>
      </c>
      <c r="IY130">
        <v>-1.199888540531774</v>
      </c>
      <c r="IZ130">
        <v>0.0006062262584135303</v>
      </c>
      <c r="JA130">
        <v>-6.607284784785487E-07</v>
      </c>
      <c r="JB130">
        <v>4.456398226774383E-10</v>
      </c>
      <c r="JC130">
        <v>0.04242554667046498</v>
      </c>
      <c r="JD130">
        <v>-0.002659736867722172</v>
      </c>
      <c r="JE130">
        <v>0.000738507291522077</v>
      </c>
      <c r="JF130">
        <v>-6.730059124220876E-06</v>
      </c>
      <c r="JG130">
        <v>7</v>
      </c>
      <c r="JH130">
        <v>1949</v>
      </c>
      <c r="JI130">
        <v>1</v>
      </c>
      <c r="JJ130">
        <v>29</v>
      </c>
      <c r="JK130">
        <v>189951</v>
      </c>
      <c r="JL130">
        <v>189951.2</v>
      </c>
      <c r="JM130">
        <v>0.753174</v>
      </c>
      <c r="JN130">
        <v>2.61597</v>
      </c>
      <c r="JO130">
        <v>2.146</v>
      </c>
      <c r="JP130">
        <v>2.67456</v>
      </c>
      <c r="JQ130">
        <v>2.29858</v>
      </c>
      <c r="JR130">
        <v>2.43286</v>
      </c>
      <c r="JS130">
        <v>36.8842</v>
      </c>
      <c r="JT130">
        <v>24.0787</v>
      </c>
      <c r="JU130">
        <v>18</v>
      </c>
      <c r="JV130">
        <v>481.926</v>
      </c>
      <c r="JW130">
        <v>897.049</v>
      </c>
      <c r="JX130">
        <v>28.9868</v>
      </c>
      <c r="JY130">
        <v>28.4329</v>
      </c>
      <c r="JZ130">
        <v>30.0002</v>
      </c>
      <c r="KA130">
        <v>28.6347</v>
      </c>
      <c r="KB130">
        <v>28.5982</v>
      </c>
      <c r="KC130">
        <v>15.0784</v>
      </c>
      <c r="KD130">
        <v>16.8869</v>
      </c>
      <c r="KE130">
        <v>47.195</v>
      </c>
      <c r="KF130">
        <v>28.9929</v>
      </c>
      <c r="KG130">
        <v>165.947</v>
      </c>
      <c r="KH130">
        <v>19.065</v>
      </c>
      <c r="KI130">
        <v>102.182</v>
      </c>
      <c r="KJ130">
        <v>91.70999999999999</v>
      </c>
    </row>
    <row r="131" spans="1:296">
      <c r="A131">
        <v>113</v>
      </c>
      <c r="B131">
        <v>1758386669.1</v>
      </c>
      <c r="C131">
        <v>4528.599999904633</v>
      </c>
      <c r="D131" t="s">
        <v>670</v>
      </c>
      <c r="E131" t="s">
        <v>671</v>
      </c>
      <c r="F131">
        <v>5</v>
      </c>
      <c r="G131" t="s">
        <v>638</v>
      </c>
      <c r="H131">
        <v>1758386661.314285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194.8478199335077</v>
      </c>
      <c r="AJ131">
        <v>205.6348181818181</v>
      </c>
      <c r="AK131">
        <v>-3.280531757798033</v>
      </c>
      <c r="AL131">
        <v>65.71371971315246</v>
      </c>
      <c r="AM131">
        <f>(AO131 - AN131 + DX131*1E3/(8.314*(DZ131+273.15)) * AQ131/DW131 * AP131) * DW131/(100*DK131) * 1000/(1000 - AO131)</f>
        <v>0</v>
      </c>
      <c r="AN131">
        <v>19.01669490540821</v>
      </c>
      <c r="AO131">
        <v>23.25730060606061</v>
      </c>
      <c r="AP131">
        <v>5.746915641776441E-06</v>
      </c>
      <c r="AQ131">
        <v>86.31813616197589</v>
      </c>
      <c r="AR131">
        <v>0</v>
      </c>
      <c r="AS131">
        <v>0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437</v>
      </c>
      <c r="AX131" t="s">
        <v>437</v>
      </c>
      <c r="AY131">
        <v>0</v>
      </c>
      <c r="AZ131">
        <v>0</v>
      </c>
      <c r="BA131">
        <f>1-AY131/AZ131</f>
        <v>0</v>
      </c>
      <c r="BB131">
        <v>0</v>
      </c>
      <c r="BC131" t="s">
        <v>437</v>
      </c>
      <c r="BD131" t="s">
        <v>437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437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4.38</v>
      </c>
      <c r="DL131">
        <v>0.5</v>
      </c>
      <c r="DM131" t="s">
        <v>438</v>
      </c>
      <c r="DN131">
        <v>2</v>
      </c>
      <c r="DO131" t="b">
        <v>1</v>
      </c>
      <c r="DP131">
        <v>1758386661.314285</v>
      </c>
      <c r="DQ131">
        <v>224.2816428571428</v>
      </c>
      <c r="DR131">
        <v>205.6414642857143</v>
      </c>
      <c r="DS131">
        <v>23.25145000000001</v>
      </c>
      <c r="DT131">
        <v>19.01893571428571</v>
      </c>
      <c r="DU131">
        <v>225.3733571428571</v>
      </c>
      <c r="DV131">
        <v>22.96218571428572</v>
      </c>
      <c r="DW131">
        <v>500.0342857142856</v>
      </c>
      <c r="DX131">
        <v>90.56465357142856</v>
      </c>
      <c r="DY131">
        <v>0.06678680714285715</v>
      </c>
      <c r="DZ131">
        <v>29.75221071428572</v>
      </c>
      <c r="EA131">
        <v>29.99047857142857</v>
      </c>
      <c r="EB131">
        <v>999.9000000000002</v>
      </c>
      <c r="EC131">
        <v>0</v>
      </c>
      <c r="ED131">
        <v>0</v>
      </c>
      <c r="EE131">
        <v>9994.950714285715</v>
      </c>
      <c r="EF131">
        <v>0</v>
      </c>
      <c r="EG131">
        <v>11.141</v>
      </c>
      <c r="EH131">
        <v>18.64019285714286</v>
      </c>
      <c r="EI131">
        <v>229.6206428571429</v>
      </c>
      <c r="EJ131">
        <v>209.6283928571428</v>
      </c>
      <c r="EK131">
        <v>4.232509285714285</v>
      </c>
      <c r="EL131">
        <v>205.6414642857143</v>
      </c>
      <c r="EM131">
        <v>19.01893571428571</v>
      </c>
      <c r="EN131">
        <v>2.105759285714286</v>
      </c>
      <c r="EO131">
        <v>1.722442857142857</v>
      </c>
      <c r="EP131">
        <v>18.26280714285715</v>
      </c>
      <c r="EQ131">
        <v>15.10019285714286</v>
      </c>
      <c r="ER131">
        <v>2000.001071428572</v>
      </c>
      <c r="ES131">
        <v>0.9800023214285714</v>
      </c>
      <c r="ET131">
        <v>0.01999797857142857</v>
      </c>
      <c r="EU131">
        <v>0</v>
      </c>
      <c r="EV131">
        <v>641.3006071428572</v>
      </c>
      <c r="EW131">
        <v>5.00078</v>
      </c>
      <c r="EX131">
        <v>12674.33928571428</v>
      </c>
      <c r="EY131">
        <v>16379.66428571429</v>
      </c>
      <c r="EZ131">
        <v>38.62696428571428</v>
      </c>
      <c r="FA131">
        <v>39.51992857142857</v>
      </c>
      <c r="FB131">
        <v>39.01539285714286</v>
      </c>
      <c r="FC131">
        <v>39.08914285714286</v>
      </c>
      <c r="FD131">
        <v>40.02657142857144</v>
      </c>
      <c r="FE131">
        <v>1955.101071428571</v>
      </c>
      <c r="FF131">
        <v>39.9</v>
      </c>
      <c r="FG131">
        <v>0</v>
      </c>
      <c r="FH131">
        <v>1758386669.7</v>
      </c>
      <c r="FI131">
        <v>0</v>
      </c>
      <c r="FJ131">
        <v>641.4224399999999</v>
      </c>
      <c r="FK131">
        <v>7.245692323537181</v>
      </c>
      <c r="FL131">
        <v>147.1846153950358</v>
      </c>
      <c r="FM131">
        <v>12676.82</v>
      </c>
      <c r="FN131">
        <v>15</v>
      </c>
      <c r="FO131">
        <v>0</v>
      </c>
      <c r="FP131" t="s">
        <v>439</v>
      </c>
      <c r="FQ131">
        <v>1746989605.5</v>
      </c>
      <c r="FR131">
        <v>1746989593.5</v>
      </c>
      <c r="FS131">
        <v>0</v>
      </c>
      <c r="FT131">
        <v>-0.274</v>
      </c>
      <c r="FU131">
        <v>-0.002</v>
      </c>
      <c r="FV131">
        <v>2.549</v>
      </c>
      <c r="FW131">
        <v>0.129</v>
      </c>
      <c r="FX131">
        <v>420</v>
      </c>
      <c r="FY131">
        <v>17</v>
      </c>
      <c r="FZ131">
        <v>0.02</v>
      </c>
      <c r="GA131">
        <v>0.04</v>
      </c>
      <c r="GB131">
        <v>18.412585</v>
      </c>
      <c r="GC131">
        <v>4.609911444652842</v>
      </c>
      <c r="GD131">
        <v>0.4437293575762145</v>
      </c>
      <c r="GE131">
        <v>0</v>
      </c>
      <c r="GF131">
        <v>640.9729117647058</v>
      </c>
      <c r="GG131">
        <v>6.68783805180543</v>
      </c>
      <c r="GH131">
        <v>0.7062386851835798</v>
      </c>
      <c r="GI131">
        <v>0</v>
      </c>
      <c r="GJ131">
        <v>4.2301485</v>
      </c>
      <c r="GK131">
        <v>0.05009133208254155</v>
      </c>
      <c r="GL131">
        <v>0.00487146258838136</v>
      </c>
      <c r="GM131">
        <v>1</v>
      </c>
      <c r="GN131">
        <v>1</v>
      </c>
      <c r="GO131">
        <v>3</v>
      </c>
      <c r="GP131" t="s">
        <v>440</v>
      </c>
      <c r="GQ131">
        <v>3.10185</v>
      </c>
      <c r="GR131">
        <v>2.72495</v>
      </c>
      <c r="GS131">
        <v>0.0482815</v>
      </c>
      <c r="GT131">
        <v>0.0439316</v>
      </c>
      <c r="GU131">
        <v>0.105704</v>
      </c>
      <c r="GV131">
        <v>0.0929194</v>
      </c>
      <c r="GW131">
        <v>24934.3</v>
      </c>
      <c r="GX131">
        <v>22764.1</v>
      </c>
      <c r="GY131">
        <v>26763.2</v>
      </c>
      <c r="GZ131">
        <v>24031.3</v>
      </c>
      <c r="HA131">
        <v>38290.1</v>
      </c>
      <c r="HB131">
        <v>32231.7</v>
      </c>
      <c r="HC131">
        <v>46735.7</v>
      </c>
      <c r="HD131">
        <v>38033.1</v>
      </c>
      <c r="HE131">
        <v>1.87398</v>
      </c>
      <c r="HF131">
        <v>2.3473</v>
      </c>
      <c r="HG131">
        <v>0.0870973</v>
      </c>
      <c r="HH131">
        <v>0</v>
      </c>
      <c r="HI131">
        <v>28.5751</v>
      </c>
      <c r="HJ131">
        <v>999.9</v>
      </c>
      <c r="HK131">
        <v>42.1</v>
      </c>
      <c r="HL131">
        <v>32.6</v>
      </c>
      <c r="HM131">
        <v>22.9644</v>
      </c>
      <c r="HN131">
        <v>61.6034</v>
      </c>
      <c r="HO131">
        <v>4.88782</v>
      </c>
      <c r="HP131">
        <v>2</v>
      </c>
      <c r="HQ131">
        <v>0.0945452</v>
      </c>
      <c r="HR131">
        <v>-0.845248</v>
      </c>
      <c r="HS131">
        <v>20.2805</v>
      </c>
      <c r="HT131">
        <v>5.2122</v>
      </c>
      <c r="HU131">
        <v>11.9763</v>
      </c>
      <c r="HV131">
        <v>4.96355</v>
      </c>
      <c r="HW131">
        <v>3.2744</v>
      </c>
      <c r="HX131">
        <v>9999</v>
      </c>
      <c r="HY131">
        <v>9999</v>
      </c>
      <c r="HZ131">
        <v>9999</v>
      </c>
      <c r="IA131">
        <v>999.9</v>
      </c>
      <c r="IB131">
        <v>1.86387</v>
      </c>
      <c r="IC131">
        <v>1.8601</v>
      </c>
      <c r="ID131">
        <v>1.85844</v>
      </c>
      <c r="IE131">
        <v>1.85977</v>
      </c>
      <c r="IF131">
        <v>1.85989</v>
      </c>
      <c r="IG131">
        <v>1.85849</v>
      </c>
      <c r="IH131">
        <v>1.85747</v>
      </c>
      <c r="II131">
        <v>1.85242</v>
      </c>
      <c r="IJ131">
        <v>0</v>
      </c>
      <c r="IK131">
        <v>0</v>
      </c>
      <c r="IL131">
        <v>0</v>
      </c>
      <c r="IM131">
        <v>0</v>
      </c>
      <c r="IN131" t="s">
        <v>441</v>
      </c>
      <c r="IO131" t="s">
        <v>442</v>
      </c>
      <c r="IP131" t="s">
        <v>443</v>
      </c>
      <c r="IQ131" t="s">
        <v>443</v>
      </c>
      <c r="IR131" t="s">
        <v>443</v>
      </c>
      <c r="IS131" t="s">
        <v>443</v>
      </c>
      <c r="IT131">
        <v>0</v>
      </c>
      <c r="IU131">
        <v>100</v>
      </c>
      <c r="IV131">
        <v>100</v>
      </c>
      <c r="IW131">
        <v>-1.102</v>
      </c>
      <c r="IX131">
        <v>0.2893</v>
      </c>
      <c r="IY131">
        <v>-1.199888540531774</v>
      </c>
      <c r="IZ131">
        <v>0.0006062262584135303</v>
      </c>
      <c r="JA131">
        <v>-6.607284784785487E-07</v>
      </c>
      <c r="JB131">
        <v>4.456398226774383E-10</v>
      </c>
      <c r="JC131">
        <v>0.04242554667046498</v>
      </c>
      <c r="JD131">
        <v>-0.002659736867722172</v>
      </c>
      <c r="JE131">
        <v>0.000738507291522077</v>
      </c>
      <c r="JF131">
        <v>-6.730059124220876E-06</v>
      </c>
      <c r="JG131">
        <v>7</v>
      </c>
      <c r="JH131">
        <v>1949</v>
      </c>
      <c r="JI131">
        <v>1</v>
      </c>
      <c r="JJ131">
        <v>29</v>
      </c>
      <c r="JK131">
        <v>189951.1</v>
      </c>
      <c r="JL131">
        <v>189951.3</v>
      </c>
      <c r="JM131">
        <v>0.703125</v>
      </c>
      <c r="JN131">
        <v>2.61353</v>
      </c>
      <c r="JO131">
        <v>2.146</v>
      </c>
      <c r="JP131">
        <v>2.67456</v>
      </c>
      <c r="JQ131">
        <v>2.29858</v>
      </c>
      <c r="JR131">
        <v>2.4353</v>
      </c>
      <c r="JS131">
        <v>36.8842</v>
      </c>
      <c r="JT131">
        <v>24.0787</v>
      </c>
      <c r="JU131">
        <v>18</v>
      </c>
      <c r="JV131">
        <v>481.52</v>
      </c>
      <c r="JW131">
        <v>897.499</v>
      </c>
      <c r="JX131">
        <v>28.9936</v>
      </c>
      <c r="JY131">
        <v>28.4341</v>
      </c>
      <c r="JZ131">
        <v>30</v>
      </c>
      <c r="KA131">
        <v>28.6347</v>
      </c>
      <c r="KB131">
        <v>28.5982</v>
      </c>
      <c r="KC131">
        <v>14.0092</v>
      </c>
      <c r="KD131">
        <v>16.8869</v>
      </c>
      <c r="KE131">
        <v>47.195</v>
      </c>
      <c r="KF131">
        <v>28.9997</v>
      </c>
      <c r="KG131">
        <v>145.912</v>
      </c>
      <c r="KH131">
        <v>19.065</v>
      </c>
      <c r="KI131">
        <v>102.183</v>
      </c>
      <c r="KJ131">
        <v>91.70950000000001</v>
      </c>
    </row>
    <row r="132" spans="1:296">
      <c r="A132">
        <v>114</v>
      </c>
      <c r="B132">
        <v>1758386674.1</v>
      </c>
      <c r="C132">
        <v>4533.599999904633</v>
      </c>
      <c r="D132" t="s">
        <v>672</v>
      </c>
      <c r="E132" t="s">
        <v>673</v>
      </c>
      <c r="F132">
        <v>5</v>
      </c>
      <c r="G132" t="s">
        <v>638</v>
      </c>
      <c r="H132">
        <v>1758386666.6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178.0298057606306</v>
      </c>
      <c r="AJ132">
        <v>189.1851393939394</v>
      </c>
      <c r="AK132">
        <v>-3.29035557910383</v>
      </c>
      <c r="AL132">
        <v>65.71371971315246</v>
      </c>
      <c r="AM132">
        <f>(AO132 - AN132 + DX132*1E3/(8.314*(DZ132+273.15)) * AQ132/DW132 * AP132) * DW132/(100*DK132) * 1000/(1000 - AO132)</f>
        <v>0</v>
      </c>
      <c r="AN132">
        <v>19.01616933714669</v>
      </c>
      <c r="AO132">
        <v>23.26231515151515</v>
      </c>
      <c r="AP132">
        <v>2.405775493743812E-06</v>
      </c>
      <c r="AQ132">
        <v>86.31813616197589</v>
      </c>
      <c r="AR132">
        <v>0</v>
      </c>
      <c r="AS132">
        <v>0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437</v>
      </c>
      <c r="AX132" t="s">
        <v>437</v>
      </c>
      <c r="AY132">
        <v>0</v>
      </c>
      <c r="AZ132">
        <v>0</v>
      </c>
      <c r="BA132">
        <f>1-AY132/AZ132</f>
        <v>0</v>
      </c>
      <c r="BB132">
        <v>0</v>
      </c>
      <c r="BC132" t="s">
        <v>437</v>
      </c>
      <c r="BD132" t="s">
        <v>437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437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4.38</v>
      </c>
      <c r="DL132">
        <v>0.5</v>
      </c>
      <c r="DM132" t="s">
        <v>438</v>
      </c>
      <c r="DN132">
        <v>2</v>
      </c>
      <c r="DO132" t="b">
        <v>1</v>
      </c>
      <c r="DP132">
        <v>1758386666.6</v>
      </c>
      <c r="DQ132">
        <v>207.2708888888889</v>
      </c>
      <c r="DR132">
        <v>188.2014814814815</v>
      </c>
      <c r="DS132">
        <v>23.25525555555556</v>
      </c>
      <c r="DT132">
        <v>19.01673703703704</v>
      </c>
      <c r="DU132">
        <v>208.3692222222222</v>
      </c>
      <c r="DV132">
        <v>22.96591851851852</v>
      </c>
      <c r="DW132">
        <v>500.0214814814815</v>
      </c>
      <c r="DX132">
        <v>90.56375555555555</v>
      </c>
      <c r="DY132">
        <v>0.06673005185185185</v>
      </c>
      <c r="DZ132">
        <v>29.75106666666666</v>
      </c>
      <c r="EA132">
        <v>29.98998518518519</v>
      </c>
      <c r="EB132">
        <v>999.9000000000001</v>
      </c>
      <c r="EC132">
        <v>0</v>
      </c>
      <c r="ED132">
        <v>0</v>
      </c>
      <c r="EE132">
        <v>10000.55296296296</v>
      </c>
      <c r="EF132">
        <v>0</v>
      </c>
      <c r="EG132">
        <v>11.141</v>
      </c>
      <c r="EH132">
        <v>19.06948888888889</v>
      </c>
      <c r="EI132">
        <v>212.2057777777778</v>
      </c>
      <c r="EJ132">
        <v>191.8498148148148</v>
      </c>
      <c r="EK132">
        <v>4.238512962962963</v>
      </c>
      <c r="EL132">
        <v>188.2014814814815</v>
      </c>
      <c r="EM132">
        <v>19.01673703703704</v>
      </c>
      <c r="EN132">
        <v>2.106083333333334</v>
      </c>
      <c r="EO132">
        <v>1.722227407407408</v>
      </c>
      <c r="EP132">
        <v>18.26526296296296</v>
      </c>
      <c r="EQ132">
        <v>15.09824074074074</v>
      </c>
      <c r="ER132">
        <v>1999.988148148148</v>
      </c>
      <c r="ES132">
        <v>0.9800021111111111</v>
      </c>
      <c r="ET132">
        <v>0.01999818888888889</v>
      </c>
      <c r="EU132">
        <v>0</v>
      </c>
      <c r="EV132">
        <v>641.973037037037</v>
      </c>
      <c r="EW132">
        <v>5.00078</v>
      </c>
      <c r="EX132">
        <v>12687.68518518519</v>
      </c>
      <c r="EY132">
        <v>16379.55185185185</v>
      </c>
      <c r="EZ132">
        <v>38.62248148148147</v>
      </c>
      <c r="FA132">
        <v>39.50918518518519</v>
      </c>
      <c r="FB132">
        <v>39.00674074074073</v>
      </c>
      <c r="FC132">
        <v>39.07396296296297</v>
      </c>
      <c r="FD132">
        <v>40.0137037037037</v>
      </c>
      <c r="FE132">
        <v>1955.088148148148</v>
      </c>
      <c r="FF132">
        <v>39.9</v>
      </c>
      <c r="FG132">
        <v>0</v>
      </c>
      <c r="FH132">
        <v>1758386674.5</v>
      </c>
      <c r="FI132">
        <v>0</v>
      </c>
      <c r="FJ132">
        <v>642.04628</v>
      </c>
      <c r="FK132">
        <v>9.028153844022011</v>
      </c>
      <c r="FL132">
        <v>155.0230766564303</v>
      </c>
      <c r="FM132">
        <v>12688.98</v>
      </c>
      <c r="FN132">
        <v>15</v>
      </c>
      <c r="FO132">
        <v>0</v>
      </c>
      <c r="FP132" t="s">
        <v>439</v>
      </c>
      <c r="FQ132">
        <v>1746989605.5</v>
      </c>
      <c r="FR132">
        <v>1746989593.5</v>
      </c>
      <c r="FS132">
        <v>0</v>
      </c>
      <c r="FT132">
        <v>-0.274</v>
      </c>
      <c r="FU132">
        <v>-0.002</v>
      </c>
      <c r="FV132">
        <v>2.549</v>
      </c>
      <c r="FW132">
        <v>0.129</v>
      </c>
      <c r="FX132">
        <v>420</v>
      </c>
      <c r="FY132">
        <v>17</v>
      </c>
      <c r="FZ132">
        <v>0.02</v>
      </c>
      <c r="GA132">
        <v>0.04</v>
      </c>
      <c r="GB132">
        <v>18.8108275</v>
      </c>
      <c r="GC132">
        <v>4.876686303939942</v>
      </c>
      <c r="GD132">
        <v>0.4696230376522749</v>
      </c>
      <c r="GE132">
        <v>0</v>
      </c>
      <c r="GF132">
        <v>641.5663529411765</v>
      </c>
      <c r="GG132">
        <v>8.09219252042292</v>
      </c>
      <c r="GH132">
        <v>0.8340528930311746</v>
      </c>
      <c r="GI132">
        <v>0</v>
      </c>
      <c r="GJ132">
        <v>4.23505125</v>
      </c>
      <c r="GK132">
        <v>0.06483681050656059</v>
      </c>
      <c r="GL132">
        <v>0.00633010710316186</v>
      </c>
      <c r="GM132">
        <v>1</v>
      </c>
      <c r="GN132">
        <v>1</v>
      </c>
      <c r="GO132">
        <v>3</v>
      </c>
      <c r="GP132" t="s">
        <v>440</v>
      </c>
      <c r="GQ132">
        <v>3.10217</v>
      </c>
      <c r="GR132">
        <v>2.72491</v>
      </c>
      <c r="GS132">
        <v>0.0448808</v>
      </c>
      <c r="GT132">
        <v>0.0403449</v>
      </c>
      <c r="GU132">
        <v>0.105716</v>
      </c>
      <c r="GV132">
        <v>0.0929017</v>
      </c>
      <c r="GW132">
        <v>25023.4</v>
      </c>
      <c r="GX132">
        <v>22849.2</v>
      </c>
      <c r="GY132">
        <v>26763.2</v>
      </c>
      <c r="GZ132">
        <v>24031</v>
      </c>
      <c r="HA132">
        <v>38288.7</v>
      </c>
      <c r="HB132">
        <v>32231.9</v>
      </c>
      <c r="HC132">
        <v>46735.3</v>
      </c>
      <c r="HD132">
        <v>38033.1</v>
      </c>
      <c r="HE132">
        <v>1.8744</v>
      </c>
      <c r="HF132">
        <v>2.34687</v>
      </c>
      <c r="HG132">
        <v>0.0869818</v>
      </c>
      <c r="HH132">
        <v>0</v>
      </c>
      <c r="HI132">
        <v>28.5739</v>
      </c>
      <c r="HJ132">
        <v>999.9</v>
      </c>
      <c r="HK132">
        <v>42.1</v>
      </c>
      <c r="HL132">
        <v>32.6</v>
      </c>
      <c r="HM132">
        <v>22.9643</v>
      </c>
      <c r="HN132">
        <v>61.4034</v>
      </c>
      <c r="HO132">
        <v>4.83173</v>
      </c>
      <c r="HP132">
        <v>2</v>
      </c>
      <c r="HQ132">
        <v>0.09463920000000001</v>
      </c>
      <c r="HR132">
        <v>-0.848243</v>
      </c>
      <c r="HS132">
        <v>20.2805</v>
      </c>
      <c r="HT132">
        <v>5.2128</v>
      </c>
      <c r="HU132">
        <v>11.9763</v>
      </c>
      <c r="HV132">
        <v>4.9638</v>
      </c>
      <c r="HW132">
        <v>3.27448</v>
      </c>
      <c r="HX132">
        <v>9999</v>
      </c>
      <c r="HY132">
        <v>9999</v>
      </c>
      <c r="HZ132">
        <v>9999</v>
      </c>
      <c r="IA132">
        <v>999.9</v>
      </c>
      <c r="IB132">
        <v>1.86386</v>
      </c>
      <c r="IC132">
        <v>1.86012</v>
      </c>
      <c r="ID132">
        <v>1.85847</v>
      </c>
      <c r="IE132">
        <v>1.85977</v>
      </c>
      <c r="IF132">
        <v>1.85989</v>
      </c>
      <c r="IG132">
        <v>1.85849</v>
      </c>
      <c r="IH132">
        <v>1.85745</v>
      </c>
      <c r="II132">
        <v>1.85242</v>
      </c>
      <c r="IJ132">
        <v>0</v>
      </c>
      <c r="IK132">
        <v>0</v>
      </c>
      <c r="IL132">
        <v>0</v>
      </c>
      <c r="IM132">
        <v>0</v>
      </c>
      <c r="IN132" t="s">
        <v>441</v>
      </c>
      <c r="IO132" t="s">
        <v>442</v>
      </c>
      <c r="IP132" t="s">
        <v>443</v>
      </c>
      <c r="IQ132" t="s">
        <v>443</v>
      </c>
      <c r="IR132" t="s">
        <v>443</v>
      </c>
      <c r="IS132" t="s">
        <v>443</v>
      </c>
      <c r="IT132">
        <v>0</v>
      </c>
      <c r="IU132">
        <v>100</v>
      </c>
      <c r="IV132">
        <v>100</v>
      </c>
      <c r="IW132">
        <v>-1.108</v>
      </c>
      <c r="IX132">
        <v>0.2895</v>
      </c>
      <c r="IY132">
        <v>-1.199888540531774</v>
      </c>
      <c r="IZ132">
        <v>0.0006062262584135303</v>
      </c>
      <c r="JA132">
        <v>-6.607284784785487E-07</v>
      </c>
      <c r="JB132">
        <v>4.456398226774383E-10</v>
      </c>
      <c r="JC132">
        <v>0.04242554667046498</v>
      </c>
      <c r="JD132">
        <v>-0.002659736867722172</v>
      </c>
      <c r="JE132">
        <v>0.000738507291522077</v>
      </c>
      <c r="JF132">
        <v>-6.730059124220876E-06</v>
      </c>
      <c r="JG132">
        <v>7</v>
      </c>
      <c r="JH132">
        <v>1949</v>
      </c>
      <c r="JI132">
        <v>1</v>
      </c>
      <c r="JJ132">
        <v>29</v>
      </c>
      <c r="JK132">
        <v>189951.1</v>
      </c>
      <c r="JL132">
        <v>189951.3</v>
      </c>
      <c r="JM132">
        <v>0.649414</v>
      </c>
      <c r="JN132">
        <v>2.62329</v>
      </c>
      <c r="JO132">
        <v>2.146</v>
      </c>
      <c r="JP132">
        <v>2.67578</v>
      </c>
      <c r="JQ132">
        <v>2.29858</v>
      </c>
      <c r="JR132">
        <v>2.41821</v>
      </c>
      <c r="JS132">
        <v>36.8842</v>
      </c>
      <c r="JT132">
        <v>24.07</v>
      </c>
      <c r="JU132">
        <v>18</v>
      </c>
      <c r="JV132">
        <v>481.767</v>
      </c>
      <c r="JW132">
        <v>897.049</v>
      </c>
      <c r="JX132">
        <v>29.0005</v>
      </c>
      <c r="JY132">
        <v>28.4341</v>
      </c>
      <c r="JZ132">
        <v>30.0001</v>
      </c>
      <c r="KA132">
        <v>28.6347</v>
      </c>
      <c r="KB132">
        <v>28.5982</v>
      </c>
      <c r="KC132">
        <v>12.9839</v>
      </c>
      <c r="KD132">
        <v>16.8869</v>
      </c>
      <c r="KE132">
        <v>47.195</v>
      </c>
      <c r="KF132">
        <v>29.0067</v>
      </c>
      <c r="KG132">
        <v>132.547</v>
      </c>
      <c r="KH132">
        <v>19.065</v>
      </c>
      <c r="KI132">
        <v>102.182</v>
      </c>
      <c r="KJ132">
        <v>91.709</v>
      </c>
    </row>
    <row r="133" spans="1:296">
      <c r="A133">
        <v>115</v>
      </c>
      <c r="B133">
        <v>1758386678.6</v>
      </c>
      <c r="C133">
        <v>4538.099999904633</v>
      </c>
      <c r="D133" t="s">
        <v>674</v>
      </c>
      <c r="E133" t="s">
        <v>675</v>
      </c>
      <c r="F133">
        <v>5</v>
      </c>
      <c r="G133" t="s">
        <v>638</v>
      </c>
      <c r="H133">
        <v>1758386671.044444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162.9209182844701</v>
      </c>
      <c r="AJ133">
        <v>174.5190666666666</v>
      </c>
      <c r="AK133">
        <v>-3.262296037668427</v>
      </c>
      <c r="AL133">
        <v>65.71371971315246</v>
      </c>
      <c r="AM133">
        <f>(AO133 - AN133 + DX133*1E3/(8.314*(DZ133+273.15)) * AQ133/DW133 * AP133) * DW133/(100*DK133) * 1000/(1000 - AO133)</f>
        <v>0</v>
      </c>
      <c r="AN133">
        <v>19.01212632617055</v>
      </c>
      <c r="AO133">
        <v>23.26920424242424</v>
      </c>
      <c r="AP133">
        <v>1.340336129470234E-05</v>
      </c>
      <c r="AQ133">
        <v>86.31813616197589</v>
      </c>
      <c r="AR133">
        <v>0</v>
      </c>
      <c r="AS133">
        <v>0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437</v>
      </c>
      <c r="AX133" t="s">
        <v>437</v>
      </c>
      <c r="AY133">
        <v>0</v>
      </c>
      <c r="AZ133">
        <v>0</v>
      </c>
      <c r="BA133">
        <f>1-AY133/AZ133</f>
        <v>0</v>
      </c>
      <c r="BB133">
        <v>0</v>
      </c>
      <c r="BC133" t="s">
        <v>437</v>
      </c>
      <c r="BD133" t="s">
        <v>437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437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4.38</v>
      </c>
      <c r="DL133">
        <v>0.5</v>
      </c>
      <c r="DM133" t="s">
        <v>438</v>
      </c>
      <c r="DN133">
        <v>2</v>
      </c>
      <c r="DO133" t="b">
        <v>1</v>
      </c>
      <c r="DP133">
        <v>1758386671.044444</v>
      </c>
      <c r="DQ133">
        <v>193.0181481481481</v>
      </c>
      <c r="DR133">
        <v>173.5655185185185</v>
      </c>
      <c r="DS133">
        <v>23.25983333333333</v>
      </c>
      <c r="DT133">
        <v>19.01462222222222</v>
      </c>
      <c r="DU133">
        <v>194.122074074074</v>
      </c>
      <c r="DV133">
        <v>22.97040000000001</v>
      </c>
      <c r="DW133">
        <v>500.0346296296297</v>
      </c>
      <c r="DX133">
        <v>90.56326296296295</v>
      </c>
      <c r="DY133">
        <v>0.06690555185185186</v>
      </c>
      <c r="DZ133">
        <v>29.75216666666667</v>
      </c>
      <c r="EA133">
        <v>29.99016296296297</v>
      </c>
      <c r="EB133">
        <v>999.9000000000001</v>
      </c>
      <c r="EC133">
        <v>0</v>
      </c>
      <c r="ED133">
        <v>0</v>
      </c>
      <c r="EE133">
        <v>9982.522962962963</v>
      </c>
      <c r="EF133">
        <v>0</v>
      </c>
      <c r="EG133">
        <v>11.141</v>
      </c>
      <c r="EH133">
        <v>19.45274074074074</v>
      </c>
      <c r="EI133">
        <v>197.6146296296296</v>
      </c>
      <c r="EJ133">
        <v>176.9296666666667</v>
      </c>
      <c r="EK133">
        <v>4.245203703703703</v>
      </c>
      <c r="EL133">
        <v>173.5655185185185</v>
      </c>
      <c r="EM133">
        <v>19.01462222222222</v>
      </c>
      <c r="EN133">
        <v>2.106486296296297</v>
      </c>
      <c r="EO133">
        <v>1.722026296296296</v>
      </c>
      <c r="EP133">
        <v>18.26831111111111</v>
      </c>
      <c r="EQ133">
        <v>15.09641851851852</v>
      </c>
      <c r="ER133">
        <v>1999.996666666667</v>
      </c>
      <c r="ES133">
        <v>0.9800021111111111</v>
      </c>
      <c r="ET133">
        <v>0.01999818888888889</v>
      </c>
      <c r="EU133">
        <v>0</v>
      </c>
      <c r="EV133">
        <v>642.6738148148148</v>
      </c>
      <c r="EW133">
        <v>5.00078</v>
      </c>
      <c r="EX133">
        <v>12699.0962962963</v>
      </c>
      <c r="EY133">
        <v>16379.61851851852</v>
      </c>
      <c r="EZ133">
        <v>38.6317037037037</v>
      </c>
      <c r="FA133">
        <v>39.51148148148148</v>
      </c>
      <c r="FB133">
        <v>38.99974074074074</v>
      </c>
      <c r="FC133">
        <v>39.07625925925926</v>
      </c>
      <c r="FD133">
        <v>40.00911111111112</v>
      </c>
      <c r="FE133">
        <v>1955.096666666666</v>
      </c>
      <c r="FF133">
        <v>39.9</v>
      </c>
      <c r="FG133">
        <v>0</v>
      </c>
      <c r="FH133">
        <v>1758386678.7</v>
      </c>
      <c r="FI133">
        <v>0</v>
      </c>
      <c r="FJ133">
        <v>642.655576923077</v>
      </c>
      <c r="FK133">
        <v>9.461025660232577</v>
      </c>
      <c r="FL133">
        <v>156.6837607958686</v>
      </c>
      <c r="FM133">
        <v>12699.03846153846</v>
      </c>
      <c r="FN133">
        <v>15</v>
      </c>
      <c r="FO133">
        <v>0</v>
      </c>
      <c r="FP133" t="s">
        <v>439</v>
      </c>
      <c r="FQ133">
        <v>1746989605.5</v>
      </c>
      <c r="FR133">
        <v>1746989593.5</v>
      </c>
      <c r="FS133">
        <v>0</v>
      </c>
      <c r="FT133">
        <v>-0.274</v>
      </c>
      <c r="FU133">
        <v>-0.002</v>
      </c>
      <c r="FV133">
        <v>2.549</v>
      </c>
      <c r="FW133">
        <v>0.129</v>
      </c>
      <c r="FX133">
        <v>420</v>
      </c>
      <c r="FY133">
        <v>17</v>
      </c>
      <c r="FZ133">
        <v>0.02</v>
      </c>
      <c r="GA133">
        <v>0.04</v>
      </c>
      <c r="GB133">
        <v>19.1466825</v>
      </c>
      <c r="GC133">
        <v>5.06388630393996</v>
      </c>
      <c r="GD133">
        <v>0.4881121248686104</v>
      </c>
      <c r="GE133">
        <v>0</v>
      </c>
      <c r="GF133">
        <v>642.1520882352942</v>
      </c>
      <c r="GG133">
        <v>8.758120710124153</v>
      </c>
      <c r="GH133">
        <v>0.8901067142779908</v>
      </c>
      <c r="GI133">
        <v>0</v>
      </c>
      <c r="GJ133">
        <v>4.24032525</v>
      </c>
      <c r="GK133">
        <v>0.08151703564727614</v>
      </c>
      <c r="GL133">
        <v>0.008027661548514704</v>
      </c>
      <c r="GM133">
        <v>1</v>
      </c>
      <c r="GN133">
        <v>1</v>
      </c>
      <c r="GO133">
        <v>3</v>
      </c>
      <c r="GP133" t="s">
        <v>440</v>
      </c>
      <c r="GQ133">
        <v>3.10154</v>
      </c>
      <c r="GR133">
        <v>2.72495</v>
      </c>
      <c r="GS133">
        <v>0.0417718</v>
      </c>
      <c r="GT133">
        <v>0.037044</v>
      </c>
      <c r="GU133">
        <v>0.105742</v>
      </c>
      <c r="GV133">
        <v>0.0928952</v>
      </c>
      <c r="GW133">
        <v>25104.9</v>
      </c>
      <c r="GX133">
        <v>22927.8</v>
      </c>
      <c r="GY133">
        <v>26763.3</v>
      </c>
      <c r="GZ133">
        <v>24031</v>
      </c>
      <c r="HA133">
        <v>38287.3</v>
      </c>
      <c r="HB133">
        <v>32231.8</v>
      </c>
      <c r="HC133">
        <v>46735.4</v>
      </c>
      <c r="HD133">
        <v>38033.1</v>
      </c>
      <c r="HE133">
        <v>1.87343</v>
      </c>
      <c r="HF133">
        <v>2.34722</v>
      </c>
      <c r="HG133">
        <v>0.08698549999999999</v>
      </c>
      <c r="HH133">
        <v>0</v>
      </c>
      <c r="HI133">
        <v>28.5726</v>
      </c>
      <c r="HJ133">
        <v>999.9</v>
      </c>
      <c r="HK133">
        <v>42.1</v>
      </c>
      <c r="HL133">
        <v>32.6</v>
      </c>
      <c r="HM133">
        <v>22.964</v>
      </c>
      <c r="HN133">
        <v>61.8134</v>
      </c>
      <c r="HO133">
        <v>4.95192</v>
      </c>
      <c r="HP133">
        <v>2</v>
      </c>
      <c r="HQ133">
        <v>0.0944055</v>
      </c>
      <c r="HR133">
        <v>-0.85448</v>
      </c>
      <c r="HS133">
        <v>20.2804</v>
      </c>
      <c r="HT133">
        <v>5.21235</v>
      </c>
      <c r="HU133">
        <v>11.9772</v>
      </c>
      <c r="HV133">
        <v>4.96375</v>
      </c>
      <c r="HW133">
        <v>3.2745</v>
      </c>
      <c r="HX133">
        <v>9999</v>
      </c>
      <c r="HY133">
        <v>9999</v>
      </c>
      <c r="HZ133">
        <v>9999</v>
      </c>
      <c r="IA133">
        <v>999.9</v>
      </c>
      <c r="IB133">
        <v>1.86387</v>
      </c>
      <c r="IC133">
        <v>1.86015</v>
      </c>
      <c r="ID133">
        <v>1.85849</v>
      </c>
      <c r="IE133">
        <v>1.85977</v>
      </c>
      <c r="IF133">
        <v>1.85989</v>
      </c>
      <c r="IG133">
        <v>1.85847</v>
      </c>
      <c r="IH133">
        <v>1.85748</v>
      </c>
      <c r="II133">
        <v>1.85242</v>
      </c>
      <c r="IJ133">
        <v>0</v>
      </c>
      <c r="IK133">
        <v>0</v>
      </c>
      <c r="IL133">
        <v>0</v>
      </c>
      <c r="IM133">
        <v>0</v>
      </c>
      <c r="IN133" t="s">
        <v>441</v>
      </c>
      <c r="IO133" t="s">
        <v>442</v>
      </c>
      <c r="IP133" t="s">
        <v>443</v>
      </c>
      <c r="IQ133" t="s">
        <v>443</v>
      </c>
      <c r="IR133" t="s">
        <v>443</v>
      </c>
      <c r="IS133" t="s">
        <v>443</v>
      </c>
      <c r="IT133">
        <v>0</v>
      </c>
      <c r="IU133">
        <v>100</v>
      </c>
      <c r="IV133">
        <v>100</v>
      </c>
      <c r="IW133">
        <v>-1.114</v>
      </c>
      <c r="IX133">
        <v>0.2896</v>
      </c>
      <c r="IY133">
        <v>-1.199888540531774</v>
      </c>
      <c r="IZ133">
        <v>0.0006062262584135303</v>
      </c>
      <c r="JA133">
        <v>-6.607284784785487E-07</v>
      </c>
      <c r="JB133">
        <v>4.456398226774383E-10</v>
      </c>
      <c r="JC133">
        <v>0.04242554667046498</v>
      </c>
      <c r="JD133">
        <v>-0.002659736867722172</v>
      </c>
      <c r="JE133">
        <v>0.000738507291522077</v>
      </c>
      <c r="JF133">
        <v>-6.730059124220876E-06</v>
      </c>
      <c r="JG133">
        <v>7</v>
      </c>
      <c r="JH133">
        <v>1949</v>
      </c>
      <c r="JI133">
        <v>1</v>
      </c>
      <c r="JJ133">
        <v>29</v>
      </c>
      <c r="JK133">
        <v>189951.2</v>
      </c>
      <c r="JL133">
        <v>189951.4</v>
      </c>
      <c r="JM133">
        <v>0.604248</v>
      </c>
      <c r="JN133">
        <v>2.62573</v>
      </c>
      <c r="JO133">
        <v>2.146</v>
      </c>
      <c r="JP133">
        <v>2.67456</v>
      </c>
      <c r="JQ133">
        <v>2.29858</v>
      </c>
      <c r="JR133">
        <v>2.42798</v>
      </c>
      <c r="JS133">
        <v>36.8842</v>
      </c>
      <c r="JT133">
        <v>24.0787</v>
      </c>
      <c r="JU133">
        <v>18</v>
      </c>
      <c r="JV133">
        <v>481.201</v>
      </c>
      <c r="JW133">
        <v>897.42</v>
      </c>
      <c r="JX133">
        <v>29.0067</v>
      </c>
      <c r="JY133">
        <v>28.4341</v>
      </c>
      <c r="JZ133">
        <v>30.0001</v>
      </c>
      <c r="KA133">
        <v>28.6347</v>
      </c>
      <c r="KB133">
        <v>28.5982</v>
      </c>
      <c r="KC133">
        <v>12.1004</v>
      </c>
      <c r="KD133">
        <v>16.8869</v>
      </c>
      <c r="KE133">
        <v>47.195</v>
      </c>
      <c r="KF133">
        <v>29.0132</v>
      </c>
      <c r="KG133">
        <v>119.191</v>
      </c>
      <c r="KH133">
        <v>19.065</v>
      </c>
      <c r="KI133">
        <v>102.182</v>
      </c>
      <c r="KJ133">
        <v>91.709</v>
      </c>
    </row>
    <row r="134" spans="1:296">
      <c r="A134">
        <v>116</v>
      </c>
      <c r="B134">
        <v>1758386684.1</v>
      </c>
      <c r="C134">
        <v>4543.599999904633</v>
      </c>
      <c r="D134" t="s">
        <v>676</v>
      </c>
      <c r="E134" t="s">
        <v>677</v>
      </c>
      <c r="F134">
        <v>5</v>
      </c>
      <c r="G134" t="s">
        <v>638</v>
      </c>
      <c r="H134">
        <v>1758386676.332142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144.8270089772427</v>
      </c>
      <c r="AJ134">
        <v>156.6832909090909</v>
      </c>
      <c r="AK134">
        <v>-3.23485286274191</v>
      </c>
      <c r="AL134">
        <v>65.71371971315246</v>
      </c>
      <c r="AM134">
        <f>(AO134 - AN134 + DX134*1E3/(8.314*(DZ134+273.15)) * AQ134/DW134 * AP134) * DW134/(100*DK134) * 1000/(1000 - AO134)</f>
        <v>0</v>
      </c>
      <c r="AN134">
        <v>19.00954315595951</v>
      </c>
      <c r="AO134">
        <v>23.27790848484848</v>
      </c>
      <c r="AP134">
        <v>1.64452147608639E-05</v>
      </c>
      <c r="AQ134">
        <v>86.31813616197589</v>
      </c>
      <c r="AR134">
        <v>0</v>
      </c>
      <c r="AS134">
        <v>0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437</v>
      </c>
      <c r="AX134" t="s">
        <v>437</v>
      </c>
      <c r="AY134">
        <v>0</v>
      </c>
      <c r="AZ134">
        <v>0</v>
      </c>
      <c r="BA134">
        <f>1-AY134/AZ134</f>
        <v>0</v>
      </c>
      <c r="BB134">
        <v>0</v>
      </c>
      <c r="BC134" t="s">
        <v>437</v>
      </c>
      <c r="BD134" t="s">
        <v>437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437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4.38</v>
      </c>
      <c r="DL134">
        <v>0.5</v>
      </c>
      <c r="DM134" t="s">
        <v>438</v>
      </c>
      <c r="DN134">
        <v>2</v>
      </c>
      <c r="DO134" t="b">
        <v>1</v>
      </c>
      <c r="DP134">
        <v>1758386676.332142</v>
      </c>
      <c r="DQ134">
        <v>176.1195714285714</v>
      </c>
      <c r="DR134">
        <v>156.3025</v>
      </c>
      <c r="DS134">
        <v>23.267025</v>
      </c>
      <c r="DT134">
        <v>19.01167857142857</v>
      </c>
      <c r="DU134">
        <v>177.2303928571428</v>
      </c>
      <c r="DV134">
        <v>22.97746071428571</v>
      </c>
      <c r="DW134">
        <v>499.9828214285714</v>
      </c>
      <c r="DX134">
        <v>90.5629285714286</v>
      </c>
      <c r="DY134">
        <v>0.06683696785714285</v>
      </c>
      <c r="DZ134">
        <v>29.75372857142857</v>
      </c>
      <c r="EA134">
        <v>29.98997142857143</v>
      </c>
      <c r="EB134">
        <v>999.9000000000002</v>
      </c>
      <c r="EC134">
        <v>0</v>
      </c>
      <c r="ED134">
        <v>0</v>
      </c>
      <c r="EE134">
        <v>9994.173214285713</v>
      </c>
      <c r="EF134">
        <v>0</v>
      </c>
      <c r="EG134">
        <v>11.141</v>
      </c>
      <c r="EH134">
        <v>19.81717142857143</v>
      </c>
      <c r="EI134">
        <v>180.3148928571429</v>
      </c>
      <c r="EJ134">
        <v>159.3315357142857</v>
      </c>
      <c r="EK134">
        <v>4.255345357142858</v>
      </c>
      <c r="EL134">
        <v>156.3025</v>
      </c>
      <c r="EM134">
        <v>19.01167857142857</v>
      </c>
      <c r="EN134">
        <v>2.107130357142857</v>
      </c>
      <c r="EO134">
        <v>1.721753214285714</v>
      </c>
      <c r="EP134">
        <v>18.27318214285715</v>
      </c>
      <c r="EQ134">
        <v>15.09395714285714</v>
      </c>
      <c r="ER134">
        <v>1999.992857142857</v>
      </c>
      <c r="ES134">
        <v>0.9800019999999999</v>
      </c>
      <c r="ET134">
        <v>0.0199983</v>
      </c>
      <c r="EU134">
        <v>0</v>
      </c>
      <c r="EV134">
        <v>643.4906785714286</v>
      </c>
      <c r="EW134">
        <v>5.00078</v>
      </c>
      <c r="EX134">
        <v>12713.28214285714</v>
      </c>
      <c r="EY134">
        <v>16379.58928571429</v>
      </c>
      <c r="EZ134">
        <v>38.64928571428571</v>
      </c>
      <c r="FA134">
        <v>39.50664285714286</v>
      </c>
      <c r="FB134">
        <v>39.00875</v>
      </c>
      <c r="FC134">
        <v>39.09132142857142</v>
      </c>
      <c r="FD134">
        <v>40.01321428571429</v>
      </c>
      <c r="FE134">
        <v>1955.092857142857</v>
      </c>
      <c r="FF134">
        <v>39.9</v>
      </c>
      <c r="FG134">
        <v>0</v>
      </c>
      <c r="FH134">
        <v>1758386684.1</v>
      </c>
      <c r="FI134">
        <v>0</v>
      </c>
      <c r="FJ134">
        <v>643.5161599999999</v>
      </c>
      <c r="FK134">
        <v>8.914615396966264</v>
      </c>
      <c r="FL134">
        <v>163.1153848926644</v>
      </c>
      <c r="FM134">
        <v>12714.276</v>
      </c>
      <c r="FN134">
        <v>15</v>
      </c>
      <c r="FO134">
        <v>0</v>
      </c>
      <c r="FP134" t="s">
        <v>439</v>
      </c>
      <c r="FQ134">
        <v>1746989605.5</v>
      </c>
      <c r="FR134">
        <v>1746989593.5</v>
      </c>
      <c r="FS134">
        <v>0</v>
      </c>
      <c r="FT134">
        <v>-0.274</v>
      </c>
      <c r="FU134">
        <v>-0.002</v>
      </c>
      <c r="FV134">
        <v>2.549</v>
      </c>
      <c r="FW134">
        <v>0.129</v>
      </c>
      <c r="FX134">
        <v>420</v>
      </c>
      <c r="FY134">
        <v>17</v>
      </c>
      <c r="FZ134">
        <v>0.02</v>
      </c>
      <c r="GA134">
        <v>0.04</v>
      </c>
      <c r="GB134">
        <v>19.54281219512195</v>
      </c>
      <c r="GC134">
        <v>4.542175609756087</v>
      </c>
      <c r="GD134">
        <v>0.455671749738576</v>
      </c>
      <c r="GE134">
        <v>0</v>
      </c>
      <c r="GF134">
        <v>642.9106470588237</v>
      </c>
      <c r="GG134">
        <v>9.084858666956981</v>
      </c>
      <c r="GH134">
        <v>0.9139952336840914</v>
      </c>
      <c r="GI134">
        <v>0</v>
      </c>
      <c r="GJ134">
        <v>4.248617560975609</v>
      </c>
      <c r="GK134">
        <v>0.110631428571435</v>
      </c>
      <c r="GL134">
        <v>0.01099657369709092</v>
      </c>
      <c r="GM134">
        <v>0</v>
      </c>
      <c r="GN134">
        <v>0</v>
      </c>
      <c r="GO134">
        <v>3</v>
      </c>
      <c r="GP134" t="s">
        <v>446</v>
      </c>
      <c r="GQ134">
        <v>3.10225</v>
      </c>
      <c r="GR134">
        <v>2.72451</v>
      </c>
      <c r="GS134">
        <v>0.0379185</v>
      </c>
      <c r="GT134">
        <v>0.0330499</v>
      </c>
      <c r="GU134">
        <v>0.105766</v>
      </c>
      <c r="GV134">
        <v>0.0928809</v>
      </c>
      <c r="GW134">
        <v>25205.9</v>
      </c>
      <c r="GX134">
        <v>23022.9</v>
      </c>
      <c r="GY134">
        <v>26763.3</v>
      </c>
      <c r="GZ134">
        <v>24031</v>
      </c>
      <c r="HA134">
        <v>38285.9</v>
      </c>
      <c r="HB134">
        <v>32231.8</v>
      </c>
      <c r="HC134">
        <v>46735.5</v>
      </c>
      <c r="HD134">
        <v>38033</v>
      </c>
      <c r="HE134">
        <v>1.8749</v>
      </c>
      <c r="HF134">
        <v>2.34665</v>
      </c>
      <c r="HG134">
        <v>0.0868589</v>
      </c>
      <c r="HH134">
        <v>0</v>
      </c>
      <c r="HI134">
        <v>28.5726</v>
      </c>
      <c r="HJ134">
        <v>999.9</v>
      </c>
      <c r="HK134">
        <v>42.1</v>
      </c>
      <c r="HL134">
        <v>32.6</v>
      </c>
      <c r="HM134">
        <v>22.9613</v>
      </c>
      <c r="HN134">
        <v>61.2734</v>
      </c>
      <c r="HO134">
        <v>4.88782</v>
      </c>
      <c r="HP134">
        <v>2</v>
      </c>
      <c r="HQ134">
        <v>0.0945935</v>
      </c>
      <c r="HR134">
        <v>-0.8648670000000001</v>
      </c>
      <c r="HS134">
        <v>20.2804</v>
      </c>
      <c r="HT134">
        <v>5.21355</v>
      </c>
      <c r="HU134">
        <v>11.976</v>
      </c>
      <c r="HV134">
        <v>4.96375</v>
      </c>
      <c r="HW134">
        <v>3.2745</v>
      </c>
      <c r="HX134">
        <v>9999</v>
      </c>
      <c r="HY134">
        <v>9999</v>
      </c>
      <c r="HZ134">
        <v>9999</v>
      </c>
      <c r="IA134">
        <v>999.9</v>
      </c>
      <c r="IB134">
        <v>1.86387</v>
      </c>
      <c r="IC134">
        <v>1.86012</v>
      </c>
      <c r="ID134">
        <v>1.85847</v>
      </c>
      <c r="IE134">
        <v>1.85975</v>
      </c>
      <c r="IF134">
        <v>1.85989</v>
      </c>
      <c r="IG134">
        <v>1.85847</v>
      </c>
      <c r="IH134">
        <v>1.85748</v>
      </c>
      <c r="II134">
        <v>1.85242</v>
      </c>
      <c r="IJ134">
        <v>0</v>
      </c>
      <c r="IK134">
        <v>0</v>
      </c>
      <c r="IL134">
        <v>0</v>
      </c>
      <c r="IM134">
        <v>0</v>
      </c>
      <c r="IN134" t="s">
        <v>441</v>
      </c>
      <c r="IO134" t="s">
        <v>442</v>
      </c>
      <c r="IP134" t="s">
        <v>443</v>
      </c>
      <c r="IQ134" t="s">
        <v>443</v>
      </c>
      <c r="IR134" t="s">
        <v>443</v>
      </c>
      <c r="IS134" t="s">
        <v>443</v>
      </c>
      <c r="IT134">
        <v>0</v>
      </c>
      <c r="IU134">
        <v>100</v>
      </c>
      <c r="IV134">
        <v>100</v>
      </c>
      <c r="IW134">
        <v>-1.121</v>
      </c>
      <c r="IX134">
        <v>0.2898</v>
      </c>
      <c r="IY134">
        <v>-1.199888540531774</v>
      </c>
      <c r="IZ134">
        <v>0.0006062262584135303</v>
      </c>
      <c r="JA134">
        <v>-6.607284784785487E-07</v>
      </c>
      <c r="JB134">
        <v>4.456398226774383E-10</v>
      </c>
      <c r="JC134">
        <v>0.04242554667046498</v>
      </c>
      <c r="JD134">
        <v>-0.002659736867722172</v>
      </c>
      <c r="JE134">
        <v>0.000738507291522077</v>
      </c>
      <c r="JF134">
        <v>-6.730059124220876E-06</v>
      </c>
      <c r="JG134">
        <v>7</v>
      </c>
      <c r="JH134">
        <v>1949</v>
      </c>
      <c r="JI134">
        <v>1</v>
      </c>
      <c r="JJ134">
        <v>29</v>
      </c>
      <c r="JK134">
        <v>189951.3</v>
      </c>
      <c r="JL134">
        <v>189951.5</v>
      </c>
      <c r="JM134">
        <v>0.546875</v>
      </c>
      <c r="JN134">
        <v>2.6355</v>
      </c>
      <c r="JO134">
        <v>2.146</v>
      </c>
      <c r="JP134">
        <v>2.67456</v>
      </c>
      <c r="JQ134">
        <v>2.29858</v>
      </c>
      <c r="JR134">
        <v>2.37915</v>
      </c>
      <c r="JS134">
        <v>36.8842</v>
      </c>
      <c r="JT134">
        <v>24.07</v>
      </c>
      <c r="JU134">
        <v>18</v>
      </c>
      <c r="JV134">
        <v>482.057</v>
      </c>
      <c r="JW134">
        <v>896.811</v>
      </c>
      <c r="JX134">
        <v>29.0132</v>
      </c>
      <c r="JY134">
        <v>28.4341</v>
      </c>
      <c r="JZ134">
        <v>30</v>
      </c>
      <c r="KA134">
        <v>28.6347</v>
      </c>
      <c r="KB134">
        <v>28.5982</v>
      </c>
      <c r="KC134">
        <v>10.9491</v>
      </c>
      <c r="KD134">
        <v>16.8869</v>
      </c>
      <c r="KE134">
        <v>47.195</v>
      </c>
      <c r="KF134">
        <v>29.0202</v>
      </c>
      <c r="KG134">
        <v>99.1554</v>
      </c>
      <c r="KH134">
        <v>19.065</v>
      </c>
      <c r="KI134">
        <v>102.183</v>
      </c>
      <c r="KJ134">
        <v>91.7088</v>
      </c>
    </row>
    <row r="135" spans="1:296">
      <c r="A135">
        <v>117</v>
      </c>
      <c r="B135">
        <v>1758386688.6</v>
      </c>
      <c r="C135">
        <v>4548.099999904633</v>
      </c>
      <c r="D135" t="s">
        <v>678</v>
      </c>
      <c r="E135" t="s">
        <v>679</v>
      </c>
      <c r="F135">
        <v>5</v>
      </c>
      <c r="G135" t="s">
        <v>638</v>
      </c>
      <c r="H135">
        <v>1758386680.778571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130.2139034890174</v>
      </c>
      <c r="AJ135">
        <v>142.2886606060605</v>
      </c>
      <c r="AK135">
        <v>-3.199199035950095</v>
      </c>
      <c r="AL135">
        <v>65.71371971315246</v>
      </c>
      <c r="AM135">
        <f>(AO135 - AN135 + DX135*1E3/(8.314*(DZ135+273.15)) * AQ135/DW135 * AP135) * DW135/(100*DK135) * 1000/(1000 - AO135)</f>
        <v>0</v>
      </c>
      <c r="AN135">
        <v>19.00669777918428</v>
      </c>
      <c r="AO135">
        <v>23.28458909090909</v>
      </c>
      <c r="AP135">
        <v>3.005515423270171E-06</v>
      </c>
      <c r="AQ135">
        <v>86.31813616197589</v>
      </c>
      <c r="AR135">
        <v>0</v>
      </c>
      <c r="AS135">
        <v>0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437</v>
      </c>
      <c r="AX135" t="s">
        <v>437</v>
      </c>
      <c r="AY135">
        <v>0</v>
      </c>
      <c r="AZ135">
        <v>0</v>
      </c>
      <c r="BA135">
        <f>1-AY135/AZ135</f>
        <v>0</v>
      </c>
      <c r="BB135">
        <v>0</v>
      </c>
      <c r="BC135" t="s">
        <v>437</v>
      </c>
      <c r="BD135" t="s">
        <v>437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437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4.38</v>
      </c>
      <c r="DL135">
        <v>0.5</v>
      </c>
      <c r="DM135" t="s">
        <v>438</v>
      </c>
      <c r="DN135">
        <v>2</v>
      </c>
      <c r="DO135" t="b">
        <v>1</v>
      </c>
      <c r="DP135">
        <v>1758386680.778571</v>
      </c>
      <c r="DQ135">
        <v>162.0129642857143</v>
      </c>
      <c r="DR135">
        <v>141.9221785714286</v>
      </c>
      <c r="DS135">
        <v>23.273125</v>
      </c>
      <c r="DT135">
        <v>19.00887142857143</v>
      </c>
      <c r="DU135">
        <v>163.1297142857143</v>
      </c>
      <c r="DV135">
        <v>22.98343571428572</v>
      </c>
      <c r="DW135">
        <v>500.0292857142857</v>
      </c>
      <c r="DX135">
        <v>90.56335357142856</v>
      </c>
      <c r="DY135">
        <v>0.06679877857142857</v>
      </c>
      <c r="DZ135">
        <v>29.75453214285715</v>
      </c>
      <c r="EA135">
        <v>29.99143928571429</v>
      </c>
      <c r="EB135">
        <v>999.9000000000002</v>
      </c>
      <c r="EC135">
        <v>0</v>
      </c>
      <c r="ED135">
        <v>0</v>
      </c>
      <c r="EE135">
        <v>9982.544285714286</v>
      </c>
      <c r="EF135">
        <v>0</v>
      </c>
      <c r="EG135">
        <v>11.141</v>
      </c>
      <c r="EH135">
        <v>20.09079285714285</v>
      </c>
      <c r="EI135">
        <v>165.87325</v>
      </c>
      <c r="EJ135">
        <v>144.6721428571429</v>
      </c>
      <c r="EK135">
        <v>4.264249642857143</v>
      </c>
      <c r="EL135">
        <v>141.9221785714286</v>
      </c>
      <c r="EM135">
        <v>19.00887142857143</v>
      </c>
      <c r="EN135">
        <v>2.107692142857143</v>
      </c>
      <c r="EO135">
        <v>1.721507142857143</v>
      </c>
      <c r="EP135">
        <v>18.27743571428571</v>
      </c>
      <c r="EQ135">
        <v>15.09173571428571</v>
      </c>
      <c r="ER135">
        <v>2000</v>
      </c>
      <c r="ES135">
        <v>0.9800019999999999</v>
      </c>
      <c r="ET135">
        <v>0.0199983</v>
      </c>
      <c r="EU135">
        <v>0</v>
      </c>
      <c r="EV135">
        <v>644.15225</v>
      </c>
      <c r="EW135">
        <v>5.00078</v>
      </c>
      <c r="EX135">
        <v>12725.42142857143</v>
      </c>
      <c r="EY135">
        <v>16379.65714285714</v>
      </c>
      <c r="EZ135">
        <v>38.64932142857143</v>
      </c>
      <c r="FA135">
        <v>39.50664285714286</v>
      </c>
      <c r="FB135">
        <v>38.99528571428571</v>
      </c>
      <c r="FC135">
        <v>39.09364285714285</v>
      </c>
      <c r="FD135">
        <v>40.01760714285713</v>
      </c>
      <c r="FE135">
        <v>1955.1</v>
      </c>
      <c r="FF135">
        <v>39.9</v>
      </c>
      <c r="FG135">
        <v>0</v>
      </c>
      <c r="FH135">
        <v>1758386688.9</v>
      </c>
      <c r="FI135">
        <v>0</v>
      </c>
      <c r="FJ135">
        <v>644.18772</v>
      </c>
      <c r="FK135">
        <v>7.754076918950155</v>
      </c>
      <c r="FL135">
        <v>173.076922863951</v>
      </c>
      <c r="FM135">
        <v>12727.508</v>
      </c>
      <c r="FN135">
        <v>15</v>
      </c>
      <c r="FO135">
        <v>0</v>
      </c>
      <c r="FP135" t="s">
        <v>439</v>
      </c>
      <c r="FQ135">
        <v>1746989605.5</v>
      </c>
      <c r="FR135">
        <v>1746989593.5</v>
      </c>
      <c r="FS135">
        <v>0</v>
      </c>
      <c r="FT135">
        <v>-0.274</v>
      </c>
      <c r="FU135">
        <v>-0.002</v>
      </c>
      <c r="FV135">
        <v>2.549</v>
      </c>
      <c r="FW135">
        <v>0.129</v>
      </c>
      <c r="FX135">
        <v>420</v>
      </c>
      <c r="FY135">
        <v>17</v>
      </c>
      <c r="FZ135">
        <v>0.02</v>
      </c>
      <c r="GA135">
        <v>0.04</v>
      </c>
      <c r="GB135">
        <v>19.93248</v>
      </c>
      <c r="GC135">
        <v>3.501757598499074</v>
      </c>
      <c r="GD135">
        <v>0.3475406984800484</v>
      </c>
      <c r="GE135">
        <v>0</v>
      </c>
      <c r="GF135">
        <v>643.7135882352941</v>
      </c>
      <c r="GG135">
        <v>8.622551568814249</v>
      </c>
      <c r="GH135">
        <v>0.8669562414375398</v>
      </c>
      <c r="GI135">
        <v>0</v>
      </c>
      <c r="GJ135">
        <v>4.259295</v>
      </c>
      <c r="GK135">
        <v>0.1220564352720435</v>
      </c>
      <c r="GL135">
        <v>0.01177503566873577</v>
      </c>
      <c r="GM135">
        <v>0</v>
      </c>
      <c r="GN135">
        <v>0</v>
      </c>
      <c r="GO135">
        <v>3</v>
      </c>
      <c r="GP135" t="s">
        <v>446</v>
      </c>
      <c r="GQ135">
        <v>3.1018</v>
      </c>
      <c r="GR135">
        <v>2.72478</v>
      </c>
      <c r="GS135">
        <v>0.0347276</v>
      </c>
      <c r="GT135">
        <v>0.0296486</v>
      </c>
      <c r="GU135">
        <v>0.105791</v>
      </c>
      <c r="GV135">
        <v>0.0928742</v>
      </c>
      <c r="GW135">
        <v>25289.2</v>
      </c>
      <c r="GX135">
        <v>23103.9</v>
      </c>
      <c r="GY135">
        <v>26763.1</v>
      </c>
      <c r="GZ135">
        <v>24031</v>
      </c>
      <c r="HA135">
        <v>38284.2</v>
      </c>
      <c r="HB135">
        <v>32231.7</v>
      </c>
      <c r="HC135">
        <v>46735.3</v>
      </c>
      <c r="HD135">
        <v>38033</v>
      </c>
      <c r="HE135">
        <v>1.87378</v>
      </c>
      <c r="HF135">
        <v>2.3471</v>
      </c>
      <c r="HG135">
        <v>0.0873506</v>
      </c>
      <c r="HH135">
        <v>0</v>
      </c>
      <c r="HI135">
        <v>28.5726</v>
      </c>
      <c r="HJ135">
        <v>999.9</v>
      </c>
      <c r="HK135">
        <v>42.1</v>
      </c>
      <c r="HL135">
        <v>32.6</v>
      </c>
      <c r="HM135">
        <v>22.9647</v>
      </c>
      <c r="HN135">
        <v>61.1734</v>
      </c>
      <c r="HO135">
        <v>4.86378</v>
      </c>
      <c r="HP135">
        <v>2</v>
      </c>
      <c r="HQ135">
        <v>0.0943623</v>
      </c>
      <c r="HR135">
        <v>-0.86747</v>
      </c>
      <c r="HS135">
        <v>20.2802</v>
      </c>
      <c r="HT135">
        <v>5.21265</v>
      </c>
      <c r="HU135">
        <v>11.9758</v>
      </c>
      <c r="HV135">
        <v>4.96365</v>
      </c>
      <c r="HW135">
        <v>3.2744</v>
      </c>
      <c r="HX135">
        <v>9999</v>
      </c>
      <c r="HY135">
        <v>9999</v>
      </c>
      <c r="HZ135">
        <v>9999</v>
      </c>
      <c r="IA135">
        <v>999.9</v>
      </c>
      <c r="IB135">
        <v>1.86388</v>
      </c>
      <c r="IC135">
        <v>1.86012</v>
      </c>
      <c r="ID135">
        <v>1.85847</v>
      </c>
      <c r="IE135">
        <v>1.85975</v>
      </c>
      <c r="IF135">
        <v>1.85989</v>
      </c>
      <c r="IG135">
        <v>1.85849</v>
      </c>
      <c r="IH135">
        <v>1.85749</v>
      </c>
      <c r="II135">
        <v>1.85242</v>
      </c>
      <c r="IJ135">
        <v>0</v>
      </c>
      <c r="IK135">
        <v>0</v>
      </c>
      <c r="IL135">
        <v>0</v>
      </c>
      <c r="IM135">
        <v>0</v>
      </c>
      <c r="IN135" t="s">
        <v>441</v>
      </c>
      <c r="IO135" t="s">
        <v>442</v>
      </c>
      <c r="IP135" t="s">
        <v>443</v>
      </c>
      <c r="IQ135" t="s">
        <v>443</v>
      </c>
      <c r="IR135" t="s">
        <v>443</v>
      </c>
      <c r="IS135" t="s">
        <v>443</v>
      </c>
      <c r="IT135">
        <v>0</v>
      </c>
      <c r="IU135">
        <v>100</v>
      </c>
      <c r="IV135">
        <v>100</v>
      </c>
      <c r="IW135">
        <v>-1.127</v>
      </c>
      <c r="IX135">
        <v>0.2899</v>
      </c>
      <c r="IY135">
        <v>-1.199888540531774</v>
      </c>
      <c r="IZ135">
        <v>0.0006062262584135303</v>
      </c>
      <c r="JA135">
        <v>-6.607284784785487E-07</v>
      </c>
      <c r="JB135">
        <v>4.456398226774383E-10</v>
      </c>
      <c r="JC135">
        <v>0.04242554667046498</v>
      </c>
      <c r="JD135">
        <v>-0.002659736867722172</v>
      </c>
      <c r="JE135">
        <v>0.000738507291522077</v>
      </c>
      <c r="JF135">
        <v>-6.730059124220876E-06</v>
      </c>
      <c r="JG135">
        <v>7</v>
      </c>
      <c r="JH135">
        <v>1949</v>
      </c>
      <c r="JI135">
        <v>1</v>
      </c>
      <c r="JJ135">
        <v>29</v>
      </c>
      <c r="JK135">
        <v>189951.4</v>
      </c>
      <c r="JL135">
        <v>189951.6</v>
      </c>
      <c r="JM135">
        <v>0.500488</v>
      </c>
      <c r="JN135">
        <v>2.63428</v>
      </c>
      <c r="JO135">
        <v>2.146</v>
      </c>
      <c r="JP135">
        <v>2.67578</v>
      </c>
      <c r="JQ135">
        <v>2.29858</v>
      </c>
      <c r="JR135">
        <v>2.44385</v>
      </c>
      <c r="JS135">
        <v>36.8842</v>
      </c>
      <c r="JT135">
        <v>24.0787</v>
      </c>
      <c r="JU135">
        <v>18</v>
      </c>
      <c r="JV135">
        <v>481.404</v>
      </c>
      <c r="JW135">
        <v>897.265</v>
      </c>
      <c r="JX135">
        <v>29.0204</v>
      </c>
      <c r="JY135">
        <v>28.4341</v>
      </c>
      <c r="JZ135">
        <v>30</v>
      </c>
      <c r="KA135">
        <v>28.6347</v>
      </c>
      <c r="KB135">
        <v>28.5967</v>
      </c>
      <c r="KC135">
        <v>10.0132</v>
      </c>
      <c r="KD135">
        <v>16.8869</v>
      </c>
      <c r="KE135">
        <v>47.195</v>
      </c>
      <c r="KF135">
        <v>29.025</v>
      </c>
      <c r="KG135">
        <v>85.79900000000001</v>
      </c>
      <c r="KH135">
        <v>19.0648</v>
      </c>
      <c r="KI135">
        <v>102.182</v>
      </c>
      <c r="KJ135">
        <v>91.7088</v>
      </c>
    </row>
    <row r="136" spans="1:296">
      <c r="A136">
        <v>118</v>
      </c>
      <c r="B136">
        <v>1758386693.6</v>
      </c>
      <c r="C136">
        <v>4553.099999904633</v>
      </c>
      <c r="D136" t="s">
        <v>680</v>
      </c>
      <c r="E136" t="s">
        <v>681</v>
      </c>
      <c r="F136">
        <v>5</v>
      </c>
      <c r="G136" t="s">
        <v>638</v>
      </c>
      <c r="H136">
        <v>1758386686.081481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113.691466043784</v>
      </c>
      <c r="AJ136">
        <v>126.3482484848485</v>
      </c>
      <c r="AK136">
        <v>-3.190794638580153</v>
      </c>
      <c r="AL136">
        <v>65.71371971315246</v>
      </c>
      <c r="AM136">
        <f>(AO136 - AN136 + DX136*1E3/(8.314*(DZ136+273.15)) * AQ136/DW136 * AP136) * DW136/(100*DK136) * 1000/(1000 - AO136)</f>
        <v>0</v>
      </c>
      <c r="AN136">
        <v>19.00301384923112</v>
      </c>
      <c r="AO136">
        <v>23.29547878787878</v>
      </c>
      <c r="AP136">
        <v>1.380809647302823E-05</v>
      </c>
      <c r="AQ136">
        <v>86.31813616197589</v>
      </c>
      <c r="AR136">
        <v>0</v>
      </c>
      <c r="AS136">
        <v>0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437</v>
      </c>
      <c r="AX136" t="s">
        <v>437</v>
      </c>
      <c r="AY136">
        <v>0</v>
      </c>
      <c r="AZ136">
        <v>0</v>
      </c>
      <c r="BA136">
        <f>1-AY136/AZ136</f>
        <v>0</v>
      </c>
      <c r="BB136">
        <v>0</v>
      </c>
      <c r="BC136" t="s">
        <v>437</v>
      </c>
      <c r="BD136" t="s">
        <v>437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437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4.38</v>
      </c>
      <c r="DL136">
        <v>0.5</v>
      </c>
      <c r="DM136" t="s">
        <v>438</v>
      </c>
      <c r="DN136">
        <v>2</v>
      </c>
      <c r="DO136" t="b">
        <v>1</v>
      </c>
      <c r="DP136">
        <v>1758386686.081481</v>
      </c>
      <c r="DQ136">
        <v>145.3226666666667</v>
      </c>
      <c r="DR136">
        <v>124.8358518518518</v>
      </c>
      <c r="DS136">
        <v>23.28194444444444</v>
      </c>
      <c r="DT136">
        <v>19.00544074074074</v>
      </c>
      <c r="DU136">
        <v>146.4466666666667</v>
      </c>
      <c r="DV136">
        <v>22.99209259259259</v>
      </c>
      <c r="DW136">
        <v>500.0045925925926</v>
      </c>
      <c r="DX136">
        <v>90.56400000000001</v>
      </c>
      <c r="DY136">
        <v>0.06669241851851852</v>
      </c>
      <c r="DZ136">
        <v>29.75526296296296</v>
      </c>
      <c r="EA136">
        <v>29.99501111111111</v>
      </c>
      <c r="EB136">
        <v>999.9000000000001</v>
      </c>
      <c r="EC136">
        <v>0</v>
      </c>
      <c r="ED136">
        <v>0</v>
      </c>
      <c r="EE136">
        <v>9990.255555555557</v>
      </c>
      <c r="EF136">
        <v>0</v>
      </c>
      <c r="EG136">
        <v>11.141</v>
      </c>
      <c r="EH136">
        <v>20.48682592592593</v>
      </c>
      <c r="EI136">
        <v>148.7865555555556</v>
      </c>
      <c r="EJ136">
        <v>127.2542962962963</v>
      </c>
      <c r="EK136">
        <v>4.27651</v>
      </c>
      <c r="EL136">
        <v>124.8358518518518</v>
      </c>
      <c r="EM136">
        <v>19.00544074074074</v>
      </c>
      <c r="EN136">
        <v>2.108506666666667</v>
      </c>
      <c r="EO136">
        <v>1.72120925925926</v>
      </c>
      <c r="EP136">
        <v>18.2836</v>
      </c>
      <c r="EQ136">
        <v>15.08905185185185</v>
      </c>
      <c r="ER136">
        <v>2000.004074074074</v>
      </c>
      <c r="ES136">
        <v>0.9800019999999999</v>
      </c>
      <c r="ET136">
        <v>0.0199983</v>
      </c>
      <c r="EU136">
        <v>0</v>
      </c>
      <c r="EV136">
        <v>644.9387037037036</v>
      </c>
      <c r="EW136">
        <v>5.00078</v>
      </c>
      <c r="EX136">
        <v>12740.87037037037</v>
      </c>
      <c r="EY136">
        <v>16379.6962962963</v>
      </c>
      <c r="EZ136">
        <v>38.6502962962963</v>
      </c>
      <c r="FA136">
        <v>39.50918518518519</v>
      </c>
      <c r="FB136">
        <v>39.02051851851851</v>
      </c>
      <c r="FC136">
        <v>39.104</v>
      </c>
      <c r="FD136">
        <v>40.02288888888889</v>
      </c>
      <c r="FE136">
        <v>1955.104074074074</v>
      </c>
      <c r="FF136">
        <v>39.9</v>
      </c>
      <c r="FG136">
        <v>0</v>
      </c>
      <c r="FH136">
        <v>1758386693.7</v>
      </c>
      <c r="FI136">
        <v>0</v>
      </c>
      <c r="FJ136">
        <v>644.905</v>
      </c>
      <c r="FK136">
        <v>9.104230775007361</v>
      </c>
      <c r="FL136">
        <v>179.0230769530768</v>
      </c>
      <c r="FM136">
        <v>12741.56</v>
      </c>
      <c r="FN136">
        <v>15</v>
      </c>
      <c r="FO136">
        <v>0</v>
      </c>
      <c r="FP136" t="s">
        <v>439</v>
      </c>
      <c r="FQ136">
        <v>1746989605.5</v>
      </c>
      <c r="FR136">
        <v>1746989593.5</v>
      </c>
      <c r="FS136">
        <v>0</v>
      </c>
      <c r="FT136">
        <v>-0.274</v>
      </c>
      <c r="FU136">
        <v>-0.002</v>
      </c>
      <c r="FV136">
        <v>2.549</v>
      </c>
      <c r="FW136">
        <v>0.129</v>
      </c>
      <c r="FX136">
        <v>420</v>
      </c>
      <c r="FY136">
        <v>17</v>
      </c>
      <c r="FZ136">
        <v>0.02</v>
      </c>
      <c r="GA136">
        <v>0.04</v>
      </c>
      <c r="GB136">
        <v>20.3205975</v>
      </c>
      <c r="GC136">
        <v>4.378927204502804</v>
      </c>
      <c r="GD136">
        <v>0.4471502144064677</v>
      </c>
      <c r="GE136">
        <v>0</v>
      </c>
      <c r="GF136">
        <v>644.5157647058822</v>
      </c>
      <c r="GG136">
        <v>8.851306347101234</v>
      </c>
      <c r="GH136">
        <v>0.8991394597981358</v>
      </c>
      <c r="GI136">
        <v>0</v>
      </c>
      <c r="GJ136">
        <v>4.270474</v>
      </c>
      <c r="GK136">
        <v>0.1361011632270075</v>
      </c>
      <c r="GL136">
        <v>0.01317792449515475</v>
      </c>
      <c r="GM136">
        <v>0</v>
      </c>
      <c r="GN136">
        <v>0</v>
      </c>
      <c r="GO136">
        <v>3</v>
      </c>
      <c r="GP136" t="s">
        <v>446</v>
      </c>
      <c r="GQ136">
        <v>3.10174</v>
      </c>
      <c r="GR136">
        <v>2.72471</v>
      </c>
      <c r="GS136">
        <v>0.0311159</v>
      </c>
      <c r="GT136">
        <v>0.0257308</v>
      </c>
      <c r="GU136">
        <v>0.105822</v>
      </c>
      <c r="GV136">
        <v>0.092861</v>
      </c>
      <c r="GW136">
        <v>25384</v>
      </c>
      <c r="GX136">
        <v>23197.1</v>
      </c>
      <c r="GY136">
        <v>26763.3</v>
      </c>
      <c r="GZ136">
        <v>24030.9</v>
      </c>
      <c r="HA136">
        <v>38282.3</v>
      </c>
      <c r="HB136">
        <v>32231.5</v>
      </c>
      <c r="HC136">
        <v>46735.1</v>
      </c>
      <c r="HD136">
        <v>38032.7</v>
      </c>
      <c r="HE136">
        <v>1.87372</v>
      </c>
      <c r="HF136">
        <v>2.3467</v>
      </c>
      <c r="HG136">
        <v>0.0877902</v>
      </c>
      <c r="HH136">
        <v>0</v>
      </c>
      <c r="HI136">
        <v>28.5726</v>
      </c>
      <c r="HJ136">
        <v>999.9</v>
      </c>
      <c r="HK136">
        <v>42.1</v>
      </c>
      <c r="HL136">
        <v>32.6</v>
      </c>
      <c r="HM136">
        <v>22.9615</v>
      </c>
      <c r="HN136">
        <v>61.7234</v>
      </c>
      <c r="HO136">
        <v>4.90785</v>
      </c>
      <c r="HP136">
        <v>2</v>
      </c>
      <c r="HQ136">
        <v>0.0947104</v>
      </c>
      <c r="HR136">
        <v>-0.851721</v>
      </c>
      <c r="HS136">
        <v>20.2803</v>
      </c>
      <c r="HT136">
        <v>5.21265</v>
      </c>
      <c r="HU136">
        <v>11.9767</v>
      </c>
      <c r="HV136">
        <v>4.96345</v>
      </c>
      <c r="HW136">
        <v>3.27443</v>
      </c>
      <c r="HX136">
        <v>9999</v>
      </c>
      <c r="HY136">
        <v>9999</v>
      </c>
      <c r="HZ136">
        <v>9999</v>
      </c>
      <c r="IA136">
        <v>999.9</v>
      </c>
      <c r="IB136">
        <v>1.86387</v>
      </c>
      <c r="IC136">
        <v>1.86012</v>
      </c>
      <c r="ID136">
        <v>1.85847</v>
      </c>
      <c r="IE136">
        <v>1.85976</v>
      </c>
      <c r="IF136">
        <v>1.85989</v>
      </c>
      <c r="IG136">
        <v>1.85849</v>
      </c>
      <c r="IH136">
        <v>1.85751</v>
      </c>
      <c r="II136">
        <v>1.85242</v>
      </c>
      <c r="IJ136">
        <v>0</v>
      </c>
      <c r="IK136">
        <v>0</v>
      </c>
      <c r="IL136">
        <v>0</v>
      </c>
      <c r="IM136">
        <v>0</v>
      </c>
      <c r="IN136" t="s">
        <v>441</v>
      </c>
      <c r="IO136" t="s">
        <v>442</v>
      </c>
      <c r="IP136" t="s">
        <v>443</v>
      </c>
      <c r="IQ136" t="s">
        <v>443</v>
      </c>
      <c r="IR136" t="s">
        <v>443</v>
      </c>
      <c r="IS136" t="s">
        <v>443</v>
      </c>
      <c r="IT136">
        <v>0</v>
      </c>
      <c r="IU136">
        <v>100</v>
      </c>
      <c r="IV136">
        <v>100</v>
      </c>
      <c r="IW136">
        <v>-1.135</v>
      </c>
      <c r="IX136">
        <v>0.2901</v>
      </c>
      <c r="IY136">
        <v>-1.199888540531774</v>
      </c>
      <c r="IZ136">
        <v>0.0006062262584135303</v>
      </c>
      <c r="JA136">
        <v>-6.607284784785487E-07</v>
      </c>
      <c r="JB136">
        <v>4.456398226774383E-10</v>
      </c>
      <c r="JC136">
        <v>0.04242554667046498</v>
      </c>
      <c r="JD136">
        <v>-0.002659736867722172</v>
      </c>
      <c r="JE136">
        <v>0.000738507291522077</v>
      </c>
      <c r="JF136">
        <v>-6.730059124220876E-06</v>
      </c>
      <c r="JG136">
        <v>7</v>
      </c>
      <c r="JH136">
        <v>1949</v>
      </c>
      <c r="JI136">
        <v>1</v>
      </c>
      <c r="JJ136">
        <v>29</v>
      </c>
      <c r="JK136">
        <v>189951.5</v>
      </c>
      <c r="JL136">
        <v>189951.7</v>
      </c>
      <c r="JM136">
        <v>0.449219</v>
      </c>
      <c r="JN136">
        <v>2.63062</v>
      </c>
      <c r="JO136">
        <v>2.146</v>
      </c>
      <c r="JP136">
        <v>2.67456</v>
      </c>
      <c r="JQ136">
        <v>2.29858</v>
      </c>
      <c r="JR136">
        <v>2.42798</v>
      </c>
      <c r="JS136">
        <v>36.8842</v>
      </c>
      <c r="JT136">
        <v>24.07</v>
      </c>
      <c r="JU136">
        <v>18</v>
      </c>
      <c r="JV136">
        <v>481.373</v>
      </c>
      <c r="JW136">
        <v>896.825</v>
      </c>
      <c r="JX136">
        <v>29.0261</v>
      </c>
      <c r="JY136">
        <v>28.4341</v>
      </c>
      <c r="JZ136">
        <v>30.0001</v>
      </c>
      <c r="KA136">
        <v>28.6343</v>
      </c>
      <c r="KB136">
        <v>28.5957</v>
      </c>
      <c r="KC136">
        <v>8.922470000000001</v>
      </c>
      <c r="KD136">
        <v>16.8869</v>
      </c>
      <c r="KE136">
        <v>47.195</v>
      </c>
      <c r="KF136">
        <v>28.9942</v>
      </c>
      <c r="KG136">
        <v>65.7664</v>
      </c>
      <c r="KH136">
        <v>19.0563</v>
      </c>
      <c r="KI136">
        <v>102.182</v>
      </c>
      <c r="KJ136">
        <v>91.70829999999999</v>
      </c>
    </row>
    <row r="137" spans="1:296">
      <c r="A137">
        <v>119</v>
      </c>
      <c r="B137">
        <v>1758386698.6</v>
      </c>
      <c r="C137">
        <v>4558.099999904633</v>
      </c>
      <c r="D137" t="s">
        <v>682</v>
      </c>
      <c r="E137" t="s">
        <v>683</v>
      </c>
      <c r="F137">
        <v>5</v>
      </c>
      <c r="G137" t="s">
        <v>638</v>
      </c>
      <c r="H137">
        <v>1758386690.796428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97.00577131579342</v>
      </c>
      <c r="AJ137">
        <v>110.1728242424242</v>
      </c>
      <c r="AK137">
        <v>-3.235878259912608</v>
      </c>
      <c r="AL137">
        <v>65.71371971315246</v>
      </c>
      <c r="AM137">
        <f>(AO137 - AN137 + DX137*1E3/(8.314*(DZ137+273.15)) * AQ137/DW137 * AP137) * DW137/(100*DK137) * 1000/(1000 - AO137)</f>
        <v>0</v>
      </c>
      <c r="AN137">
        <v>18.9998235947263</v>
      </c>
      <c r="AO137">
        <v>23.3034206060606</v>
      </c>
      <c r="AP137">
        <v>1.264911382031266E-05</v>
      </c>
      <c r="AQ137">
        <v>86.31813616197589</v>
      </c>
      <c r="AR137">
        <v>0</v>
      </c>
      <c r="AS137">
        <v>0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437</v>
      </c>
      <c r="AX137" t="s">
        <v>437</v>
      </c>
      <c r="AY137">
        <v>0</v>
      </c>
      <c r="AZ137">
        <v>0</v>
      </c>
      <c r="BA137">
        <f>1-AY137/AZ137</f>
        <v>0</v>
      </c>
      <c r="BB137">
        <v>0</v>
      </c>
      <c r="BC137" t="s">
        <v>437</v>
      </c>
      <c r="BD137" t="s">
        <v>437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437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4.38</v>
      </c>
      <c r="DL137">
        <v>0.5</v>
      </c>
      <c r="DM137" t="s">
        <v>438</v>
      </c>
      <c r="DN137">
        <v>2</v>
      </c>
      <c r="DO137" t="b">
        <v>1</v>
      </c>
      <c r="DP137">
        <v>1758386690.796428</v>
      </c>
      <c r="DQ137">
        <v>130.5529642857143</v>
      </c>
      <c r="DR137">
        <v>109.5600571428571</v>
      </c>
      <c r="DS137">
        <v>23.290025</v>
      </c>
      <c r="DT137">
        <v>19.00261071428572</v>
      </c>
      <c r="DU137">
        <v>131.6835</v>
      </c>
      <c r="DV137">
        <v>23</v>
      </c>
      <c r="DW137">
        <v>499.9719642857143</v>
      </c>
      <c r="DX137">
        <v>90.5639892857143</v>
      </c>
      <c r="DY137">
        <v>0.066781575</v>
      </c>
      <c r="DZ137">
        <v>29.75516785714285</v>
      </c>
      <c r="EA137">
        <v>29.99967142857143</v>
      </c>
      <c r="EB137">
        <v>999.9000000000002</v>
      </c>
      <c r="EC137">
        <v>0</v>
      </c>
      <c r="ED137">
        <v>0</v>
      </c>
      <c r="EE137">
        <v>9978.346428571429</v>
      </c>
      <c r="EF137">
        <v>0</v>
      </c>
      <c r="EG137">
        <v>11.141</v>
      </c>
      <c r="EH137">
        <v>20.99290357142857</v>
      </c>
      <c r="EI137">
        <v>133.6658214285714</v>
      </c>
      <c r="EJ137">
        <v>111.6822607142857</v>
      </c>
      <c r="EK137">
        <v>4.287417857142857</v>
      </c>
      <c r="EL137">
        <v>109.5600571428571</v>
      </c>
      <c r="EM137">
        <v>19.00261071428572</v>
      </c>
      <c r="EN137">
        <v>2.1092375</v>
      </c>
      <c r="EO137">
        <v>1.720952142857143</v>
      </c>
      <c r="EP137">
        <v>18.289125</v>
      </c>
      <c r="EQ137">
        <v>15.08673214285714</v>
      </c>
      <c r="ER137">
        <v>2000.008571428572</v>
      </c>
      <c r="ES137">
        <v>0.9800019999999999</v>
      </c>
      <c r="ET137">
        <v>0.0199983</v>
      </c>
      <c r="EU137">
        <v>0</v>
      </c>
      <c r="EV137">
        <v>645.6827499999999</v>
      </c>
      <c r="EW137">
        <v>5.00078</v>
      </c>
      <c r="EX137">
        <v>12755.06428571428</v>
      </c>
      <c r="EY137">
        <v>16379.72857142857</v>
      </c>
      <c r="EZ137">
        <v>38.64260714285713</v>
      </c>
      <c r="FA137">
        <v>39.50885714285715</v>
      </c>
      <c r="FB137">
        <v>39.02642857142856</v>
      </c>
      <c r="FC137">
        <v>39.09575</v>
      </c>
      <c r="FD137">
        <v>40.02878571428571</v>
      </c>
      <c r="FE137">
        <v>1955.108571428571</v>
      </c>
      <c r="FF137">
        <v>39.9</v>
      </c>
      <c r="FG137">
        <v>0</v>
      </c>
      <c r="FH137">
        <v>1758386698.5</v>
      </c>
      <c r="FI137">
        <v>0</v>
      </c>
      <c r="FJ137">
        <v>645.65072</v>
      </c>
      <c r="FK137">
        <v>10.02930768344127</v>
      </c>
      <c r="FL137">
        <v>187.5307689643664</v>
      </c>
      <c r="FM137">
        <v>12756.14</v>
      </c>
      <c r="FN137">
        <v>15</v>
      </c>
      <c r="FO137">
        <v>0</v>
      </c>
      <c r="FP137" t="s">
        <v>439</v>
      </c>
      <c r="FQ137">
        <v>1746989605.5</v>
      </c>
      <c r="FR137">
        <v>1746989593.5</v>
      </c>
      <c r="FS137">
        <v>0</v>
      </c>
      <c r="FT137">
        <v>-0.274</v>
      </c>
      <c r="FU137">
        <v>-0.002</v>
      </c>
      <c r="FV137">
        <v>2.549</v>
      </c>
      <c r="FW137">
        <v>0.129</v>
      </c>
      <c r="FX137">
        <v>420</v>
      </c>
      <c r="FY137">
        <v>17</v>
      </c>
      <c r="FZ137">
        <v>0.02</v>
      </c>
      <c r="GA137">
        <v>0.04</v>
      </c>
      <c r="GB137">
        <v>20.6726275</v>
      </c>
      <c r="GC137">
        <v>6.004292307692275</v>
      </c>
      <c r="GD137">
        <v>0.5990041631689635</v>
      </c>
      <c r="GE137">
        <v>0</v>
      </c>
      <c r="GF137">
        <v>645.0774705882352</v>
      </c>
      <c r="GG137">
        <v>9.648892287812771</v>
      </c>
      <c r="GH137">
        <v>0.974790391806599</v>
      </c>
      <c r="GI137">
        <v>0</v>
      </c>
      <c r="GJ137">
        <v>4.279588749999999</v>
      </c>
      <c r="GK137">
        <v>0.1420798874296338</v>
      </c>
      <c r="GL137">
        <v>0.01374249980671274</v>
      </c>
      <c r="GM137">
        <v>0</v>
      </c>
      <c r="GN137">
        <v>0</v>
      </c>
      <c r="GO137">
        <v>3</v>
      </c>
      <c r="GP137" t="s">
        <v>446</v>
      </c>
      <c r="GQ137">
        <v>3.1017</v>
      </c>
      <c r="GR137">
        <v>2.72499</v>
      </c>
      <c r="GS137">
        <v>0.02737</v>
      </c>
      <c r="GT137">
        <v>0.0217156</v>
      </c>
      <c r="GU137">
        <v>0.105853</v>
      </c>
      <c r="GV137">
        <v>0.0928542</v>
      </c>
      <c r="GW137">
        <v>25482</v>
      </c>
      <c r="GX137">
        <v>23292.6</v>
      </c>
      <c r="GY137">
        <v>26763.1</v>
      </c>
      <c r="GZ137">
        <v>24030.8</v>
      </c>
      <c r="HA137">
        <v>38280.5</v>
      </c>
      <c r="HB137">
        <v>32231.5</v>
      </c>
      <c r="HC137">
        <v>46735.1</v>
      </c>
      <c r="HD137">
        <v>38032.9</v>
      </c>
      <c r="HE137">
        <v>1.87388</v>
      </c>
      <c r="HF137">
        <v>2.34715</v>
      </c>
      <c r="HG137">
        <v>0.0878945</v>
      </c>
      <c r="HH137">
        <v>0</v>
      </c>
      <c r="HI137">
        <v>28.5726</v>
      </c>
      <c r="HJ137">
        <v>999.9</v>
      </c>
      <c r="HK137">
        <v>42.1</v>
      </c>
      <c r="HL137">
        <v>32.6</v>
      </c>
      <c r="HM137">
        <v>22.9617</v>
      </c>
      <c r="HN137">
        <v>61.7034</v>
      </c>
      <c r="HO137">
        <v>5.02805</v>
      </c>
      <c r="HP137">
        <v>2</v>
      </c>
      <c r="HQ137">
        <v>0.0944131</v>
      </c>
      <c r="HR137">
        <v>-0.747557</v>
      </c>
      <c r="HS137">
        <v>20.2806</v>
      </c>
      <c r="HT137">
        <v>5.21235</v>
      </c>
      <c r="HU137">
        <v>11.9764</v>
      </c>
      <c r="HV137">
        <v>4.9636</v>
      </c>
      <c r="HW137">
        <v>3.2744</v>
      </c>
      <c r="HX137">
        <v>9999</v>
      </c>
      <c r="HY137">
        <v>9999</v>
      </c>
      <c r="HZ137">
        <v>9999</v>
      </c>
      <c r="IA137">
        <v>999.9</v>
      </c>
      <c r="IB137">
        <v>1.86388</v>
      </c>
      <c r="IC137">
        <v>1.86011</v>
      </c>
      <c r="ID137">
        <v>1.85847</v>
      </c>
      <c r="IE137">
        <v>1.85976</v>
      </c>
      <c r="IF137">
        <v>1.85989</v>
      </c>
      <c r="IG137">
        <v>1.85848</v>
      </c>
      <c r="IH137">
        <v>1.85749</v>
      </c>
      <c r="II137">
        <v>1.85242</v>
      </c>
      <c r="IJ137">
        <v>0</v>
      </c>
      <c r="IK137">
        <v>0</v>
      </c>
      <c r="IL137">
        <v>0</v>
      </c>
      <c r="IM137">
        <v>0</v>
      </c>
      <c r="IN137" t="s">
        <v>441</v>
      </c>
      <c r="IO137" t="s">
        <v>442</v>
      </c>
      <c r="IP137" t="s">
        <v>443</v>
      </c>
      <c r="IQ137" t="s">
        <v>443</v>
      </c>
      <c r="IR137" t="s">
        <v>443</v>
      </c>
      <c r="IS137" t="s">
        <v>443</v>
      </c>
      <c r="IT137">
        <v>0</v>
      </c>
      <c r="IU137">
        <v>100</v>
      </c>
      <c r="IV137">
        <v>100</v>
      </c>
      <c r="IW137">
        <v>-1.142</v>
      </c>
      <c r="IX137">
        <v>0.2903</v>
      </c>
      <c r="IY137">
        <v>-1.199888540531774</v>
      </c>
      <c r="IZ137">
        <v>0.0006062262584135303</v>
      </c>
      <c r="JA137">
        <v>-6.607284784785487E-07</v>
      </c>
      <c r="JB137">
        <v>4.456398226774383E-10</v>
      </c>
      <c r="JC137">
        <v>0.04242554667046498</v>
      </c>
      <c r="JD137">
        <v>-0.002659736867722172</v>
      </c>
      <c r="JE137">
        <v>0.000738507291522077</v>
      </c>
      <c r="JF137">
        <v>-6.730059124220876E-06</v>
      </c>
      <c r="JG137">
        <v>7</v>
      </c>
      <c r="JH137">
        <v>1949</v>
      </c>
      <c r="JI137">
        <v>1</v>
      </c>
      <c r="JJ137">
        <v>29</v>
      </c>
      <c r="JK137">
        <v>189951.6</v>
      </c>
      <c r="JL137">
        <v>189951.8</v>
      </c>
      <c r="JM137">
        <v>0.393066</v>
      </c>
      <c r="JN137">
        <v>2.6416</v>
      </c>
      <c r="JO137">
        <v>2.146</v>
      </c>
      <c r="JP137">
        <v>2.67456</v>
      </c>
      <c r="JQ137">
        <v>2.29858</v>
      </c>
      <c r="JR137">
        <v>2.42676</v>
      </c>
      <c r="JS137">
        <v>36.8842</v>
      </c>
      <c r="JT137">
        <v>24.0787</v>
      </c>
      <c r="JU137">
        <v>18</v>
      </c>
      <c r="JV137">
        <v>481.457</v>
      </c>
      <c r="JW137">
        <v>897.301</v>
      </c>
      <c r="JX137">
        <v>29.0053</v>
      </c>
      <c r="JY137">
        <v>28.4341</v>
      </c>
      <c r="JZ137">
        <v>30</v>
      </c>
      <c r="KA137">
        <v>28.6341</v>
      </c>
      <c r="KB137">
        <v>28.5957</v>
      </c>
      <c r="KC137">
        <v>7.86852</v>
      </c>
      <c r="KD137">
        <v>16.8869</v>
      </c>
      <c r="KE137">
        <v>47.195</v>
      </c>
      <c r="KF137">
        <v>28.9888</v>
      </c>
      <c r="KG137">
        <v>52.4106</v>
      </c>
      <c r="KH137">
        <v>19.0411</v>
      </c>
      <c r="KI137">
        <v>102.182</v>
      </c>
      <c r="KJ137">
        <v>91.7085</v>
      </c>
    </row>
    <row r="138" spans="1:296">
      <c r="A138">
        <v>120</v>
      </c>
      <c r="B138">
        <v>1758386703.6</v>
      </c>
      <c r="C138">
        <v>4563.099999904633</v>
      </c>
      <c r="D138" t="s">
        <v>684</v>
      </c>
      <c r="E138" t="s">
        <v>685</v>
      </c>
      <c r="F138">
        <v>5</v>
      </c>
      <c r="G138" t="s">
        <v>638</v>
      </c>
      <c r="H138">
        <v>1758386696.1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80.19857375973641</v>
      </c>
      <c r="AJ138">
        <v>93.93781212121208</v>
      </c>
      <c r="AK138">
        <v>-3.248402318583261</v>
      </c>
      <c r="AL138">
        <v>65.71371971315246</v>
      </c>
      <c r="AM138">
        <f>(AO138 - AN138 + DX138*1E3/(8.314*(DZ138+273.15)) * AQ138/DW138 * AP138) * DW138/(100*DK138) * 1000/(1000 - AO138)</f>
        <v>0</v>
      </c>
      <c r="AN138">
        <v>18.99669030721188</v>
      </c>
      <c r="AO138">
        <v>23.31278363636363</v>
      </c>
      <c r="AP138">
        <v>1.772536657291886E-05</v>
      </c>
      <c r="AQ138">
        <v>86.31813616197589</v>
      </c>
      <c r="AR138">
        <v>0</v>
      </c>
      <c r="AS138">
        <v>0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437</v>
      </c>
      <c r="AX138" t="s">
        <v>437</v>
      </c>
      <c r="AY138">
        <v>0</v>
      </c>
      <c r="AZ138">
        <v>0</v>
      </c>
      <c r="BA138">
        <f>1-AY138/AZ138</f>
        <v>0</v>
      </c>
      <c r="BB138">
        <v>0</v>
      </c>
      <c r="BC138" t="s">
        <v>437</v>
      </c>
      <c r="BD138" t="s">
        <v>437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437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4.38</v>
      </c>
      <c r="DL138">
        <v>0.5</v>
      </c>
      <c r="DM138" t="s">
        <v>438</v>
      </c>
      <c r="DN138">
        <v>2</v>
      </c>
      <c r="DO138" t="b">
        <v>1</v>
      </c>
      <c r="DP138">
        <v>1758386696.1</v>
      </c>
      <c r="DQ138">
        <v>113.8900740740741</v>
      </c>
      <c r="DR138">
        <v>92.19718148148149</v>
      </c>
      <c r="DS138">
        <v>23.30027777777778</v>
      </c>
      <c r="DT138">
        <v>18.99875925925926</v>
      </c>
      <c r="DU138">
        <v>115.0282777777778</v>
      </c>
      <c r="DV138">
        <v>23.01004444444444</v>
      </c>
      <c r="DW138">
        <v>499.9084444444445</v>
      </c>
      <c r="DX138">
        <v>90.56390740740738</v>
      </c>
      <c r="DY138">
        <v>0.06692619629629629</v>
      </c>
      <c r="DZ138">
        <v>29.75434814814815</v>
      </c>
      <c r="EA138">
        <v>30.00108148148149</v>
      </c>
      <c r="EB138">
        <v>999.9000000000001</v>
      </c>
      <c r="EC138">
        <v>0</v>
      </c>
      <c r="ED138">
        <v>0</v>
      </c>
      <c r="EE138">
        <v>9984.352592592593</v>
      </c>
      <c r="EF138">
        <v>0</v>
      </c>
      <c r="EG138">
        <v>11.141</v>
      </c>
      <c r="EH138">
        <v>21.69288148148148</v>
      </c>
      <c r="EI138">
        <v>116.6068444444444</v>
      </c>
      <c r="EJ138">
        <v>93.98275185185186</v>
      </c>
      <c r="EK138">
        <v>4.301532222222222</v>
      </c>
      <c r="EL138">
        <v>92.19718148148149</v>
      </c>
      <c r="EM138">
        <v>18.99875925925926</v>
      </c>
      <c r="EN138">
        <v>2.110165185185185</v>
      </c>
      <c r="EO138">
        <v>1.720600740740741</v>
      </c>
      <c r="EP138">
        <v>18.29612962962963</v>
      </c>
      <c r="EQ138">
        <v>15.08356666666667</v>
      </c>
      <c r="ER138">
        <v>2000.013703703704</v>
      </c>
      <c r="ES138">
        <v>0.9800019999999999</v>
      </c>
      <c r="ET138">
        <v>0.0199983</v>
      </c>
      <c r="EU138">
        <v>0</v>
      </c>
      <c r="EV138">
        <v>646.5922962962962</v>
      </c>
      <c r="EW138">
        <v>5.00078</v>
      </c>
      <c r="EX138">
        <v>12772.5962962963</v>
      </c>
      <c r="EY138">
        <v>16379.76296296296</v>
      </c>
      <c r="EZ138">
        <v>38.64092592592592</v>
      </c>
      <c r="FA138">
        <v>39.50459259259259</v>
      </c>
      <c r="FB138">
        <v>39.05051851851852</v>
      </c>
      <c r="FC138">
        <v>39.10392592592593</v>
      </c>
      <c r="FD138">
        <v>40.02066666666666</v>
      </c>
      <c r="FE138">
        <v>1955.113703703704</v>
      </c>
      <c r="FF138">
        <v>39.9</v>
      </c>
      <c r="FG138">
        <v>0</v>
      </c>
      <c r="FH138">
        <v>1758386703.9</v>
      </c>
      <c r="FI138">
        <v>0</v>
      </c>
      <c r="FJ138">
        <v>646.5683076923076</v>
      </c>
      <c r="FK138">
        <v>11.04690599324886</v>
      </c>
      <c r="FL138">
        <v>204.7076923603064</v>
      </c>
      <c r="FM138">
        <v>12773.0576923077</v>
      </c>
      <c r="FN138">
        <v>15</v>
      </c>
      <c r="FO138">
        <v>0</v>
      </c>
      <c r="FP138" t="s">
        <v>439</v>
      </c>
      <c r="FQ138">
        <v>1746989605.5</v>
      </c>
      <c r="FR138">
        <v>1746989593.5</v>
      </c>
      <c r="FS138">
        <v>0</v>
      </c>
      <c r="FT138">
        <v>-0.274</v>
      </c>
      <c r="FU138">
        <v>-0.002</v>
      </c>
      <c r="FV138">
        <v>2.549</v>
      </c>
      <c r="FW138">
        <v>0.129</v>
      </c>
      <c r="FX138">
        <v>420</v>
      </c>
      <c r="FY138">
        <v>17</v>
      </c>
      <c r="FZ138">
        <v>0.02</v>
      </c>
      <c r="GA138">
        <v>0.04</v>
      </c>
      <c r="GB138">
        <v>21.23465121951219</v>
      </c>
      <c r="GC138">
        <v>7.811772125435519</v>
      </c>
      <c r="GD138">
        <v>0.7714459167683198</v>
      </c>
      <c r="GE138">
        <v>0</v>
      </c>
      <c r="GF138">
        <v>645.9485882352941</v>
      </c>
      <c r="GG138">
        <v>10.16925898899376</v>
      </c>
      <c r="GH138">
        <v>1.043411855902576</v>
      </c>
      <c r="GI138">
        <v>0</v>
      </c>
      <c r="GJ138">
        <v>4.292328780487805</v>
      </c>
      <c r="GK138">
        <v>0.1541370731707404</v>
      </c>
      <c r="GL138">
        <v>0.01525598933887647</v>
      </c>
      <c r="GM138">
        <v>0</v>
      </c>
      <c r="GN138">
        <v>0</v>
      </c>
      <c r="GO138">
        <v>3</v>
      </c>
      <c r="GP138" t="s">
        <v>446</v>
      </c>
      <c r="GQ138">
        <v>3.10212</v>
      </c>
      <c r="GR138">
        <v>2.72492</v>
      </c>
      <c r="GS138">
        <v>0.0235294</v>
      </c>
      <c r="GT138">
        <v>0.0175788</v>
      </c>
      <c r="GU138">
        <v>0.10588</v>
      </c>
      <c r="GV138">
        <v>0.0928358</v>
      </c>
      <c r="GW138">
        <v>25582.6</v>
      </c>
      <c r="GX138">
        <v>23391</v>
      </c>
      <c r="GY138">
        <v>26763.1</v>
      </c>
      <c r="GZ138">
        <v>24030.8</v>
      </c>
      <c r="HA138">
        <v>38278.9</v>
      </c>
      <c r="HB138">
        <v>32231.6</v>
      </c>
      <c r="HC138">
        <v>46735.3</v>
      </c>
      <c r="HD138">
        <v>38032.7</v>
      </c>
      <c r="HE138">
        <v>1.8745</v>
      </c>
      <c r="HF138">
        <v>2.34655</v>
      </c>
      <c r="HG138">
        <v>0.0872985</v>
      </c>
      <c r="HH138">
        <v>0</v>
      </c>
      <c r="HI138">
        <v>28.5726</v>
      </c>
      <c r="HJ138">
        <v>999.9</v>
      </c>
      <c r="HK138">
        <v>42.1</v>
      </c>
      <c r="HL138">
        <v>32.6</v>
      </c>
      <c r="HM138">
        <v>22.9598</v>
      </c>
      <c r="HN138">
        <v>61.5034</v>
      </c>
      <c r="HO138">
        <v>4.97195</v>
      </c>
      <c r="HP138">
        <v>2</v>
      </c>
      <c r="HQ138">
        <v>0.09465700000000001</v>
      </c>
      <c r="HR138">
        <v>-0.779752</v>
      </c>
      <c r="HS138">
        <v>20.2806</v>
      </c>
      <c r="HT138">
        <v>5.2122</v>
      </c>
      <c r="HU138">
        <v>11.9763</v>
      </c>
      <c r="HV138">
        <v>4.96355</v>
      </c>
      <c r="HW138">
        <v>3.27448</v>
      </c>
      <c r="HX138">
        <v>9999</v>
      </c>
      <c r="HY138">
        <v>9999</v>
      </c>
      <c r="HZ138">
        <v>9999</v>
      </c>
      <c r="IA138">
        <v>999.9</v>
      </c>
      <c r="IB138">
        <v>1.86388</v>
      </c>
      <c r="IC138">
        <v>1.86009</v>
      </c>
      <c r="ID138">
        <v>1.85847</v>
      </c>
      <c r="IE138">
        <v>1.85975</v>
      </c>
      <c r="IF138">
        <v>1.85989</v>
      </c>
      <c r="IG138">
        <v>1.85847</v>
      </c>
      <c r="IH138">
        <v>1.85747</v>
      </c>
      <c r="II138">
        <v>1.85242</v>
      </c>
      <c r="IJ138">
        <v>0</v>
      </c>
      <c r="IK138">
        <v>0</v>
      </c>
      <c r="IL138">
        <v>0</v>
      </c>
      <c r="IM138">
        <v>0</v>
      </c>
      <c r="IN138" t="s">
        <v>441</v>
      </c>
      <c r="IO138" t="s">
        <v>442</v>
      </c>
      <c r="IP138" t="s">
        <v>443</v>
      </c>
      <c r="IQ138" t="s">
        <v>443</v>
      </c>
      <c r="IR138" t="s">
        <v>443</v>
      </c>
      <c r="IS138" t="s">
        <v>443</v>
      </c>
      <c r="IT138">
        <v>0</v>
      </c>
      <c r="IU138">
        <v>100</v>
      </c>
      <c r="IV138">
        <v>100</v>
      </c>
      <c r="IW138">
        <v>-1.15</v>
      </c>
      <c r="IX138">
        <v>0.2905</v>
      </c>
      <c r="IY138">
        <v>-1.199888540531774</v>
      </c>
      <c r="IZ138">
        <v>0.0006062262584135303</v>
      </c>
      <c r="JA138">
        <v>-6.607284784785487E-07</v>
      </c>
      <c r="JB138">
        <v>4.456398226774383E-10</v>
      </c>
      <c r="JC138">
        <v>0.04242554667046498</v>
      </c>
      <c r="JD138">
        <v>-0.002659736867722172</v>
      </c>
      <c r="JE138">
        <v>0.000738507291522077</v>
      </c>
      <c r="JF138">
        <v>-6.730059124220876E-06</v>
      </c>
      <c r="JG138">
        <v>7</v>
      </c>
      <c r="JH138">
        <v>1949</v>
      </c>
      <c r="JI138">
        <v>1</v>
      </c>
      <c r="JJ138">
        <v>29</v>
      </c>
      <c r="JK138">
        <v>189951.6</v>
      </c>
      <c r="JL138">
        <v>189951.8</v>
      </c>
      <c r="JM138">
        <v>0.340576</v>
      </c>
      <c r="JN138">
        <v>2.64771</v>
      </c>
      <c r="JO138">
        <v>2.146</v>
      </c>
      <c r="JP138">
        <v>2.67456</v>
      </c>
      <c r="JQ138">
        <v>2.29858</v>
      </c>
      <c r="JR138">
        <v>2.40356</v>
      </c>
      <c r="JS138">
        <v>36.8842</v>
      </c>
      <c r="JT138">
        <v>24.07</v>
      </c>
      <c r="JU138">
        <v>18</v>
      </c>
      <c r="JV138">
        <v>481.806</v>
      </c>
      <c r="JW138">
        <v>896.6660000000001</v>
      </c>
      <c r="JX138">
        <v>28.9886</v>
      </c>
      <c r="JY138">
        <v>28.4341</v>
      </c>
      <c r="JZ138">
        <v>30.0002</v>
      </c>
      <c r="KA138">
        <v>28.6322</v>
      </c>
      <c r="KB138">
        <v>28.5957</v>
      </c>
      <c r="KC138">
        <v>6.762</v>
      </c>
      <c r="KD138">
        <v>16.8869</v>
      </c>
      <c r="KE138">
        <v>47.195</v>
      </c>
      <c r="KF138">
        <v>28.992</v>
      </c>
      <c r="KG138">
        <v>32.3753</v>
      </c>
      <c r="KH138">
        <v>19.0266</v>
      </c>
      <c r="KI138">
        <v>102.182</v>
      </c>
      <c r="KJ138">
        <v>91.70820000000001</v>
      </c>
    </row>
    <row r="139" spans="1:296">
      <c r="A139">
        <v>121</v>
      </c>
      <c r="B139">
        <v>1758386800.6</v>
      </c>
      <c r="C139">
        <v>4660.099999904633</v>
      </c>
      <c r="D139" t="s">
        <v>686</v>
      </c>
      <c r="E139" t="s">
        <v>687</v>
      </c>
      <c r="F139">
        <v>5</v>
      </c>
      <c r="G139" t="s">
        <v>638</v>
      </c>
      <c r="H139">
        <v>1758386792.599999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428.0681844030011</v>
      </c>
      <c r="AJ139">
        <v>419.3983999999998</v>
      </c>
      <c r="AK139">
        <v>-0.001487111135285427</v>
      </c>
      <c r="AL139">
        <v>65.71371971315246</v>
      </c>
      <c r="AM139">
        <f>(AO139 - AN139 + DX139*1E3/(8.314*(DZ139+273.15)) * AQ139/DW139 * AP139) * DW139/(100*DK139) * 1000/(1000 - AO139)</f>
        <v>0</v>
      </c>
      <c r="AN139">
        <v>18.75965365873957</v>
      </c>
      <c r="AO139">
        <v>23.33562545454545</v>
      </c>
      <c r="AP139">
        <v>2.255197088635543E-05</v>
      </c>
      <c r="AQ139">
        <v>86.31813616197589</v>
      </c>
      <c r="AR139">
        <v>0</v>
      </c>
      <c r="AS139">
        <v>0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437</v>
      </c>
      <c r="AX139" t="s">
        <v>437</v>
      </c>
      <c r="AY139">
        <v>0</v>
      </c>
      <c r="AZ139">
        <v>0</v>
      </c>
      <c r="BA139">
        <f>1-AY139/AZ139</f>
        <v>0</v>
      </c>
      <c r="BB139">
        <v>0</v>
      </c>
      <c r="BC139" t="s">
        <v>437</v>
      </c>
      <c r="BD139" t="s">
        <v>437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437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4.38</v>
      </c>
      <c r="DL139">
        <v>0.5</v>
      </c>
      <c r="DM139" t="s">
        <v>438</v>
      </c>
      <c r="DN139">
        <v>2</v>
      </c>
      <c r="DO139" t="b">
        <v>1</v>
      </c>
      <c r="DP139">
        <v>1758386792.599999</v>
      </c>
      <c r="DQ139">
        <v>409.641193548387</v>
      </c>
      <c r="DR139">
        <v>420.0406129032258</v>
      </c>
      <c r="DS139">
        <v>23.34096129032259</v>
      </c>
      <c r="DT139">
        <v>18.77358064516128</v>
      </c>
      <c r="DU139">
        <v>410.6727419354839</v>
      </c>
      <c r="DV139">
        <v>23.04988709677419</v>
      </c>
      <c r="DW139">
        <v>499.9986451612902</v>
      </c>
      <c r="DX139">
        <v>90.56292903225804</v>
      </c>
      <c r="DY139">
        <v>0.06783930967741936</v>
      </c>
      <c r="DZ139">
        <v>29.76315161290323</v>
      </c>
      <c r="EA139">
        <v>29.9944064516129</v>
      </c>
      <c r="EB139">
        <v>999.9000000000003</v>
      </c>
      <c r="EC139">
        <v>0</v>
      </c>
      <c r="ED139">
        <v>0</v>
      </c>
      <c r="EE139">
        <v>10002.21451612903</v>
      </c>
      <c r="EF139">
        <v>0</v>
      </c>
      <c r="EG139">
        <v>11.1107</v>
      </c>
      <c r="EH139">
        <v>-10.39932258064516</v>
      </c>
      <c r="EI139">
        <v>419.4310967741935</v>
      </c>
      <c r="EJ139">
        <v>428.0770322580645</v>
      </c>
      <c r="EK139">
        <v>4.567367419354839</v>
      </c>
      <c r="EL139">
        <v>420.0406129032258</v>
      </c>
      <c r="EM139">
        <v>18.77358064516128</v>
      </c>
      <c r="EN139">
        <v>2.113825161290322</v>
      </c>
      <c r="EO139">
        <v>1.700190967741935</v>
      </c>
      <c r="EP139">
        <v>18.32373548387097</v>
      </c>
      <c r="EQ139">
        <v>14.89816451612903</v>
      </c>
      <c r="ER139">
        <v>1999.99935483871</v>
      </c>
      <c r="ES139">
        <v>0.9800024838709676</v>
      </c>
      <c r="ET139">
        <v>0.01999781935483871</v>
      </c>
      <c r="EU139">
        <v>0</v>
      </c>
      <c r="EV139">
        <v>628.9753225806453</v>
      </c>
      <c r="EW139">
        <v>5.000779999999999</v>
      </c>
      <c r="EX139">
        <v>12434.99032258064</v>
      </c>
      <c r="EY139">
        <v>16379.63548387097</v>
      </c>
      <c r="EZ139">
        <v>38.70738709677418</v>
      </c>
      <c r="FA139">
        <v>39.51999999999998</v>
      </c>
      <c r="FB139">
        <v>38.9694193548387</v>
      </c>
      <c r="FC139">
        <v>39.16706451612901</v>
      </c>
      <c r="FD139">
        <v>40.17519354838709</v>
      </c>
      <c r="FE139">
        <v>1955.09935483871</v>
      </c>
      <c r="FF139">
        <v>39.90000000000001</v>
      </c>
      <c r="FG139">
        <v>0</v>
      </c>
      <c r="FH139">
        <v>1758386800.5</v>
      </c>
      <c r="FI139">
        <v>0</v>
      </c>
      <c r="FJ139">
        <v>628.9893999999999</v>
      </c>
      <c r="FK139">
        <v>1.080230772889786</v>
      </c>
      <c r="FL139">
        <v>29.88461530422693</v>
      </c>
      <c r="FM139">
        <v>12435.228</v>
      </c>
      <c r="FN139">
        <v>15</v>
      </c>
      <c r="FO139">
        <v>0</v>
      </c>
      <c r="FP139" t="s">
        <v>439</v>
      </c>
      <c r="FQ139">
        <v>1746989605.5</v>
      </c>
      <c r="FR139">
        <v>1746989593.5</v>
      </c>
      <c r="FS139">
        <v>0</v>
      </c>
      <c r="FT139">
        <v>-0.274</v>
      </c>
      <c r="FU139">
        <v>-0.002</v>
      </c>
      <c r="FV139">
        <v>2.549</v>
      </c>
      <c r="FW139">
        <v>0.129</v>
      </c>
      <c r="FX139">
        <v>420</v>
      </c>
      <c r="FY139">
        <v>17</v>
      </c>
      <c r="FZ139">
        <v>0.02</v>
      </c>
      <c r="GA139">
        <v>0.04</v>
      </c>
      <c r="GB139">
        <v>-10.40501463414634</v>
      </c>
      <c r="GC139">
        <v>0.04397351916373851</v>
      </c>
      <c r="GD139">
        <v>0.04447830691294074</v>
      </c>
      <c r="GE139">
        <v>1</v>
      </c>
      <c r="GF139">
        <v>628.8986176470589</v>
      </c>
      <c r="GG139">
        <v>1.501711228033515</v>
      </c>
      <c r="GH139">
        <v>0.25966709623103</v>
      </c>
      <c r="GI139">
        <v>0</v>
      </c>
      <c r="GJ139">
        <v>4.554971219512195</v>
      </c>
      <c r="GK139">
        <v>0.2446114285714252</v>
      </c>
      <c r="GL139">
        <v>0.02532880315460031</v>
      </c>
      <c r="GM139">
        <v>0</v>
      </c>
      <c r="GN139">
        <v>1</v>
      </c>
      <c r="GO139">
        <v>3</v>
      </c>
      <c r="GP139" t="s">
        <v>440</v>
      </c>
      <c r="GQ139">
        <v>3.1018</v>
      </c>
      <c r="GR139">
        <v>2.72564</v>
      </c>
      <c r="GS139">
        <v>0.0866714</v>
      </c>
      <c r="GT139">
        <v>0.08818280000000001</v>
      </c>
      <c r="GU139">
        <v>0.105947</v>
      </c>
      <c r="GV139">
        <v>0.0919473</v>
      </c>
      <c r="GW139">
        <v>23929</v>
      </c>
      <c r="GX139">
        <v>21711</v>
      </c>
      <c r="GY139">
        <v>26763.5</v>
      </c>
      <c r="GZ139">
        <v>24031.8</v>
      </c>
      <c r="HA139">
        <v>38284.2</v>
      </c>
      <c r="HB139">
        <v>32271.3</v>
      </c>
      <c r="HC139">
        <v>46735.6</v>
      </c>
      <c r="HD139">
        <v>38033.5</v>
      </c>
      <c r="HE139">
        <v>1.87427</v>
      </c>
      <c r="HF139">
        <v>2.347</v>
      </c>
      <c r="HG139">
        <v>0.0878125</v>
      </c>
      <c r="HH139">
        <v>0</v>
      </c>
      <c r="HI139">
        <v>28.5604</v>
      </c>
      <c r="HJ139">
        <v>999.9</v>
      </c>
      <c r="HK139">
        <v>42.1</v>
      </c>
      <c r="HL139">
        <v>32.6</v>
      </c>
      <c r="HM139">
        <v>22.961</v>
      </c>
      <c r="HN139">
        <v>61.6134</v>
      </c>
      <c r="HO139">
        <v>5.00801</v>
      </c>
      <c r="HP139">
        <v>2</v>
      </c>
      <c r="HQ139">
        <v>0.0943191</v>
      </c>
      <c r="HR139">
        <v>-0.867737</v>
      </c>
      <c r="HS139">
        <v>20.2808</v>
      </c>
      <c r="HT139">
        <v>5.21385</v>
      </c>
      <c r="HU139">
        <v>11.9754</v>
      </c>
      <c r="HV139">
        <v>4.9637</v>
      </c>
      <c r="HW139">
        <v>3.2752</v>
      </c>
      <c r="HX139">
        <v>9999</v>
      </c>
      <c r="HY139">
        <v>9999</v>
      </c>
      <c r="HZ139">
        <v>9999</v>
      </c>
      <c r="IA139">
        <v>999.9</v>
      </c>
      <c r="IB139">
        <v>1.86386</v>
      </c>
      <c r="IC139">
        <v>1.86013</v>
      </c>
      <c r="ID139">
        <v>1.85846</v>
      </c>
      <c r="IE139">
        <v>1.85975</v>
      </c>
      <c r="IF139">
        <v>1.85989</v>
      </c>
      <c r="IG139">
        <v>1.85847</v>
      </c>
      <c r="IH139">
        <v>1.8575</v>
      </c>
      <c r="II139">
        <v>1.85242</v>
      </c>
      <c r="IJ139">
        <v>0</v>
      </c>
      <c r="IK139">
        <v>0</v>
      </c>
      <c r="IL139">
        <v>0</v>
      </c>
      <c r="IM139">
        <v>0</v>
      </c>
      <c r="IN139" t="s">
        <v>441</v>
      </c>
      <c r="IO139" t="s">
        <v>442</v>
      </c>
      <c r="IP139" t="s">
        <v>443</v>
      </c>
      <c r="IQ139" t="s">
        <v>443</v>
      </c>
      <c r="IR139" t="s">
        <v>443</v>
      </c>
      <c r="IS139" t="s">
        <v>443</v>
      </c>
      <c r="IT139">
        <v>0</v>
      </c>
      <c r="IU139">
        <v>100</v>
      </c>
      <c r="IV139">
        <v>100</v>
      </c>
      <c r="IW139">
        <v>-1.032</v>
      </c>
      <c r="IX139">
        <v>0.2909</v>
      </c>
      <c r="IY139">
        <v>-1.199888540531774</v>
      </c>
      <c r="IZ139">
        <v>0.0006062262584135303</v>
      </c>
      <c r="JA139">
        <v>-6.607284784785487E-07</v>
      </c>
      <c r="JB139">
        <v>4.456398226774383E-10</v>
      </c>
      <c r="JC139">
        <v>0.04242554667046498</v>
      </c>
      <c r="JD139">
        <v>-0.002659736867722172</v>
      </c>
      <c r="JE139">
        <v>0.000738507291522077</v>
      </c>
      <c r="JF139">
        <v>-6.730059124220876E-06</v>
      </c>
      <c r="JG139">
        <v>7</v>
      </c>
      <c r="JH139">
        <v>1949</v>
      </c>
      <c r="JI139">
        <v>1</v>
      </c>
      <c r="JJ139">
        <v>29</v>
      </c>
      <c r="JK139">
        <v>189953.3</v>
      </c>
      <c r="JL139">
        <v>189953.5</v>
      </c>
      <c r="JM139">
        <v>1.44531</v>
      </c>
      <c r="JN139">
        <v>2.61719</v>
      </c>
      <c r="JO139">
        <v>2.146</v>
      </c>
      <c r="JP139">
        <v>2.67578</v>
      </c>
      <c r="JQ139">
        <v>2.29858</v>
      </c>
      <c r="JR139">
        <v>2.43164</v>
      </c>
      <c r="JS139">
        <v>36.8842</v>
      </c>
      <c r="JT139">
        <v>24.0787</v>
      </c>
      <c r="JU139">
        <v>18</v>
      </c>
      <c r="JV139">
        <v>481.657</v>
      </c>
      <c r="JW139">
        <v>897.066</v>
      </c>
      <c r="JX139">
        <v>29.0505</v>
      </c>
      <c r="JY139">
        <v>28.4317</v>
      </c>
      <c r="JZ139">
        <v>29.9999</v>
      </c>
      <c r="KA139">
        <v>28.6298</v>
      </c>
      <c r="KB139">
        <v>28.5908</v>
      </c>
      <c r="KC139">
        <v>29.0338</v>
      </c>
      <c r="KD139">
        <v>18.5468</v>
      </c>
      <c r="KE139">
        <v>47.195</v>
      </c>
      <c r="KF139">
        <v>29.0621</v>
      </c>
      <c r="KG139">
        <v>420.026</v>
      </c>
      <c r="KH139">
        <v>18.6632</v>
      </c>
      <c r="KI139">
        <v>102.183</v>
      </c>
      <c r="KJ139">
        <v>91.71080000000001</v>
      </c>
    </row>
    <row r="140" spans="1:296">
      <c r="A140">
        <v>122</v>
      </c>
      <c r="B140">
        <v>1758386805.6</v>
      </c>
      <c r="C140">
        <v>4665.099999904633</v>
      </c>
      <c r="D140" t="s">
        <v>688</v>
      </c>
      <c r="E140" t="s">
        <v>689</v>
      </c>
      <c r="F140">
        <v>5</v>
      </c>
      <c r="G140" t="s">
        <v>638</v>
      </c>
      <c r="H140">
        <v>1758386797.755172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428.1218422089039</v>
      </c>
      <c r="AJ140">
        <v>419.5316848484848</v>
      </c>
      <c r="AK140">
        <v>0.02827169918009897</v>
      </c>
      <c r="AL140">
        <v>65.71371971315246</v>
      </c>
      <c r="AM140">
        <f>(AO140 - AN140 + DX140*1E3/(8.314*(DZ140+273.15)) * AQ140/DW140 * AP140) * DW140/(100*DK140) * 1000/(1000 - AO140)</f>
        <v>0</v>
      </c>
      <c r="AN140">
        <v>18.72723429572993</v>
      </c>
      <c r="AO140">
        <v>23.32812909090908</v>
      </c>
      <c r="AP140">
        <v>-2.625253869317912E-05</v>
      </c>
      <c r="AQ140">
        <v>86.31813616197589</v>
      </c>
      <c r="AR140">
        <v>0</v>
      </c>
      <c r="AS140">
        <v>0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437</v>
      </c>
      <c r="AX140" t="s">
        <v>437</v>
      </c>
      <c r="AY140">
        <v>0</v>
      </c>
      <c r="AZ140">
        <v>0</v>
      </c>
      <c r="BA140">
        <f>1-AY140/AZ140</f>
        <v>0</v>
      </c>
      <c r="BB140">
        <v>0</v>
      </c>
      <c r="BC140" t="s">
        <v>437</v>
      </c>
      <c r="BD140" t="s">
        <v>437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437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4.38</v>
      </c>
      <c r="DL140">
        <v>0.5</v>
      </c>
      <c r="DM140" t="s">
        <v>438</v>
      </c>
      <c r="DN140">
        <v>2</v>
      </c>
      <c r="DO140" t="b">
        <v>1</v>
      </c>
      <c r="DP140">
        <v>1758386797.755172</v>
      </c>
      <c r="DQ140">
        <v>409.6568275862069</v>
      </c>
      <c r="DR140">
        <v>420.2336551724138</v>
      </c>
      <c r="DS140">
        <v>23.3379</v>
      </c>
      <c r="DT140">
        <v>18.74676551724138</v>
      </c>
      <c r="DU140">
        <v>410.6883448275862</v>
      </c>
      <c r="DV140">
        <v>23.04688965517241</v>
      </c>
      <c r="DW140">
        <v>500.093</v>
      </c>
      <c r="DX140">
        <v>90.5620482758621</v>
      </c>
      <c r="DY140">
        <v>0.06750952413793104</v>
      </c>
      <c r="DZ140">
        <v>29.76168275862069</v>
      </c>
      <c r="EA140">
        <v>29.99044482758621</v>
      </c>
      <c r="EB140">
        <v>999.9000000000002</v>
      </c>
      <c r="EC140">
        <v>0</v>
      </c>
      <c r="ED140">
        <v>0</v>
      </c>
      <c r="EE140">
        <v>10005.68448275862</v>
      </c>
      <c r="EF140">
        <v>0</v>
      </c>
      <c r="EG140">
        <v>11.11623793103448</v>
      </c>
      <c r="EH140">
        <v>-10.57680344827586</v>
      </c>
      <c r="EI140">
        <v>419.4457241379311</v>
      </c>
      <c r="EJ140">
        <v>428.2620344827586</v>
      </c>
      <c r="EK140">
        <v>4.591121379310344</v>
      </c>
      <c r="EL140">
        <v>420.2336551724138</v>
      </c>
      <c r="EM140">
        <v>18.74676551724138</v>
      </c>
      <c r="EN140">
        <v>2.113527586206896</v>
      </c>
      <c r="EO140">
        <v>1.697746551724138</v>
      </c>
      <c r="EP140">
        <v>18.32149310344827</v>
      </c>
      <c r="EQ140">
        <v>14.87582068965517</v>
      </c>
      <c r="ER140">
        <v>2000.007931034483</v>
      </c>
      <c r="ES140">
        <v>0.9800026206896549</v>
      </c>
      <c r="ET140">
        <v>0.01999767931034483</v>
      </c>
      <c r="EU140">
        <v>0</v>
      </c>
      <c r="EV140">
        <v>629.0539655172413</v>
      </c>
      <c r="EW140">
        <v>5.00078</v>
      </c>
      <c r="EX140">
        <v>12436.98275862068</v>
      </c>
      <c r="EY140">
        <v>16379.70344827586</v>
      </c>
      <c r="EZ140">
        <v>38.70013793103447</v>
      </c>
      <c r="FA140">
        <v>39.51924137931034</v>
      </c>
      <c r="FB140">
        <v>38.95437931034482</v>
      </c>
      <c r="FC140">
        <v>39.15703448275863</v>
      </c>
      <c r="FD140">
        <v>40.15503448275862</v>
      </c>
      <c r="FE140">
        <v>1955.107931034483</v>
      </c>
      <c r="FF140">
        <v>39.90000000000001</v>
      </c>
      <c r="FG140">
        <v>0</v>
      </c>
      <c r="FH140">
        <v>1758386805.9</v>
      </c>
      <c r="FI140">
        <v>0</v>
      </c>
      <c r="FJ140">
        <v>629.0700384615385</v>
      </c>
      <c r="FK140">
        <v>0.4123418692620086</v>
      </c>
      <c r="FL140">
        <v>19.65811963868097</v>
      </c>
      <c r="FM140">
        <v>12437.13846153846</v>
      </c>
      <c r="FN140">
        <v>15</v>
      </c>
      <c r="FO140">
        <v>0</v>
      </c>
      <c r="FP140" t="s">
        <v>439</v>
      </c>
      <c r="FQ140">
        <v>1746989605.5</v>
      </c>
      <c r="FR140">
        <v>1746989593.5</v>
      </c>
      <c r="FS140">
        <v>0</v>
      </c>
      <c r="FT140">
        <v>-0.274</v>
      </c>
      <c r="FU140">
        <v>-0.002</v>
      </c>
      <c r="FV140">
        <v>2.549</v>
      </c>
      <c r="FW140">
        <v>0.129</v>
      </c>
      <c r="FX140">
        <v>420</v>
      </c>
      <c r="FY140">
        <v>17</v>
      </c>
      <c r="FZ140">
        <v>0.02</v>
      </c>
      <c r="GA140">
        <v>0.04</v>
      </c>
      <c r="GB140">
        <v>-10.519065</v>
      </c>
      <c r="GC140">
        <v>-2.012240150093787</v>
      </c>
      <c r="GD140">
        <v>0.3433867408258508</v>
      </c>
      <c r="GE140">
        <v>0</v>
      </c>
      <c r="GF140">
        <v>629.0053235294117</v>
      </c>
      <c r="GG140">
        <v>0.8701757056970266</v>
      </c>
      <c r="GH140">
        <v>0.2293730227468284</v>
      </c>
      <c r="GI140">
        <v>1</v>
      </c>
      <c r="GJ140">
        <v>4.57951175</v>
      </c>
      <c r="GK140">
        <v>0.2480245778611559</v>
      </c>
      <c r="GL140">
        <v>0.02516451329625704</v>
      </c>
      <c r="GM140">
        <v>0</v>
      </c>
      <c r="GN140">
        <v>1</v>
      </c>
      <c r="GO140">
        <v>3</v>
      </c>
      <c r="GP140" t="s">
        <v>440</v>
      </c>
      <c r="GQ140">
        <v>3.10216</v>
      </c>
      <c r="GR140">
        <v>2.72484</v>
      </c>
      <c r="GS140">
        <v>0.0867015</v>
      </c>
      <c r="GT140">
        <v>0.0885619</v>
      </c>
      <c r="GU140">
        <v>0.105919</v>
      </c>
      <c r="GV140">
        <v>0.09184340000000001</v>
      </c>
      <c r="GW140">
        <v>23928.4</v>
      </c>
      <c r="GX140">
        <v>21702</v>
      </c>
      <c r="GY140">
        <v>26763.8</v>
      </c>
      <c r="GZ140">
        <v>24031.8</v>
      </c>
      <c r="HA140">
        <v>38285.4</v>
      </c>
      <c r="HB140">
        <v>32275.4</v>
      </c>
      <c r="HC140">
        <v>46735.6</v>
      </c>
      <c r="HD140">
        <v>38033.8</v>
      </c>
      <c r="HE140">
        <v>1.87507</v>
      </c>
      <c r="HF140">
        <v>2.3468</v>
      </c>
      <c r="HG140">
        <v>0.0873283</v>
      </c>
      <c r="HH140">
        <v>0</v>
      </c>
      <c r="HI140">
        <v>28.5604</v>
      </c>
      <c r="HJ140">
        <v>999.9</v>
      </c>
      <c r="HK140">
        <v>42.1</v>
      </c>
      <c r="HL140">
        <v>32.6</v>
      </c>
      <c r="HM140">
        <v>22.9626</v>
      </c>
      <c r="HN140">
        <v>61.3234</v>
      </c>
      <c r="HO140">
        <v>4.85978</v>
      </c>
      <c r="HP140">
        <v>2</v>
      </c>
      <c r="HQ140">
        <v>0.0944487</v>
      </c>
      <c r="HR140">
        <v>-0.898088</v>
      </c>
      <c r="HS140">
        <v>20.2799</v>
      </c>
      <c r="HT140">
        <v>5.2107</v>
      </c>
      <c r="HU140">
        <v>11.9751</v>
      </c>
      <c r="HV140">
        <v>4.96285</v>
      </c>
      <c r="HW140">
        <v>3.27448</v>
      </c>
      <c r="HX140">
        <v>9999</v>
      </c>
      <c r="HY140">
        <v>9999</v>
      </c>
      <c r="HZ140">
        <v>9999</v>
      </c>
      <c r="IA140">
        <v>999.9</v>
      </c>
      <c r="IB140">
        <v>1.86386</v>
      </c>
      <c r="IC140">
        <v>1.86016</v>
      </c>
      <c r="ID140">
        <v>1.85847</v>
      </c>
      <c r="IE140">
        <v>1.85975</v>
      </c>
      <c r="IF140">
        <v>1.85989</v>
      </c>
      <c r="IG140">
        <v>1.85848</v>
      </c>
      <c r="IH140">
        <v>1.85751</v>
      </c>
      <c r="II140">
        <v>1.85242</v>
      </c>
      <c r="IJ140">
        <v>0</v>
      </c>
      <c r="IK140">
        <v>0</v>
      </c>
      <c r="IL140">
        <v>0</v>
      </c>
      <c r="IM140">
        <v>0</v>
      </c>
      <c r="IN140" t="s">
        <v>441</v>
      </c>
      <c r="IO140" t="s">
        <v>442</v>
      </c>
      <c r="IP140" t="s">
        <v>443</v>
      </c>
      <c r="IQ140" t="s">
        <v>443</v>
      </c>
      <c r="IR140" t="s">
        <v>443</v>
      </c>
      <c r="IS140" t="s">
        <v>443</v>
      </c>
      <c r="IT140">
        <v>0</v>
      </c>
      <c r="IU140">
        <v>100</v>
      </c>
      <c r="IV140">
        <v>100</v>
      </c>
      <c r="IW140">
        <v>-1.031</v>
      </c>
      <c r="IX140">
        <v>0.2908</v>
      </c>
      <c r="IY140">
        <v>-1.199888540531774</v>
      </c>
      <c r="IZ140">
        <v>0.0006062262584135303</v>
      </c>
      <c r="JA140">
        <v>-6.607284784785487E-07</v>
      </c>
      <c r="JB140">
        <v>4.456398226774383E-10</v>
      </c>
      <c r="JC140">
        <v>0.04242554667046498</v>
      </c>
      <c r="JD140">
        <v>-0.002659736867722172</v>
      </c>
      <c r="JE140">
        <v>0.000738507291522077</v>
      </c>
      <c r="JF140">
        <v>-6.730059124220876E-06</v>
      </c>
      <c r="JG140">
        <v>7</v>
      </c>
      <c r="JH140">
        <v>1949</v>
      </c>
      <c r="JI140">
        <v>1</v>
      </c>
      <c r="JJ140">
        <v>29</v>
      </c>
      <c r="JK140">
        <v>189953.3</v>
      </c>
      <c r="JL140">
        <v>189953.5</v>
      </c>
      <c r="JM140">
        <v>1.46851</v>
      </c>
      <c r="JN140">
        <v>2.61841</v>
      </c>
      <c r="JO140">
        <v>2.146</v>
      </c>
      <c r="JP140">
        <v>2.67456</v>
      </c>
      <c r="JQ140">
        <v>2.29858</v>
      </c>
      <c r="JR140">
        <v>2.40845</v>
      </c>
      <c r="JS140">
        <v>36.8842</v>
      </c>
      <c r="JT140">
        <v>24.0787</v>
      </c>
      <c r="JU140">
        <v>18</v>
      </c>
      <c r="JV140">
        <v>482.122</v>
      </c>
      <c r="JW140">
        <v>896.854</v>
      </c>
      <c r="JX140">
        <v>29.0589</v>
      </c>
      <c r="JY140">
        <v>28.4317</v>
      </c>
      <c r="JZ140">
        <v>30.0002</v>
      </c>
      <c r="KA140">
        <v>28.6298</v>
      </c>
      <c r="KB140">
        <v>28.5908</v>
      </c>
      <c r="KC140">
        <v>29.5619</v>
      </c>
      <c r="KD140">
        <v>18.5468</v>
      </c>
      <c r="KE140">
        <v>47.195</v>
      </c>
      <c r="KF140">
        <v>29.0694</v>
      </c>
      <c r="KG140">
        <v>440.07</v>
      </c>
      <c r="KH140">
        <v>18.6566</v>
      </c>
      <c r="KI140">
        <v>102.184</v>
      </c>
      <c r="KJ140">
        <v>91.7114</v>
      </c>
    </row>
    <row r="141" spans="1:296">
      <c r="A141">
        <v>123</v>
      </c>
      <c r="B141">
        <v>1758386810.6</v>
      </c>
      <c r="C141">
        <v>4670.099999904633</v>
      </c>
      <c r="D141" t="s">
        <v>690</v>
      </c>
      <c r="E141" t="s">
        <v>691</v>
      </c>
      <c r="F141">
        <v>5</v>
      </c>
      <c r="G141" t="s">
        <v>638</v>
      </c>
      <c r="H141">
        <v>1758386802.832142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433.2064916854675</v>
      </c>
      <c r="AJ141">
        <v>421.8752848484848</v>
      </c>
      <c r="AK141">
        <v>0.5578689502974796</v>
      </c>
      <c r="AL141">
        <v>65.71371971315246</v>
      </c>
      <c r="AM141">
        <f>(AO141 - AN141 + DX141*1E3/(8.314*(DZ141+273.15)) * AQ141/DW141 * AP141) * DW141/(100*DK141) * 1000/(1000 - AO141)</f>
        <v>0</v>
      </c>
      <c r="AN141">
        <v>18.70942338013551</v>
      </c>
      <c r="AO141">
        <v>23.32050666666667</v>
      </c>
      <c r="AP141">
        <v>-7.047938116073783E-05</v>
      </c>
      <c r="AQ141">
        <v>86.31813616197589</v>
      </c>
      <c r="AR141">
        <v>0</v>
      </c>
      <c r="AS141">
        <v>0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437</v>
      </c>
      <c r="AX141" t="s">
        <v>437</v>
      </c>
      <c r="AY141">
        <v>0</v>
      </c>
      <c r="AZ141">
        <v>0</v>
      </c>
      <c r="BA141">
        <f>1-AY141/AZ141</f>
        <v>0</v>
      </c>
      <c r="BB141">
        <v>0</v>
      </c>
      <c r="BC141" t="s">
        <v>437</v>
      </c>
      <c r="BD141" t="s">
        <v>437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437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4.38</v>
      </c>
      <c r="DL141">
        <v>0.5</v>
      </c>
      <c r="DM141" t="s">
        <v>438</v>
      </c>
      <c r="DN141">
        <v>2</v>
      </c>
      <c r="DO141" t="b">
        <v>1</v>
      </c>
      <c r="DP141">
        <v>1758386802.832142</v>
      </c>
      <c r="DQ141">
        <v>410.0123571428571</v>
      </c>
      <c r="DR141">
        <v>422.4695714285713</v>
      </c>
      <c r="DS141">
        <v>23.33102142857143</v>
      </c>
      <c r="DT141">
        <v>18.72881428571429</v>
      </c>
      <c r="DU141">
        <v>411.04375</v>
      </c>
      <c r="DV141">
        <v>23.04015357142857</v>
      </c>
      <c r="DW141">
        <v>500.0652142857143</v>
      </c>
      <c r="DX141">
        <v>90.56196785714285</v>
      </c>
      <c r="DY141">
        <v>0.06721900357142858</v>
      </c>
      <c r="DZ141">
        <v>29.75836428571429</v>
      </c>
      <c r="EA141">
        <v>29.98691071428571</v>
      </c>
      <c r="EB141">
        <v>999.9000000000002</v>
      </c>
      <c r="EC141">
        <v>0</v>
      </c>
      <c r="ED141">
        <v>0</v>
      </c>
      <c r="EE141">
        <v>10005.18214285714</v>
      </c>
      <c r="EF141">
        <v>0</v>
      </c>
      <c r="EG141">
        <v>11.125475</v>
      </c>
      <c r="EH141">
        <v>-12.45723214285714</v>
      </c>
      <c r="EI141">
        <v>419.8067142857142</v>
      </c>
      <c r="EJ141">
        <v>430.5327857142857</v>
      </c>
      <c r="EK141">
        <v>4.602191428571429</v>
      </c>
      <c r="EL141">
        <v>422.4695714285713</v>
      </c>
      <c r="EM141">
        <v>18.72881428571429</v>
      </c>
      <c r="EN141">
        <v>2.112902857142857</v>
      </c>
      <c r="EO141">
        <v>1.696119285714286</v>
      </c>
      <c r="EP141">
        <v>18.31678571428571</v>
      </c>
      <c r="EQ141">
        <v>14.86094285714286</v>
      </c>
      <c r="ER141">
        <v>2000.0025</v>
      </c>
      <c r="ES141">
        <v>0.9800025357142855</v>
      </c>
      <c r="ET141">
        <v>0.01999776071428572</v>
      </c>
      <c r="EU141">
        <v>0</v>
      </c>
      <c r="EV141">
        <v>629.0702857142858</v>
      </c>
      <c r="EW141">
        <v>5.00078</v>
      </c>
      <c r="EX141">
        <v>12438.14285714286</v>
      </c>
      <c r="EY141">
        <v>16379.66071428571</v>
      </c>
      <c r="EZ141">
        <v>38.72517857142857</v>
      </c>
      <c r="FA141">
        <v>39.52657142857142</v>
      </c>
      <c r="FB141">
        <v>38.93939285714286</v>
      </c>
      <c r="FC141">
        <v>39.17382142857143</v>
      </c>
      <c r="FD141">
        <v>40.19171428571428</v>
      </c>
      <c r="FE141">
        <v>1955.1025</v>
      </c>
      <c r="FF141">
        <v>39.9</v>
      </c>
      <c r="FG141">
        <v>0</v>
      </c>
      <c r="FH141">
        <v>1758386810.7</v>
      </c>
      <c r="FI141">
        <v>0</v>
      </c>
      <c r="FJ141">
        <v>629.0819615384615</v>
      </c>
      <c r="FK141">
        <v>-0.1986666815282963</v>
      </c>
      <c r="FL141">
        <v>7.117948682229303</v>
      </c>
      <c r="FM141">
        <v>12438.15384615385</v>
      </c>
      <c r="FN141">
        <v>15</v>
      </c>
      <c r="FO141">
        <v>0</v>
      </c>
      <c r="FP141" t="s">
        <v>439</v>
      </c>
      <c r="FQ141">
        <v>1746989605.5</v>
      </c>
      <c r="FR141">
        <v>1746989593.5</v>
      </c>
      <c r="FS141">
        <v>0</v>
      </c>
      <c r="FT141">
        <v>-0.274</v>
      </c>
      <c r="FU141">
        <v>-0.002</v>
      </c>
      <c r="FV141">
        <v>2.549</v>
      </c>
      <c r="FW141">
        <v>0.129</v>
      </c>
      <c r="FX141">
        <v>420</v>
      </c>
      <c r="FY141">
        <v>17</v>
      </c>
      <c r="FZ141">
        <v>0.02</v>
      </c>
      <c r="GA141">
        <v>0.04</v>
      </c>
      <c r="GB141">
        <v>-11.65143658536585</v>
      </c>
      <c r="GC141">
        <v>-17.29078536585367</v>
      </c>
      <c r="GD141">
        <v>2.276069731213092</v>
      </c>
      <c r="GE141">
        <v>0</v>
      </c>
      <c r="GF141">
        <v>629.0563823529413</v>
      </c>
      <c r="GG141">
        <v>0.530282653045906</v>
      </c>
      <c r="GH141">
        <v>0.2201129408903712</v>
      </c>
      <c r="GI141">
        <v>1</v>
      </c>
      <c r="GJ141">
        <v>4.594606097560975</v>
      </c>
      <c r="GK141">
        <v>0.1665921951219612</v>
      </c>
      <c r="GL141">
        <v>0.01810260214121621</v>
      </c>
      <c r="GM141">
        <v>0</v>
      </c>
      <c r="GN141">
        <v>1</v>
      </c>
      <c r="GO141">
        <v>3</v>
      </c>
      <c r="GP141" t="s">
        <v>440</v>
      </c>
      <c r="GQ141">
        <v>3.10208</v>
      </c>
      <c r="GR141">
        <v>2.72499</v>
      </c>
      <c r="GS141">
        <v>0.0871427</v>
      </c>
      <c r="GT141">
        <v>0.09015819999999999</v>
      </c>
      <c r="GU141">
        <v>0.105905</v>
      </c>
      <c r="GV141">
        <v>0.09184680000000001</v>
      </c>
      <c r="GW141">
        <v>23916.6</v>
      </c>
      <c r="GX141">
        <v>21664</v>
      </c>
      <c r="GY141">
        <v>26763.5</v>
      </c>
      <c r="GZ141">
        <v>24031.8</v>
      </c>
      <c r="HA141">
        <v>38285.8</v>
      </c>
      <c r="HB141">
        <v>32275.4</v>
      </c>
      <c r="HC141">
        <v>46735.3</v>
      </c>
      <c r="HD141">
        <v>38033.8</v>
      </c>
      <c r="HE141">
        <v>1.87483</v>
      </c>
      <c r="HF141">
        <v>2.34748</v>
      </c>
      <c r="HG141">
        <v>0.0872687</v>
      </c>
      <c r="HH141">
        <v>0</v>
      </c>
      <c r="HI141">
        <v>28.5604</v>
      </c>
      <c r="HJ141">
        <v>999.9</v>
      </c>
      <c r="HK141">
        <v>42.1</v>
      </c>
      <c r="HL141">
        <v>32.5</v>
      </c>
      <c r="HM141">
        <v>22.8343</v>
      </c>
      <c r="HN141">
        <v>61.1534</v>
      </c>
      <c r="HO141">
        <v>4.77965</v>
      </c>
      <c r="HP141">
        <v>2</v>
      </c>
      <c r="HQ141">
        <v>0.09412860000000001</v>
      </c>
      <c r="HR141">
        <v>-0.918625</v>
      </c>
      <c r="HS141">
        <v>20.28</v>
      </c>
      <c r="HT141">
        <v>5.21085</v>
      </c>
      <c r="HU141">
        <v>11.9752</v>
      </c>
      <c r="HV141">
        <v>4.96285</v>
      </c>
      <c r="HW141">
        <v>3.27448</v>
      </c>
      <c r="HX141">
        <v>9999</v>
      </c>
      <c r="HY141">
        <v>9999</v>
      </c>
      <c r="HZ141">
        <v>9999</v>
      </c>
      <c r="IA141">
        <v>999.9</v>
      </c>
      <c r="IB141">
        <v>1.86387</v>
      </c>
      <c r="IC141">
        <v>1.86014</v>
      </c>
      <c r="ID141">
        <v>1.85844</v>
      </c>
      <c r="IE141">
        <v>1.85975</v>
      </c>
      <c r="IF141">
        <v>1.85989</v>
      </c>
      <c r="IG141">
        <v>1.85844</v>
      </c>
      <c r="IH141">
        <v>1.85747</v>
      </c>
      <c r="II141">
        <v>1.85242</v>
      </c>
      <c r="IJ141">
        <v>0</v>
      </c>
      <c r="IK141">
        <v>0</v>
      </c>
      <c r="IL141">
        <v>0</v>
      </c>
      <c r="IM141">
        <v>0</v>
      </c>
      <c r="IN141" t="s">
        <v>441</v>
      </c>
      <c r="IO141" t="s">
        <v>442</v>
      </c>
      <c r="IP141" t="s">
        <v>443</v>
      </c>
      <c r="IQ141" t="s">
        <v>443</v>
      </c>
      <c r="IR141" t="s">
        <v>443</v>
      </c>
      <c r="IS141" t="s">
        <v>443</v>
      </c>
      <c r="IT141">
        <v>0</v>
      </c>
      <c r="IU141">
        <v>100</v>
      </c>
      <c r="IV141">
        <v>100</v>
      </c>
      <c r="IW141">
        <v>-1.03</v>
      </c>
      <c r="IX141">
        <v>0.2907</v>
      </c>
      <c r="IY141">
        <v>-1.199888540531774</v>
      </c>
      <c r="IZ141">
        <v>0.0006062262584135303</v>
      </c>
      <c r="JA141">
        <v>-6.607284784785487E-07</v>
      </c>
      <c r="JB141">
        <v>4.456398226774383E-10</v>
      </c>
      <c r="JC141">
        <v>0.04242554667046498</v>
      </c>
      <c r="JD141">
        <v>-0.002659736867722172</v>
      </c>
      <c r="JE141">
        <v>0.000738507291522077</v>
      </c>
      <c r="JF141">
        <v>-6.730059124220876E-06</v>
      </c>
      <c r="JG141">
        <v>7</v>
      </c>
      <c r="JH141">
        <v>1949</v>
      </c>
      <c r="JI141">
        <v>1</v>
      </c>
      <c r="JJ141">
        <v>29</v>
      </c>
      <c r="JK141">
        <v>189953.4</v>
      </c>
      <c r="JL141">
        <v>189953.6</v>
      </c>
      <c r="JM141">
        <v>1.50269</v>
      </c>
      <c r="JN141">
        <v>2.62329</v>
      </c>
      <c r="JO141">
        <v>2.146</v>
      </c>
      <c r="JP141">
        <v>2.67456</v>
      </c>
      <c r="JQ141">
        <v>2.29858</v>
      </c>
      <c r="JR141">
        <v>2.39014</v>
      </c>
      <c r="JS141">
        <v>36.8604</v>
      </c>
      <c r="JT141">
        <v>24.07</v>
      </c>
      <c r="JU141">
        <v>18</v>
      </c>
      <c r="JV141">
        <v>481.963</v>
      </c>
      <c r="JW141">
        <v>897.569</v>
      </c>
      <c r="JX141">
        <v>29.0701</v>
      </c>
      <c r="JY141">
        <v>28.4317</v>
      </c>
      <c r="JZ141">
        <v>30</v>
      </c>
      <c r="KA141">
        <v>28.628</v>
      </c>
      <c r="KB141">
        <v>28.5908</v>
      </c>
      <c r="KC141">
        <v>30.2506</v>
      </c>
      <c r="KD141">
        <v>18.5468</v>
      </c>
      <c r="KE141">
        <v>47.195</v>
      </c>
      <c r="KF141">
        <v>29.0802</v>
      </c>
      <c r="KG141">
        <v>453.428</v>
      </c>
      <c r="KH141">
        <v>18.6478</v>
      </c>
      <c r="KI141">
        <v>102.183</v>
      </c>
      <c r="KJ141">
        <v>91.71129999999999</v>
      </c>
    </row>
    <row r="142" spans="1:296">
      <c r="A142">
        <v>124</v>
      </c>
      <c r="B142">
        <v>1758386815.6</v>
      </c>
      <c r="C142">
        <v>4675.099999904633</v>
      </c>
      <c r="D142" t="s">
        <v>692</v>
      </c>
      <c r="E142" t="s">
        <v>693</v>
      </c>
      <c r="F142">
        <v>5</v>
      </c>
      <c r="G142" t="s">
        <v>638</v>
      </c>
      <c r="H142">
        <v>1758386808.1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445.0806940603022</v>
      </c>
      <c r="AJ142">
        <v>429.0060545454546</v>
      </c>
      <c r="AK142">
        <v>1.525951654236931</v>
      </c>
      <c r="AL142">
        <v>65.71371971315246</v>
      </c>
      <c r="AM142">
        <f>(AO142 - AN142 + DX142*1E3/(8.314*(DZ142+273.15)) * AQ142/DW142 * AP142) * DW142/(100*DK142) * 1000/(1000 - AO142)</f>
        <v>0</v>
      </c>
      <c r="AN142">
        <v>18.7093028873607</v>
      </c>
      <c r="AO142">
        <v>23.3238406060606</v>
      </c>
      <c r="AP142">
        <v>7.560087382222726E-06</v>
      </c>
      <c r="AQ142">
        <v>86.31813616197589</v>
      </c>
      <c r="AR142">
        <v>0</v>
      </c>
      <c r="AS142">
        <v>0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437</v>
      </c>
      <c r="AX142" t="s">
        <v>437</v>
      </c>
      <c r="AY142">
        <v>0</v>
      </c>
      <c r="AZ142">
        <v>0</v>
      </c>
      <c r="BA142">
        <f>1-AY142/AZ142</f>
        <v>0</v>
      </c>
      <c r="BB142">
        <v>0</v>
      </c>
      <c r="BC142" t="s">
        <v>437</v>
      </c>
      <c r="BD142" t="s">
        <v>437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437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4.38</v>
      </c>
      <c r="DL142">
        <v>0.5</v>
      </c>
      <c r="DM142" t="s">
        <v>438</v>
      </c>
      <c r="DN142">
        <v>2</v>
      </c>
      <c r="DO142" t="b">
        <v>1</v>
      </c>
      <c r="DP142">
        <v>1758386808.1</v>
      </c>
      <c r="DQ142">
        <v>412.0872962962963</v>
      </c>
      <c r="DR142">
        <v>428.9571851851852</v>
      </c>
      <c r="DS142">
        <v>23.32551851851852</v>
      </c>
      <c r="DT142">
        <v>18.71226666666666</v>
      </c>
      <c r="DU142">
        <v>413.118037037037</v>
      </c>
      <c r="DV142">
        <v>23.03476666666667</v>
      </c>
      <c r="DW142">
        <v>500.0608148148148</v>
      </c>
      <c r="DX142">
        <v>90.56337407407406</v>
      </c>
      <c r="DY142">
        <v>0.06692927037037036</v>
      </c>
      <c r="DZ142">
        <v>29.75485555555556</v>
      </c>
      <c r="EA142">
        <v>29.98425925925926</v>
      </c>
      <c r="EB142">
        <v>999.9000000000001</v>
      </c>
      <c r="EC142">
        <v>0</v>
      </c>
      <c r="ED142">
        <v>0</v>
      </c>
      <c r="EE142">
        <v>9998.337037037036</v>
      </c>
      <c r="EF142">
        <v>0</v>
      </c>
      <c r="EG142">
        <v>11.13293333333333</v>
      </c>
      <c r="EH142">
        <v>-16.86993333333333</v>
      </c>
      <c r="EI142">
        <v>421.9288518518518</v>
      </c>
      <c r="EJ142">
        <v>437.1369259259259</v>
      </c>
      <c r="EK142">
        <v>4.613236296296296</v>
      </c>
      <c r="EL142">
        <v>428.9571851851852</v>
      </c>
      <c r="EM142">
        <v>18.71226666666666</v>
      </c>
      <c r="EN142">
        <v>2.112437037037036</v>
      </c>
      <c r="EO142">
        <v>1.694647777777778</v>
      </c>
      <c r="EP142">
        <v>18.31327777777778</v>
      </c>
      <c r="EQ142">
        <v>14.84747037037037</v>
      </c>
      <c r="ER142">
        <v>2000.012962962963</v>
      </c>
      <c r="ES142">
        <v>0.9800025555555555</v>
      </c>
      <c r="ET142">
        <v>0.01999774814814815</v>
      </c>
      <c r="EU142">
        <v>0</v>
      </c>
      <c r="EV142">
        <v>629.0080370370371</v>
      </c>
      <c r="EW142">
        <v>5.00078</v>
      </c>
      <c r="EX142">
        <v>12437.61481481481</v>
      </c>
      <c r="EY142">
        <v>16379.74814814815</v>
      </c>
      <c r="EZ142">
        <v>38.73818518518519</v>
      </c>
      <c r="FA142">
        <v>39.52525925925926</v>
      </c>
      <c r="FB142">
        <v>38.91399999999999</v>
      </c>
      <c r="FC142">
        <v>39.17566666666666</v>
      </c>
      <c r="FD142">
        <v>40.1757037037037</v>
      </c>
      <c r="FE142">
        <v>1955.112962962963</v>
      </c>
      <c r="FF142">
        <v>39.9</v>
      </c>
      <c r="FG142">
        <v>0</v>
      </c>
      <c r="FH142">
        <v>1758386815.5</v>
      </c>
      <c r="FI142">
        <v>0</v>
      </c>
      <c r="FJ142">
        <v>629.0345384615385</v>
      </c>
      <c r="FK142">
        <v>-1.198974358730756</v>
      </c>
      <c r="FL142">
        <v>-15.64444441769323</v>
      </c>
      <c r="FM142">
        <v>12437.68461538461</v>
      </c>
      <c r="FN142">
        <v>15</v>
      </c>
      <c r="FO142">
        <v>0</v>
      </c>
      <c r="FP142" t="s">
        <v>439</v>
      </c>
      <c r="FQ142">
        <v>1746989605.5</v>
      </c>
      <c r="FR142">
        <v>1746989593.5</v>
      </c>
      <c r="FS142">
        <v>0</v>
      </c>
      <c r="FT142">
        <v>-0.274</v>
      </c>
      <c r="FU142">
        <v>-0.002</v>
      </c>
      <c r="FV142">
        <v>2.549</v>
      </c>
      <c r="FW142">
        <v>0.129</v>
      </c>
      <c r="FX142">
        <v>420</v>
      </c>
      <c r="FY142">
        <v>17</v>
      </c>
      <c r="FZ142">
        <v>0.02</v>
      </c>
      <c r="GA142">
        <v>0.04</v>
      </c>
      <c r="GB142">
        <v>-15.0620175</v>
      </c>
      <c r="GC142">
        <v>-51.37260675422137</v>
      </c>
      <c r="GD142">
        <v>5.30097150392678</v>
      </c>
      <c r="GE142">
        <v>0</v>
      </c>
      <c r="GF142">
        <v>629.0418235294117</v>
      </c>
      <c r="GG142">
        <v>-0.6699465261965356</v>
      </c>
      <c r="GH142">
        <v>0.2249182165860493</v>
      </c>
      <c r="GI142">
        <v>1</v>
      </c>
      <c r="GJ142">
        <v>4.605046</v>
      </c>
      <c r="GK142">
        <v>0.1108104315196994</v>
      </c>
      <c r="GL142">
        <v>0.01404437392695032</v>
      </c>
      <c r="GM142">
        <v>0</v>
      </c>
      <c r="GN142">
        <v>1</v>
      </c>
      <c r="GO142">
        <v>3</v>
      </c>
      <c r="GP142" t="s">
        <v>440</v>
      </c>
      <c r="GQ142">
        <v>3.10173</v>
      </c>
      <c r="GR142">
        <v>2.7251</v>
      </c>
      <c r="GS142">
        <v>0.0883179</v>
      </c>
      <c r="GT142">
        <v>0.09228550000000001</v>
      </c>
      <c r="GU142">
        <v>0.105918</v>
      </c>
      <c r="GV142">
        <v>0.09184489999999999</v>
      </c>
      <c r="GW142">
        <v>23885.8</v>
      </c>
      <c r="GX142">
        <v>21613.3</v>
      </c>
      <c r="GY142">
        <v>26763.5</v>
      </c>
      <c r="GZ142">
        <v>24031.8</v>
      </c>
      <c r="HA142">
        <v>38285.4</v>
      </c>
      <c r="HB142">
        <v>32275.6</v>
      </c>
      <c r="HC142">
        <v>46735.4</v>
      </c>
      <c r="HD142">
        <v>38033.8</v>
      </c>
      <c r="HE142">
        <v>1.87427</v>
      </c>
      <c r="HF142">
        <v>2.3474</v>
      </c>
      <c r="HG142">
        <v>0.0876561</v>
      </c>
      <c r="HH142">
        <v>0</v>
      </c>
      <c r="HI142">
        <v>28.558</v>
      </c>
      <c r="HJ142">
        <v>999.9</v>
      </c>
      <c r="HK142">
        <v>42.1</v>
      </c>
      <c r="HL142">
        <v>32.6</v>
      </c>
      <c r="HM142">
        <v>22.9627</v>
      </c>
      <c r="HN142">
        <v>61.6734</v>
      </c>
      <c r="HO142">
        <v>4.85577</v>
      </c>
      <c r="HP142">
        <v>2</v>
      </c>
      <c r="HQ142">
        <v>0.0943877</v>
      </c>
      <c r="HR142">
        <v>-0.933655</v>
      </c>
      <c r="HS142">
        <v>20.2797</v>
      </c>
      <c r="HT142">
        <v>5.2101</v>
      </c>
      <c r="HU142">
        <v>11.9748</v>
      </c>
      <c r="HV142">
        <v>4.96275</v>
      </c>
      <c r="HW142">
        <v>3.27443</v>
      </c>
      <c r="HX142">
        <v>9999</v>
      </c>
      <c r="HY142">
        <v>9999</v>
      </c>
      <c r="HZ142">
        <v>9999</v>
      </c>
      <c r="IA142">
        <v>999.9</v>
      </c>
      <c r="IB142">
        <v>1.86386</v>
      </c>
      <c r="IC142">
        <v>1.86011</v>
      </c>
      <c r="ID142">
        <v>1.85848</v>
      </c>
      <c r="IE142">
        <v>1.85975</v>
      </c>
      <c r="IF142">
        <v>1.85989</v>
      </c>
      <c r="IG142">
        <v>1.85843</v>
      </c>
      <c r="IH142">
        <v>1.85749</v>
      </c>
      <c r="II142">
        <v>1.85242</v>
      </c>
      <c r="IJ142">
        <v>0</v>
      </c>
      <c r="IK142">
        <v>0</v>
      </c>
      <c r="IL142">
        <v>0</v>
      </c>
      <c r="IM142">
        <v>0</v>
      </c>
      <c r="IN142" t="s">
        <v>441</v>
      </c>
      <c r="IO142" t="s">
        <v>442</v>
      </c>
      <c r="IP142" t="s">
        <v>443</v>
      </c>
      <c r="IQ142" t="s">
        <v>443</v>
      </c>
      <c r="IR142" t="s">
        <v>443</v>
      </c>
      <c r="IS142" t="s">
        <v>443</v>
      </c>
      <c r="IT142">
        <v>0</v>
      </c>
      <c r="IU142">
        <v>100</v>
      </c>
      <c r="IV142">
        <v>100</v>
      </c>
      <c r="IW142">
        <v>-1.028</v>
      </c>
      <c r="IX142">
        <v>0.2907</v>
      </c>
      <c r="IY142">
        <v>-1.199888540531774</v>
      </c>
      <c r="IZ142">
        <v>0.0006062262584135303</v>
      </c>
      <c r="JA142">
        <v>-6.607284784785487E-07</v>
      </c>
      <c r="JB142">
        <v>4.456398226774383E-10</v>
      </c>
      <c r="JC142">
        <v>0.04242554667046498</v>
      </c>
      <c r="JD142">
        <v>-0.002659736867722172</v>
      </c>
      <c r="JE142">
        <v>0.000738507291522077</v>
      </c>
      <c r="JF142">
        <v>-6.730059124220876E-06</v>
      </c>
      <c r="JG142">
        <v>7</v>
      </c>
      <c r="JH142">
        <v>1949</v>
      </c>
      <c r="JI142">
        <v>1</v>
      </c>
      <c r="JJ142">
        <v>29</v>
      </c>
      <c r="JK142">
        <v>189953.5</v>
      </c>
      <c r="JL142">
        <v>189953.7</v>
      </c>
      <c r="JM142">
        <v>1.54663</v>
      </c>
      <c r="JN142">
        <v>2.61841</v>
      </c>
      <c r="JO142">
        <v>2.146</v>
      </c>
      <c r="JP142">
        <v>2.67456</v>
      </c>
      <c r="JQ142">
        <v>2.29858</v>
      </c>
      <c r="JR142">
        <v>2.40845</v>
      </c>
      <c r="JS142">
        <v>36.8604</v>
      </c>
      <c r="JT142">
        <v>24.07</v>
      </c>
      <c r="JU142">
        <v>18</v>
      </c>
      <c r="JV142">
        <v>481.64</v>
      </c>
      <c r="JW142">
        <v>897.49</v>
      </c>
      <c r="JX142">
        <v>29.0834</v>
      </c>
      <c r="JY142">
        <v>28.4313</v>
      </c>
      <c r="JZ142">
        <v>30.0001</v>
      </c>
      <c r="KA142">
        <v>28.6274</v>
      </c>
      <c r="KB142">
        <v>28.5908</v>
      </c>
      <c r="KC142">
        <v>31.1314</v>
      </c>
      <c r="KD142">
        <v>18.5468</v>
      </c>
      <c r="KE142">
        <v>47.195</v>
      </c>
      <c r="KF142">
        <v>29.093</v>
      </c>
      <c r="KG142">
        <v>473.475</v>
      </c>
      <c r="KH142">
        <v>18.6303</v>
      </c>
      <c r="KI142">
        <v>102.183</v>
      </c>
      <c r="KJ142">
        <v>91.71120000000001</v>
      </c>
    </row>
    <row r="143" spans="1:296">
      <c r="A143">
        <v>125</v>
      </c>
      <c r="B143">
        <v>1758386820.6</v>
      </c>
      <c r="C143">
        <v>4680.099999904633</v>
      </c>
      <c r="D143" t="s">
        <v>694</v>
      </c>
      <c r="E143" t="s">
        <v>695</v>
      </c>
      <c r="F143">
        <v>5</v>
      </c>
      <c r="G143" t="s">
        <v>638</v>
      </c>
      <c r="H143">
        <v>1758386812.814285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459.7828199856897</v>
      </c>
      <c r="AJ143">
        <v>440.158624242424</v>
      </c>
      <c r="AK143">
        <v>2.302967033037771</v>
      </c>
      <c r="AL143">
        <v>65.71371971315246</v>
      </c>
      <c r="AM143">
        <f>(AO143 - AN143 + DX143*1E3/(8.314*(DZ143+273.15)) * AQ143/DW143 * AP143) * DW143/(100*DK143) * 1000/(1000 - AO143)</f>
        <v>0</v>
      </c>
      <c r="AN143">
        <v>18.70963959480403</v>
      </c>
      <c r="AO143">
        <v>23.33308666666666</v>
      </c>
      <c r="AP143">
        <v>2.919297005169458E-05</v>
      </c>
      <c r="AQ143">
        <v>86.31813616197589</v>
      </c>
      <c r="AR143">
        <v>0</v>
      </c>
      <c r="AS143">
        <v>0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437</v>
      </c>
      <c r="AX143" t="s">
        <v>437</v>
      </c>
      <c r="AY143">
        <v>0</v>
      </c>
      <c r="AZ143">
        <v>0</v>
      </c>
      <c r="BA143">
        <f>1-AY143/AZ143</f>
        <v>0</v>
      </c>
      <c r="BB143">
        <v>0</v>
      </c>
      <c r="BC143" t="s">
        <v>437</v>
      </c>
      <c r="BD143" t="s">
        <v>437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437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4.38</v>
      </c>
      <c r="DL143">
        <v>0.5</v>
      </c>
      <c r="DM143" t="s">
        <v>438</v>
      </c>
      <c r="DN143">
        <v>2</v>
      </c>
      <c r="DO143" t="b">
        <v>1</v>
      </c>
      <c r="DP143">
        <v>1758386812.814285</v>
      </c>
      <c r="DQ143">
        <v>417.0089285714286</v>
      </c>
      <c r="DR143">
        <v>439.4284285714287</v>
      </c>
      <c r="DS143">
        <v>23.32440357142857</v>
      </c>
      <c r="DT143">
        <v>18.70956428571429</v>
      </c>
      <c r="DU143">
        <v>418.0383214285714</v>
      </c>
      <c r="DV143">
        <v>23.033675</v>
      </c>
      <c r="DW143">
        <v>499.9931428571429</v>
      </c>
      <c r="DX143">
        <v>90.56486785714286</v>
      </c>
      <c r="DY143">
        <v>0.06692798214285714</v>
      </c>
      <c r="DZ143">
        <v>29.752</v>
      </c>
      <c r="EA143">
        <v>29.98251428571428</v>
      </c>
      <c r="EB143">
        <v>999.9000000000002</v>
      </c>
      <c r="EC143">
        <v>0</v>
      </c>
      <c r="ED143">
        <v>0</v>
      </c>
      <c r="EE143">
        <v>10004.38214285714</v>
      </c>
      <c r="EF143">
        <v>0</v>
      </c>
      <c r="EG143">
        <v>11.136525</v>
      </c>
      <c r="EH143">
        <v>-22.41948214285714</v>
      </c>
      <c r="EI143">
        <v>426.9676428571429</v>
      </c>
      <c r="EJ143">
        <v>447.8067142857143</v>
      </c>
      <c r="EK143">
        <v>4.614820357142858</v>
      </c>
      <c r="EL143">
        <v>439.4284285714287</v>
      </c>
      <c r="EM143">
        <v>18.70956428571429</v>
      </c>
      <c r="EN143">
        <v>2.112370714285714</v>
      </c>
      <c r="EO143">
        <v>1.694430714285714</v>
      </c>
      <c r="EP143">
        <v>18.31277857142857</v>
      </c>
      <c r="EQ143">
        <v>14.84549642857143</v>
      </c>
      <c r="ER143">
        <v>1999.999285714286</v>
      </c>
      <c r="ES143">
        <v>0.9800023214285714</v>
      </c>
      <c r="ET143">
        <v>0.01999798214285715</v>
      </c>
      <c r="EU143">
        <v>0</v>
      </c>
      <c r="EV143">
        <v>628.8391428571429</v>
      </c>
      <c r="EW143">
        <v>5.00078</v>
      </c>
      <c r="EX143">
        <v>12434.82857142857</v>
      </c>
      <c r="EY143">
        <v>16379.63214285714</v>
      </c>
      <c r="EZ143">
        <v>38.75196428571428</v>
      </c>
      <c r="FA143">
        <v>39.53321428571428</v>
      </c>
      <c r="FB143">
        <v>39.00414285714285</v>
      </c>
      <c r="FC143">
        <v>39.19171428571428</v>
      </c>
      <c r="FD143">
        <v>40.22071428571428</v>
      </c>
      <c r="FE143">
        <v>1955.099285714286</v>
      </c>
      <c r="FF143">
        <v>39.9</v>
      </c>
      <c r="FG143">
        <v>0</v>
      </c>
      <c r="FH143">
        <v>1758386820.9</v>
      </c>
      <c r="FI143">
        <v>0</v>
      </c>
      <c r="FJ143">
        <v>628.8373200000001</v>
      </c>
      <c r="FK143">
        <v>-2.81361536891211</v>
      </c>
      <c r="FL143">
        <v>-56.16923068250267</v>
      </c>
      <c r="FM143">
        <v>12434.328</v>
      </c>
      <c r="FN143">
        <v>15</v>
      </c>
      <c r="FO143">
        <v>0</v>
      </c>
      <c r="FP143" t="s">
        <v>439</v>
      </c>
      <c r="FQ143">
        <v>1746989605.5</v>
      </c>
      <c r="FR143">
        <v>1746989593.5</v>
      </c>
      <c r="FS143">
        <v>0</v>
      </c>
      <c r="FT143">
        <v>-0.274</v>
      </c>
      <c r="FU143">
        <v>-0.002</v>
      </c>
      <c r="FV143">
        <v>2.549</v>
      </c>
      <c r="FW143">
        <v>0.129</v>
      </c>
      <c r="FX143">
        <v>420</v>
      </c>
      <c r="FY143">
        <v>17</v>
      </c>
      <c r="FZ143">
        <v>0.02</v>
      </c>
      <c r="GA143">
        <v>0.04</v>
      </c>
      <c r="GB143">
        <v>-18.87696341463414</v>
      </c>
      <c r="GC143">
        <v>-68.88800278745647</v>
      </c>
      <c r="GD143">
        <v>6.873070796701165</v>
      </c>
      <c r="GE143">
        <v>0</v>
      </c>
      <c r="GF143">
        <v>628.926794117647</v>
      </c>
      <c r="GG143">
        <v>-1.903514135424908</v>
      </c>
      <c r="GH143">
        <v>0.2945300123937987</v>
      </c>
      <c r="GI143">
        <v>0</v>
      </c>
      <c r="GJ143">
        <v>4.612651951219513</v>
      </c>
      <c r="GK143">
        <v>0.04019874564460015</v>
      </c>
      <c r="GL143">
        <v>0.007134074271055639</v>
      </c>
      <c r="GM143">
        <v>1</v>
      </c>
      <c r="GN143">
        <v>1</v>
      </c>
      <c r="GO143">
        <v>3</v>
      </c>
      <c r="GP143" t="s">
        <v>440</v>
      </c>
      <c r="GQ143">
        <v>3.102</v>
      </c>
      <c r="GR143">
        <v>2.72496</v>
      </c>
      <c r="GS143">
        <v>0.090076</v>
      </c>
      <c r="GT143">
        <v>0.0946704</v>
      </c>
      <c r="GU143">
        <v>0.105949</v>
      </c>
      <c r="GV143">
        <v>0.0918364</v>
      </c>
      <c r="GW143">
        <v>23839.8</v>
      </c>
      <c r="GX143">
        <v>21556.8</v>
      </c>
      <c r="GY143">
        <v>26763.6</v>
      </c>
      <c r="GZ143">
        <v>24032</v>
      </c>
      <c r="HA143">
        <v>38284.3</v>
      </c>
      <c r="HB143">
        <v>32276.5</v>
      </c>
      <c r="HC143">
        <v>46735.4</v>
      </c>
      <c r="HD143">
        <v>38034.1</v>
      </c>
      <c r="HE143">
        <v>1.87507</v>
      </c>
      <c r="HF143">
        <v>2.34705</v>
      </c>
      <c r="HG143">
        <v>0.0871792</v>
      </c>
      <c r="HH143">
        <v>0</v>
      </c>
      <c r="HI143">
        <v>28.5559</v>
      </c>
      <c r="HJ143">
        <v>999.9</v>
      </c>
      <c r="HK143">
        <v>42.1</v>
      </c>
      <c r="HL143">
        <v>32.5</v>
      </c>
      <c r="HM143">
        <v>22.8344</v>
      </c>
      <c r="HN143">
        <v>61.3234</v>
      </c>
      <c r="HO143">
        <v>4.80369</v>
      </c>
      <c r="HP143">
        <v>2</v>
      </c>
      <c r="HQ143">
        <v>0.09446649999999999</v>
      </c>
      <c r="HR143">
        <v>-0.939624</v>
      </c>
      <c r="HS143">
        <v>20.2797</v>
      </c>
      <c r="HT143">
        <v>5.21025</v>
      </c>
      <c r="HU143">
        <v>11.9754</v>
      </c>
      <c r="HV143">
        <v>4.96275</v>
      </c>
      <c r="HW143">
        <v>3.27448</v>
      </c>
      <c r="HX143">
        <v>9999</v>
      </c>
      <c r="HY143">
        <v>9999</v>
      </c>
      <c r="HZ143">
        <v>9999</v>
      </c>
      <c r="IA143">
        <v>999.9</v>
      </c>
      <c r="IB143">
        <v>1.86388</v>
      </c>
      <c r="IC143">
        <v>1.86013</v>
      </c>
      <c r="ID143">
        <v>1.85847</v>
      </c>
      <c r="IE143">
        <v>1.85977</v>
      </c>
      <c r="IF143">
        <v>1.85989</v>
      </c>
      <c r="IG143">
        <v>1.85846</v>
      </c>
      <c r="IH143">
        <v>1.85749</v>
      </c>
      <c r="II143">
        <v>1.85242</v>
      </c>
      <c r="IJ143">
        <v>0</v>
      </c>
      <c r="IK143">
        <v>0</v>
      </c>
      <c r="IL143">
        <v>0</v>
      </c>
      <c r="IM143">
        <v>0</v>
      </c>
      <c r="IN143" t="s">
        <v>441</v>
      </c>
      <c r="IO143" t="s">
        <v>442</v>
      </c>
      <c r="IP143" t="s">
        <v>443</v>
      </c>
      <c r="IQ143" t="s">
        <v>443</v>
      </c>
      <c r="IR143" t="s">
        <v>443</v>
      </c>
      <c r="IS143" t="s">
        <v>443</v>
      </c>
      <c r="IT143">
        <v>0</v>
      </c>
      <c r="IU143">
        <v>100</v>
      </c>
      <c r="IV143">
        <v>100</v>
      </c>
      <c r="IW143">
        <v>-1.025</v>
      </c>
      <c r="IX143">
        <v>0.291</v>
      </c>
      <c r="IY143">
        <v>-1.199888540531774</v>
      </c>
      <c r="IZ143">
        <v>0.0006062262584135303</v>
      </c>
      <c r="JA143">
        <v>-6.607284784785487E-07</v>
      </c>
      <c r="JB143">
        <v>4.456398226774383E-10</v>
      </c>
      <c r="JC143">
        <v>0.04242554667046498</v>
      </c>
      <c r="JD143">
        <v>-0.002659736867722172</v>
      </c>
      <c r="JE143">
        <v>0.000738507291522077</v>
      </c>
      <c r="JF143">
        <v>-6.730059124220876E-06</v>
      </c>
      <c r="JG143">
        <v>7</v>
      </c>
      <c r="JH143">
        <v>1949</v>
      </c>
      <c r="JI143">
        <v>1</v>
      </c>
      <c r="JJ143">
        <v>29</v>
      </c>
      <c r="JK143">
        <v>189953.6</v>
      </c>
      <c r="JL143">
        <v>189953.8</v>
      </c>
      <c r="JM143">
        <v>1.58813</v>
      </c>
      <c r="JN143">
        <v>2.61719</v>
      </c>
      <c r="JO143">
        <v>2.146</v>
      </c>
      <c r="JP143">
        <v>2.67334</v>
      </c>
      <c r="JQ143">
        <v>2.29858</v>
      </c>
      <c r="JR143">
        <v>2.44751</v>
      </c>
      <c r="JS143">
        <v>36.8842</v>
      </c>
      <c r="JT143">
        <v>24.0787</v>
      </c>
      <c r="JU143">
        <v>18</v>
      </c>
      <c r="JV143">
        <v>482.103</v>
      </c>
      <c r="JW143">
        <v>897.119</v>
      </c>
      <c r="JX143">
        <v>29.097</v>
      </c>
      <c r="JY143">
        <v>28.4292</v>
      </c>
      <c r="JZ143">
        <v>30.0001</v>
      </c>
      <c r="KA143">
        <v>28.6274</v>
      </c>
      <c r="KB143">
        <v>28.5908</v>
      </c>
      <c r="KC143">
        <v>31.9721</v>
      </c>
      <c r="KD143">
        <v>18.8387</v>
      </c>
      <c r="KE143">
        <v>47.195</v>
      </c>
      <c r="KF143">
        <v>29.1041</v>
      </c>
      <c r="KG143">
        <v>486.833</v>
      </c>
      <c r="KH143">
        <v>18.6091</v>
      </c>
      <c r="KI143">
        <v>102.183</v>
      </c>
      <c r="KJ143">
        <v>91.712</v>
      </c>
    </row>
    <row r="144" spans="1:296">
      <c r="A144">
        <v>126</v>
      </c>
      <c r="B144">
        <v>1758386825.6</v>
      </c>
      <c r="C144">
        <v>4685.099999904633</v>
      </c>
      <c r="D144" t="s">
        <v>696</v>
      </c>
      <c r="E144" t="s">
        <v>697</v>
      </c>
      <c r="F144">
        <v>5</v>
      </c>
      <c r="G144" t="s">
        <v>638</v>
      </c>
      <c r="H144">
        <v>1758386818.1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475.9338442438661</v>
      </c>
      <c r="AJ144">
        <v>453.7714545454542</v>
      </c>
      <c r="AK144">
        <v>2.770749066346683</v>
      </c>
      <c r="AL144">
        <v>65.71371971315246</v>
      </c>
      <c r="AM144">
        <f>(AO144 - AN144 + DX144*1E3/(8.314*(DZ144+273.15)) * AQ144/DW144 * AP144) * DW144/(100*DK144) * 1000/(1000 - AO144)</f>
        <v>0</v>
      </c>
      <c r="AN144">
        <v>18.69096355006616</v>
      </c>
      <c r="AO144">
        <v>23.33456424242424</v>
      </c>
      <c r="AP144">
        <v>6.000333542599871E-05</v>
      </c>
      <c r="AQ144">
        <v>86.31813616197589</v>
      </c>
      <c r="AR144">
        <v>0</v>
      </c>
      <c r="AS144">
        <v>0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437</v>
      </c>
      <c r="AX144" t="s">
        <v>437</v>
      </c>
      <c r="AY144">
        <v>0</v>
      </c>
      <c r="AZ144">
        <v>0</v>
      </c>
      <c r="BA144">
        <f>1-AY144/AZ144</f>
        <v>0</v>
      </c>
      <c r="BB144">
        <v>0</v>
      </c>
      <c r="BC144" t="s">
        <v>437</v>
      </c>
      <c r="BD144" t="s">
        <v>437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437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4.38</v>
      </c>
      <c r="DL144">
        <v>0.5</v>
      </c>
      <c r="DM144" t="s">
        <v>438</v>
      </c>
      <c r="DN144">
        <v>2</v>
      </c>
      <c r="DO144" t="b">
        <v>1</v>
      </c>
      <c r="DP144">
        <v>1758386818.1</v>
      </c>
      <c r="DQ144">
        <v>426.2584444444445</v>
      </c>
      <c r="DR144">
        <v>454.3832592592593</v>
      </c>
      <c r="DS144">
        <v>23.32921851851852</v>
      </c>
      <c r="DT144">
        <v>18.69553333333333</v>
      </c>
      <c r="DU144">
        <v>427.2851111111111</v>
      </c>
      <c r="DV144">
        <v>23.03839259259259</v>
      </c>
      <c r="DW144">
        <v>500.0307037037038</v>
      </c>
      <c r="DX144">
        <v>90.56564444444444</v>
      </c>
      <c r="DY144">
        <v>0.06691708148148148</v>
      </c>
      <c r="DZ144">
        <v>29.75253333333333</v>
      </c>
      <c r="EA144">
        <v>29.98027777777778</v>
      </c>
      <c r="EB144">
        <v>999.9000000000001</v>
      </c>
      <c r="EC144">
        <v>0</v>
      </c>
      <c r="ED144">
        <v>0</v>
      </c>
      <c r="EE144">
        <v>9998.892592592592</v>
      </c>
      <c r="EF144">
        <v>0</v>
      </c>
      <c r="EG144">
        <v>11.1338962962963</v>
      </c>
      <c r="EH144">
        <v>-28.12481111111111</v>
      </c>
      <c r="EI144">
        <v>436.4402962962963</v>
      </c>
      <c r="EJ144">
        <v>463.0398518518519</v>
      </c>
      <c r="EK144">
        <v>4.633672962962962</v>
      </c>
      <c r="EL144">
        <v>454.3832592592593</v>
      </c>
      <c r="EM144">
        <v>18.69553333333333</v>
      </c>
      <c r="EN144">
        <v>2.112825185185185</v>
      </c>
      <c r="EO144">
        <v>1.693174074074074</v>
      </c>
      <c r="EP144">
        <v>18.31620370370371</v>
      </c>
      <c r="EQ144">
        <v>14.83397777777778</v>
      </c>
      <c r="ER144">
        <v>2000.007777777778</v>
      </c>
      <c r="ES144">
        <v>0.9800023333333333</v>
      </c>
      <c r="ET144">
        <v>0.01999797037037037</v>
      </c>
      <c r="EU144">
        <v>0</v>
      </c>
      <c r="EV144">
        <v>628.6188888888888</v>
      </c>
      <c r="EW144">
        <v>5.00078</v>
      </c>
      <c r="EX144">
        <v>12429.92962962963</v>
      </c>
      <c r="EY144">
        <v>16379.71481481481</v>
      </c>
      <c r="EZ144">
        <v>38.752</v>
      </c>
      <c r="FA144">
        <v>39.52296296296296</v>
      </c>
      <c r="FB144">
        <v>39.04137037037037</v>
      </c>
      <c r="FC144">
        <v>39.18485185185185</v>
      </c>
      <c r="FD144">
        <v>40.1872962962963</v>
      </c>
      <c r="FE144">
        <v>1955.107777777778</v>
      </c>
      <c r="FF144">
        <v>39.9</v>
      </c>
      <c r="FG144">
        <v>0</v>
      </c>
      <c r="FH144">
        <v>1758386825.7</v>
      </c>
      <c r="FI144">
        <v>0</v>
      </c>
      <c r="FJ144">
        <v>628.60276</v>
      </c>
      <c r="FK144">
        <v>-3.38738459944714</v>
      </c>
      <c r="FL144">
        <v>-69.33846156108876</v>
      </c>
      <c r="FM144">
        <v>12429.656</v>
      </c>
      <c r="FN144">
        <v>15</v>
      </c>
      <c r="FO144">
        <v>0</v>
      </c>
      <c r="FP144" t="s">
        <v>439</v>
      </c>
      <c r="FQ144">
        <v>1746989605.5</v>
      </c>
      <c r="FR144">
        <v>1746989593.5</v>
      </c>
      <c r="FS144">
        <v>0</v>
      </c>
      <c r="FT144">
        <v>-0.274</v>
      </c>
      <c r="FU144">
        <v>-0.002</v>
      </c>
      <c r="FV144">
        <v>2.549</v>
      </c>
      <c r="FW144">
        <v>0.129</v>
      </c>
      <c r="FX144">
        <v>420</v>
      </c>
      <c r="FY144">
        <v>17</v>
      </c>
      <c r="FZ144">
        <v>0.02</v>
      </c>
      <c r="GA144">
        <v>0.04</v>
      </c>
      <c r="GB144">
        <v>-24.8918575</v>
      </c>
      <c r="GC144">
        <v>-64.70263227016883</v>
      </c>
      <c r="GD144">
        <v>6.308538185740319</v>
      </c>
      <c r="GE144">
        <v>0</v>
      </c>
      <c r="GF144">
        <v>628.7698529411764</v>
      </c>
      <c r="GG144">
        <v>-2.694346825290943</v>
      </c>
      <c r="GH144">
        <v>0.3541756071875113</v>
      </c>
      <c r="GI144">
        <v>0</v>
      </c>
      <c r="GJ144">
        <v>4.6273455</v>
      </c>
      <c r="GK144">
        <v>0.199071669793612</v>
      </c>
      <c r="GL144">
        <v>0.02505881231722687</v>
      </c>
      <c r="GM144">
        <v>0</v>
      </c>
      <c r="GN144">
        <v>0</v>
      </c>
      <c r="GO144">
        <v>3</v>
      </c>
      <c r="GP144" t="s">
        <v>446</v>
      </c>
      <c r="GQ144">
        <v>3.10161</v>
      </c>
      <c r="GR144">
        <v>2.72512</v>
      </c>
      <c r="GS144">
        <v>0.092173</v>
      </c>
      <c r="GT144">
        <v>0.0971038</v>
      </c>
      <c r="GU144">
        <v>0.105945</v>
      </c>
      <c r="GV144">
        <v>0.09159399999999999</v>
      </c>
      <c r="GW144">
        <v>23785</v>
      </c>
      <c r="GX144">
        <v>21499</v>
      </c>
      <c r="GY144">
        <v>26763.7</v>
      </c>
      <c r="GZ144">
        <v>24032.2</v>
      </c>
      <c r="HA144">
        <v>38284.8</v>
      </c>
      <c r="HB144">
        <v>32285.4</v>
      </c>
      <c r="HC144">
        <v>46735.4</v>
      </c>
      <c r="HD144">
        <v>38034.2</v>
      </c>
      <c r="HE144">
        <v>1.87445</v>
      </c>
      <c r="HF144">
        <v>2.34745</v>
      </c>
      <c r="HG144">
        <v>0.0872761</v>
      </c>
      <c r="HH144">
        <v>0</v>
      </c>
      <c r="HI144">
        <v>28.5531</v>
      </c>
      <c r="HJ144">
        <v>999.9</v>
      </c>
      <c r="HK144">
        <v>42.1</v>
      </c>
      <c r="HL144">
        <v>32.6</v>
      </c>
      <c r="HM144">
        <v>22.9615</v>
      </c>
      <c r="HN144">
        <v>61.3934</v>
      </c>
      <c r="HO144">
        <v>4.9399</v>
      </c>
      <c r="HP144">
        <v>2</v>
      </c>
      <c r="HQ144">
        <v>0.0941311</v>
      </c>
      <c r="HR144">
        <v>-0.962086</v>
      </c>
      <c r="HS144">
        <v>20.2795</v>
      </c>
      <c r="HT144">
        <v>5.21085</v>
      </c>
      <c r="HU144">
        <v>11.9752</v>
      </c>
      <c r="HV144">
        <v>4.96285</v>
      </c>
      <c r="HW144">
        <v>3.27458</v>
      </c>
      <c r="HX144">
        <v>9999</v>
      </c>
      <c r="HY144">
        <v>9999</v>
      </c>
      <c r="HZ144">
        <v>9999</v>
      </c>
      <c r="IA144">
        <v>999.9</v>
      </c>
      <c r="IB144">
        <v>1.86387</v>
      </c>
      <c r="IC144">
        <v>1.86011</v>
      </c>
      <c r="ID144">
        <v>1.85848</v>
      </c>
      <c r="IE144">
        <v>1.85977</v>
      </c>
      <c r="IF144">
        <v>1.85989</v>
      </c>
      <c r="IG144">
        <v>1.85846</v>
      </c>
      <c r="IH144">
        <v>1.85753</v>
      </c>
      <c r="II144">
        <v>1.85242</v>
      </c>
      <c r="IJ144">
        <v>0</v>
      </c>
      <c r="IK144">
        <v>0</v>
      </c>
      <c r="IL144">
        <v>0</v>
      </c>
      <c r="IM144">
        <v>0</v>
      </c>
      <c r="IN144" t="s">
        <v>441</v>
      </c>
      <c r="IO144" t="s">
        <v>442</v>
      </c>
      <c r="IP144" t="s">
        <v>443</v>
      </c>
      <c r="IQ144" t="s">
        <v>443</v>
      </c>
      <c r="IR144" t="s">
        <v>443</v>
      </c>
      <c r="IS144" t="s">
        <v>443</v>
      </c>
      <c r="IT144">
        <v>0</v>
      </c>
      <c r="IU144">
        <v>100</v>
      </c>
      <c r="IV144">
        <v>100</v>
      </c>
      <c r="IW144">
        <v>-1.021</v>
      </c>
      <c r="IX144">
        <v>0.2909</v>
      </c>
      <c r="IY144">
        <v>-1.199888540531774</v>
      </c>
      <c r="IZ144">
        <v>0.0006062262584135303</v>
      </c>
      <c r="JA144">
        <v>-6.607284784785487E-07</v>
      </c>
      <c r="JB144">
        <v>4.456398226774383E-10</v>
      </c>
      <c r="JC144">
        <v>0.04242554667046498</v>
      </c>
      <c r="JD144">
        <v>-0.002659736867722172</v>
      </c>
      <c r="JE144">
        <v>0.000738507291522077</v>
      </c>
      <c r="JF144">
        <v>-6.730059124220876E-06</v>
      </c>
      <c r="JG144">
        <v>7</v>
      </c>
      <c r="JH144">
        <v>1949</v>
      </c>
      <c r="JI144">
        <v>1</v>
      </c>
      <c r="JJ144">
        <v>29</v>
      </c>
      <c r="JK144">
        <v>189953.7</v>
      </c>
      <c r="JL144">
        <v>189953.9</v>
      </c>
      <c r="JM144">
        <v>1.63452</v>
      </c>
      <c r="JN144">
        <v>2.6123</v>
      </c>
      <c r="JO144">
        <v>2.146</v>
      </c>
      <c r="JP144">
        <v>2.67334</v>
      </c>
      <c r="JQ144">
        <v>2.29858</v>
      </c>
      <c r="JR144">
        <v>2.42065</v>
      </c>
      <c r="JS144">
        <v>36.8604</v>
      </c>
      <c r="JT144">
        <v>24.0787</v>
      </c>
      <c r="JU144">
        <v>18</v>
      </c>
      <c r="JV144">
        <v>481.74</v>
      </c>
      <c r="JW144">
        <v>897.543</v>
      </c>
      <c r="JX144">
        <v>29.1086</v>
      </c>
      <c r="JY144">
        <v>28.4292</v>
      </c>
      <c r="JZ144">
        <v>30.0001</v>
      </c>
      <c r="KA144">
        <v>28.6274</v>
      </c>
      <c r="KB144">
        <v>28.5908</v>
      </c>
      <c r="KC144">
        <v>32.9112</v>
      </c>
      <c r="KD144">
        <v>18.8387</v>
      </c>
      <c r="KE144">
        <v>47.195</v>
      </c>
      <c r="KF144">
        <v>29.1192</v>
      </c>
      <c r="KG144">
        <v>506.879</v>
      </c>
      <c r="KH144">
        <v>18.5996</v>
      </c>
      <c r="KI144">
        <v>102.183</v>
      </c>
      <c r="KJ144">
        <v>91.7124</v>
      </c>
    </row>
    <row r="145" spans="1:296">
      <c r="A145">
        <v>127</v>
      </c>
      <c r="B145">
        <v>1758386830.6</v>
      </c>
      <c r="C145">
        <v>4690.099999904633</v>
      </c>
      <c r="D145" t="s">
        <v>698</v>
      </c>
      <c r="E145" t="s">
        <v>699</v>
      </c>
      <c r="F145">
        <v>5</v>
      </c>
      <c r="G145" t="s">
        <v>638</v>
      </c>
      <c r="H145">
        <v>1758386822.814285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492.4948921525964</v>
      </c>
      <c r="AJ145">
        <v>468.9192060606057</v>
      </c>
      <c r="AK145">
        <v>3.049844727133255</v>
      </c>
      <c r="AL145">
        <v>65.71371971315246</v>
      </c>
      <c r="AM145">
        <f>(AO145 - AN145 + DX145*1E3/(8.314*(DZ145+273.15)) * AQ145/DW145 * AP145) * DW145/(100*DK145) * 1000/(1000 - AO145)</f>
        <v>0</v>
      </c>
      <c r="AN145">
        <v>18.63729054558262</v>
      </c>
      <c r="AO145">
        <v>23.3235606060606</v>
      </c>
      <c r="AP145">
        <v>-5.666001778351871E-05</v>
      </c>
      <c r="AQ145">
        <v>86.31813616197589</v>
      </c>
      <c r="AR145">
        <v>0</v>
      </c>
      <c r="AS145">
        <v>0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437</v>
      </c>
      <c r="AX145" t="s">
        <v>437</v>
      </c>
      <c r="AY145">
        <v>0</v>
      </c>
      <c r="AZ145">
        <v>0</v>
      </c>
      <c r="BA145">
        <f>1-AY145/AZ145</f>
        <v>0</v>
      </c>
      <c r="BB145">
        <v>0</v>
      </c>
      <c r="BC145" t="s">
        <v>437</v>
      </c>
      <c r="BD145" t="s">
        <v>437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437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4.38</v>
      </c>
      <c r="DL145">
        <v>0.5</v>
      </c>
      <c r="DM145" t="s">
        <v>438</v>
      </c>
      <c r="DN145">
        <v>2</v>
      </c>
      <c r="DO145" t="b">
        <v>1</v>
      </c>
      <c r="DP145">
        <v>1758386822.814285</v>
      </c>
      <c r="DQ145">
        <v>437.61575</v>
      </c>
      <c r="DR145">
        <v>469.1624642857142</v>
      </c>
      <c r="DS145">
        <v>23.33065714285714</v>
      </c>
      <c r="DT145">
        <v>18.67309642857143</v>
      </c>
      <c r="DU145">
        <v>438.6391785714285</v>
      </c>
      <c r="DV145">
        <v>23.03979642857143</v>
      </c>
      <c r="DW145">
        <v>499.9691071428571</v>
      </c>
      <c r="DX145">
        <v>90.5655892857143</v>
      </c>
      <c r="DY145">
        <v>0.06689674999999999</v>
      </c>
      <c r="DZ145">
        <v>29.75567142857142</v>
      </c>
      <c r="EA145">
        <v>29.98239285714286</v>
      </c>
      <c r="EB145">
        <v>999.9000000000002</v>
      </c>
      <c r="EC145">
        <v>0</v>
      </c>
      <c r="ED145">
        <v>0</v>
      </c>
      <c r="EE145">
        <v>10007.19285714286</v>
      </c>
      <c r="EF145">
        <v>0</v>
      </c>
      <c r="EG145">
        <v>11.137225</v>
      </c>
      <c r="EH145">
        <v>-31.54677857142858</v>
      </c>
      <c r="EI145">
        <v>448.0694642857143</v>
      </c>
      <c r="EJ145">
        <v>478.0895714285714</v>
      </c>
      <c r="EK145">
        <v>4.6575525</v>
      </c>
      <c r="EL145">
        <v>469.1624642857142</v>
      </c>
      <c r="EM145">
        <v>18.67309642857143</v>
      </c>
      <c r="EN145">
        <v>2.112954285714286</v>
      </c>
      <c r="EO145">
        <v>1.691140714285714</v>
      </c>
      <c r="EP145">
        <v>18.317175</v>
      </c>
      <c r="EQ145">
        <v>14.81532857142857</v>
      </c>
      <c r="ER145">
        <v>1999.995714285714</v>
      </c>
      <c r="ES145">
        <v>0.9800021071428571</v>
      </c>
      <c r="ET145">
        <v>0.01999819285714286</v>
      </c>
      <c r="EU145">
        <v>0</v>
      </c>
      <c r="EV145">
        <v>628.359</v>
      </c>
      <c r="EW145">
        <v>5.00078</v>
      </c>
      <c r="EX145">
        <v>12424.95714285715</v>
      </c>
      <c r="EY145">
        <v>16379.62142857143</v>
      </c>
      <c r="EZ145">
        <v>38.74517857142856</v>
      </c>
      <c r="FA145">
        <v>39.52214285714285</v>
      </c>
      <c r="FB145">
        <v>39.14703571428571</v>
      </c>
      <c r="FC145">
        <v>39.16935714285714</v>
      </c>
      <c r="FD145">
        <v>40.17385714285714</v>
      </c>
      <c r="FE145">
        <v>1955.095714285714</v>
      </c>
      <c r="FF145">
        <v>39.9</v>
      </c>
      <c r="FG145">
        <v>0</v>
      </c>
      <c r="FH145">
        <v>1758386830.5</v>
      </c>
      <c r="FI145">
        <v>0</v>
      </c>
      <c r="FJ145">
        <v>628.3236400000001</v>
      </c>
      <c r="FK145">
        <v>-3.313999996397716</v>
      </c>
      <c r="FL145">
        <v>-58.74615378888861</v>
      </c>
      <c r="FM145">
        <v>12424.556</v>
      </c>
      <c r="FN145">
        <v>15</v>
      </c>
      <c r="FO145">
        <v>0</v>
      </c>
      <c r="FP145" t="s">
        <v>439</v>
      </c>
      <c r="FQ145">
        <v>1746989605.5</v>
      </c>
      <c r="FR145">
        <v>1746989593.5</v>
      </c>
      <c r="FS145">
        <v>0</v>
      </c>
      <c r="FT145">
        <v>-0.274</v>
      </c>
      <c r="FU145">
        <v>-0.002</v>
      </c>
      <c r="FV145">
        <v>2.549</v>
      </c>
      <c r="FW145">
        <v>0.129</v>
      </c>
      <c r="FX145">
        <v>420</v>
      </c>
      <c r="FY145">
        <v>17</v>
      </c>
      <c r="FZ145">
        <v>0.02</v>
      </c>
      <c r="GA145">
        <v>0.04</v>
      </c>
      <c r="GB145">
        <v>-28.81803170731708</v>
      </c>
      <c r="GC145">
        <v>-47.54984947735194</v>
      </c>
      <c r="GD145">
        <v>4.807398744741887</v>
      </c>
      <c r="GE145">
        <v>0</v>
      </c>
      <c r="GF145">
        <v>628.5095882352941</v>
      </c>
      <c r="GG145">
        <v>-3.434835745562049</v>
      </c>
      <c r="GH145">
        <v>0.4209118335545966</v>
      </c>
      <c r="GI145">
        <v>0</v>
      </c>
      <c r="GJ145">
        <v>4.64390756097561</v>
      </c>
      <c r="GK145">
        <v>0.3171777700348442</v>
      </c>
      <c r="GL145">
        <v>0.03430511494113275</v>
      </c>
      <c r="GM145">
        <v>0</v>
      </c>
      <c r="GN145">
        <v>0</v>
      </c>
      <c r="GO145">
        <v>3</v>
      </c>
      <c r="GP145" t="s">
        <v>446</v>
      </c>
      <c r="GQ145">
        <v>3.1016</v>
      </c>
      <c r="GR145">
        <v>2.72535</v>
      </c>
      <c r="GS145">
        <v>0.0944506</v>
      </c>
      <c r="GT145">
        <v>0.0995582</v>
      </c>
      <c r="GU145">
        <v>0.105913</v>
      </c>
      <c r="GV145">
        <v>0.0915922</v>
      </c>
      <c r="GW145">
        <v>23725.3</v>
      </c>
      <c r="GX145">
        <v>21440.5</v>
      </c>
      <c r="GY145">
        <v>26763.7</v>
      </c>
      <c r="GZ145">
        <v>24032.1</v>
      </c>
      <c r="HA145">
        <v>38286.3</v>
      </c>
      <c r="HB145">
        <v>32285.8</v>
      </c>
      <c r="HC145">
        <v>46735.2</v>
      </c>
      <c r="HD145">
        <v>38034.3</v>
      </c>
      <c r="HE145">
        <v>1.87442</v>
      </c>
      <c r="HF145">
        <v>2.34742</v>
      </c>
      <c r="HG145">
        <v>0.0883713</v>
      </c>
      <c r="HH145">
        <v>0</v>
      </c>
      <c r="HI145">
        <v>28.5531</v>
      </c>
      <c r="HJ145">
        <v>999.9</v>
      </c>
      <c r="HK145">
        <v>42.1</v>
      </c>
      <c r="HL145">
        <v>32.6</v>
      </c>
      <c r="HM145">
        <v>22.9627</v>
      </c>
      <c r="HN145">
        <v>61.3734</v>
      </c>
      <c r="HO145">
        <v>5.02805</v>
      </c>
      <c r="HP145">
        <v>2</v>
      </c>
      <c r="HQ145">
        <v>0.0942962</v>
      </c>
      <c r="HR145">
        <v>-0.970847</v>
      </c>
      <c r="HS145">
        <v>20.2793</v>
      </c>
      <c r="HT145">
        <v>5.2107</v>
      </c>
      <c r="HU145">
        <v>11.9755</v>
      </c>
      <c r="HV145">
        <v>4.96275</v>
      </c>
      <c r="HW145">
        <v>3.2745</v>
      </c>
      <c r="HX145">
        <v>9999</v>
      </c>
      <c r="HY145">
        <v>9999</v>
      </c>
      <c r="HZ145">
        <v>9999</v>
      </c>
      <c r="IA145">
        <v>999.9</v>
      </c>
      <c r="IB145">
        <v>1.86386</v>
      </c>
      <c r="IC145">
        <v>1.86014</v>
      </c>
      <c r="ID145">
        <v>1.85846</v>
      </c>
      <c r="IE145">
        <v>1.85979</v>
      </c>
      <c r="IF145">
        <v>1.85989</v>
      </c>
      <c r="IG145">
        <v>1.85848</v>
      </c>
      <c r="IH145">
        <v>1.85752</v>
      </c>
      <c r="II145">
        <v>1.85242</v>
      </c>
      <c r="IJ145">
        <v>0</v>
      </c>
      <c r="IK145">
        <v>0</v>
      </c>
      <c r="IL145">
        <v>0</v>
      </c>
      <c r="IM145">
        <v>0</v>
      </c>
      <c r="IN145" t="s">
        <v>441</v>
      </c>
      <c r="IO145" t="s">
        <v>442</v>
      </c>
      <c r="IP145" t="s">
        <v>443</v>
      </c>
      <c r="IQ145" t="s">
        <v>443</v>
      </c>
      <c r="IR145" t="s">
        <v>443</v>
      </c>
      <c r="IS145" t="s">
        <v>443</v>
      </c>
      <c r="IT145">
        <v>0</v>
      </c>
      <c r="IU145">
        <v>100</v>
      </c>
      <c r="IV145">
        <v>100</v>
      </c>
      <c r="IW145">
        <v>-1.018</v>
      </c>
      <c r="IX145">
        <v>0.2907</v>
      </c>
      <c r="IY145">
        <v>-1.199888540531774</v>
      </c>
      <c r="IZ145">
        <v>0.0006062262584135303</v>
      </c>
      <c r="JA145">
        <v>-6.607284784785487E-07</v>
      </c>
      <c r="JB145">
        <v>4.456398226774383E-10</v>
      </c>
      <c r="JC145">
        <v>0.04242554667046498</v>
      </c>
      <c r="JD145">
        <v>-0.002659736867722172</v>
      </c>
      <c r="JE145">
        <v>0.000738507291522077</v>
      </c>
      <c r="JF145">
        <v>-6.730059124220876E-06</v>
      </c>
      <c r="JG145">
        <v>7</v>
      </c>
      <c r="JH145">
        <v>1949</v>
      </c>
      <c r="JI145">
        <v>1</v>
      </c>
      <c r="JJ145">
        <v>29</v>
      </c>
      <c r="JK145">
        <v>189953.8</v>
      </c>
      <c r="JL145">
        <v>189954</v>
      </c>
      <c r="JM145">
        <v>1.67847</v>
      </c>
      <c r="JN145">
        <v>2.61353</v>
      </c>
      <c r="JO145">
        <v>2.146</v>
      </c>
      <c r="JP145">
        <v>2.67456</v>
      </c>
      <c r="JQ145">
        <v>2.29858</v>
      </c>
      <c r="JR145">
        <v>2.41455</v>
      </c>
      <c r="JS145">
        <v>36.8842</v>
      </c>
      <c r="JT145">
        <v>24.0612</v>
      </c>
      <c r="JU145">
        <v>18</v>
      </c>
      <c r="JV145">
        <v>481.726</v>
      </c>
      <c r="JW145">
        <v>897.479</v>
      </c>
      <c r="JX145">
        <v>29.1247</v>
      </c>
      <c r="JY145">
        <v>28.4292</v>
      </c>
      <c r="JZ145">
        <v>30</v>
      </c>
      <c r="KA145">
        <v>28.6274</v>
      </c>
      <c r="KB145">
        <v>28.5884</v>
      </c>
      <c r="KC145">
        <v>33.7835</v>
      </c>
      <c r="KD145">
        <v>18.8387</v>
      </c>
      <c r="KE145">
        <v>46.8243</v>
      </c>
      <c r="KF145">
        <v>29.1338</v>
      </c>
      <c r="KG145">
        <v>520.336</v>
      </c>
      <c r="KH145">
        <v>18.5913</v>
      </c>
      <c r="KI145">
        <v>102.183</v>
      </c>
      <c r="KJ145">
        <v>91.71250000000001</v>
      </c>
    </row>
    <row r="146" spans="1:296">
      <c r="A146">
        <v>128</v>
      </c>
      <c r="B146">
        <v>1758386835.6</v>
      </c>
      <c r="C146">
        <v>4695.099999904633</v>
      </c>
      <c r="D146" t="s">
        <v>700</v>
      </c>
      <c r="E146" t="s">
        <v>701</v>
      </c>
      <c r="F146">
        <v>5</v>
      </c>
      <c r="G146" t="s">
        <v>638</v>
      </c>
      <c r="H146">
        <v>1758386828.1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509.3971754398954</v>
      </c>
      <c r="AJ146">
        <v>484.9305818181817</v>
      </c>
      <c r="AK146">
        <v>3.219310946932535</v>
      </c>
      <c r="AL146">
        <v>65.71371971315246</v>
      </c>
      <c r="AM146">
        <f>(AO146 - AN146 + DX146*1E3/(8.314*(DZ146+273.15)) * AQ146/DW146 * AP146) * DW146/(100*DK146) * 1000/(1000 - AO146)</f>
        <v>0</v>
      </c>
      <c r="AN146">
        <v>18.63526336256554</v>
      </c>
      <c r="AO146">
        <v>23.32148363636364</v>
      </c>
      <c r="AP146">
        <v>4.407441807459575E-06</v>
      </c>
      <c r="AQ146">
        <v>86.31813616197589</v>
      </c>
      <c r="AR146">
        <v>0</v>
      </c>
      <c r="AS146">
        <v>0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437</v>
      </c>
      <c r="AX146" t="s">
        <v>437</v>
      </c>
      <c r="AY146">
        <v>0</v>
      </c>
      <c r="AZ146">
        <v>0</v>
      </c>
      <c r="BA146">
        <f>1-AY146/AZ146</f>
        <v>0</v>
      </c>
      <c r="BB146">
        <v>0</v>
      </c>
      <c r="BC146" t="s">
        <v>437</v>
      </c>
      <c r="BD146" t="s">
        <v>437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437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4.38</v>
      </c>
      <c r="DL146">
        <v>0.5</v>
      </c>
      <c r="DM146" t="s">
        <v>438</v>
      </c>
      <c r="DN146">
        <v>2</v>
      </c>
      <c r="DO146" t="b">
        <v>1</v>
      </c>
      <c r="DP146">
        <v>1758386828.1</v>
      </c>
      <c r="DQ146">
        <v>452.3228518518518</v>
      </c>
      <c r="DR146">
        <v>486.3599999999999</v>
      </c>
      <c r="DS146">
        <v>23.32880740740741</v>
      </c>
      <c r="DT146">
        <v>18.64234444444444</v>
      </c>
      <c r="DU146">
        <v>453.3420000000001</v>
      </c>
      <c r="DV146">
        <v>23.03797777777778</v>
      </c>
      <c r="DW146">
        <v>499.9529259259259</v>
      </c>
      <c r="DX146">
        <v>90.56477037037037</v>
      </c>
      <c r="DY146">
        <v>0.06694933333333333</v>
      </c>
      <c r="DZ146">
        <v>29.76</v>
      </c>
      <c r="EA146">
        <v>29.98405925925926</v>
      </c>
      <c r="EB146">
        <v>999.9000000000001</v>
      </c>
      <c r="EC146">
        <v>0</v>
      </c>
      <c r="ED146">
        <v>0</v>
      </c>
      <c r="EE146">
        <v>9998.707407407406</v>
      </c>
      <c r="EF146">
        <v>0</v>
      </c>
      <c r="EG146">
        <v>11.13781111111111</v>
      </c>
      <c r="EH146">
        <v>-34.03719629629629</v>
      </c>
      <c r="EI146">
        <v>463.1269259259259</v>
      </c>
      <c r="EJ146">
        <v>495.5989259259259</v>
      </c>
      <c r="EK146">
        <v>4.686465925925925</v>
      </c>
      <c r="EL146">
        <v>486.3599999999999</v>
      </c>
      <c r="EM146">
        <v>18.64234444444444</v>
      </c>
      <c r="EN146">
        <v>2.112767777777778</v>
      </c>
      <c r="EO146">
        <v>1.688339259259259</v>
      </c>
      <c r="EP146">
        <v>18.31576296296296</v>
      </c>
      <c r="EQ146">
        <v>14.78961481481482</v>
      </c>
      <c r="ER146">
        <v>2000.006666666667</v>
      </c>
      <c r="ES146">
        <v>0.9800021111111111</v>
      </c>
      <c r="ET146">
        <v>0.01999818888888889</v>
      </c>
      <c r="EU146">
        <v>0</v>
      </c>
      <c r="EV146">
        <v>628.174037037037</v>
      </c>
      <c r="EW146">
        <v>5.00078</v>
      </c>
      <c r="EX146">
        <v>12420.23703703704</v>
      </c>
      <c r="EY146">
        <v>16379.70740740741</v>
      </c>
      <c r="EZ146">
        <v>38.74277777777777</v>
      </c>
      <c r="FA146">
        <v>39.52525925925925</v>
      </c>
      <c r="FB146">
        <v>39.185</v>
      </c>
      <c r="FC146">
        <v>39.17107407407407</v>
      </c>
      <c r="FD146">
        <v>40.20574074074074</v>
      </c>
      <c r="FE146">
        <v>1955.106666666667</v>
      </c>
      <c r="FF146">
        <v>39.9</v>
      </c>
      <c r="FG146">
        <v>0</v>
      </c>
      <c r="FH146">
        <v>1758386835.9</v>
      </c>
      <c r="FI146">
        <v>0</v>
      </c>
      <c r="FJ146">
        <v>628.1505769230769</v>
      </c>
      <c r="FK146">
        <v>-2.679555559300195</v>
      </c>
      <c r="FL146">
        <v>-46.63589744956511</v>
      </c>
      <c r="FM146">
        <v>12420.0576923077</v>
      </c>
      <c r="FN146">
        <v>15</v>
      </c>
      <c r="FO146">
        <v>0</v>
      </c>
      <c r="FP146" t="s">
        <v>439</v>
      </c>
      <c r="FQ146">
        <v>1746989605.5</v>
      </c>
      <c r="FR146">
        <v>1746989593.5</v>
      </c>
      <c r="FS146">
        <v>0</v>
      </c>
      <c r="FT146">
        <v>-0.274</v>
      </c>
      <c r="FU146">
        <v>-0.002</v>
      </c>
      <c r="FV146">
        <v>2.549</v>
      </c>
      <c r="FW146">
        <v>0.129</v>
      </c>
      <c r="FX146">
        <v>420</v>
      </c>
      <c r="FY146">
        <v>17</v>
      </c>
      <c r="FZ146">
        <v>0.02</v>
      </c>
      <c r="GA146">
        <v>0.04</v>
      </c>
      <c r="GB146">
        <v>-32.5806225</v>
      </c>
      <c r="GC146">
        <v>-27.95007467166983</v>
      </c>
      <c r="GD146">
        <v>2.778916276400523</v>
      </c>
      <c r="GE146">
        <v>0</v>
      </c>
      <c r="GF146">
        <v>628.2640588235292</v>
      </c>
      <c r="GG146">
        <v>-2.560733386742735</v>
      </c>
      <c r="GH146">
        <v>0.3647257584716613</v>
      </c>
      <c r="GI146">
        <v>0</v>
      </c>
      <c r="GJ146">
        <v>4.66817</v>
      </c>
      <c r="GK146">
        <v>0.3230861538461412</v>
      </c>
      <c r="GL146">
        <v>0.03415010893101224</v>
      </c>
      <c r="GM146">
        <v>0</v>
      </c>
      <c r="GN146">
        <v>0</v>
      </c>
      <c r="GO146">
        <v>3</v>
      </c>
      <c r="GP146" t="s">
        <v>446</v>
      </c>
      <c r="GQ146">
        <v>3.1017</v>
      </c>
      <c r="GR146">
        <v>2.72502</v>
      </c>
      <c r="GS146">
        <v>0.0968179</v>
      </c>
      <c r="GT146">
        <v>0.101985</v>
      </c>
      <c r="GU146">
        <v>0.1059</v>
      </c>
      <c r="GV146">
        <v>0.0914354</v>
      </c>
      <c r="GW146">
        <v>23663.4</v>
      </c>
      <c r="GX146">
        <v>21382.5</v>
      </c>
      <c r="GY146">
        <v>26763.8</v>
      </c>
      <c r="GZ146">
        <v>24031.9</v>
      </c>
      <c r="HA146">
        <v>38287.4</v>
      </c>
      <c r="HB146">
        <v>32291.7</v>
      </c>
      <c r="HC146">
        <v>46735.5</v>
      </c>
      <c r="HD146">
        <v>38034.4</v>
      </c>
      <c r="HE146">
        <v>1.87462</v>
      </c>
      <c r="HF146">
        <v>2.34737</v>
      </c>
      <c r="HG146">
        <v>0.0879392</v>
      </c>
      <c r="HH146">
        <v>0</v>
      </c>
      <c r="HI146">
        <v>28.5533</v>
      </c>
      <c r="HJ146">
        <v>999.9</v>
      </c>
      <c r="HK146">
        <v>42</v>
      </c>
      <c r="HL146">
        <v>32.5</v>
      </c>
      <c r="HM146">
        <v>22.7801</v>
      </c>
      <c r="HN146">
        <v>61.9534</v>
      </c>
      <c r="HO146">
        <v>5.01202</v>
      </c>
      <c r="HP146">
        <v>2</v>
      </c>
      <c r="HQ146">
        <v>0.09416919999999999</v>
      </c>
      <c r="HR146">
        <v>-0.9586980000000001</v>
      </c>
      <c r="HS146">
        <v>20.2794</v>
      </c>
      <c r="HT146">
        <v>5.21025</v>
      </c>
      <c r="HU146">
        <v>11.9761</v>
      </c>
      <c r="HV146">
        <v>4.9627</v>
      </c>
      <c r="HW146">
        <v>3.27435</v>
      </c>
      <c r="HX146">
        <v>9999</v>
      </c>
      <c r="HY146">
        <v>9999</v>
      </c>
      <c r="HZ146">
        <v>9999</v>
      </c>
      <c r="IA146">
        <v>999.9</v>
      </c>
      <c r="IB146">
        <v>1.86387</v>
      </c>
      <c r="IC146">
        <v>1.86015</v>
      </c>
      <c r="ID146">
        <v>1.85848</v>
      </c>
      <c r="IE146">
        <v>1.85975</v>
      </c>
      <c r="IF146">
        <v>1.85989</v>
      </c>
      <c r="IG146">
        <v>1.85847</v>
      </c>
      <c r="IH146">
        <v>1.85751</v>
      </c>
      <c r="II146">
        <v>1.85242</v>
      </c>
      <c r="IJ146">
        <v>0</v>
      </c>
      <c r="IK146">
        <v>0</v>
      </c>
      <c r="IL146">
        <v>0</v>
      </c>
      <c r="IM146">
        <v>0</v>
      </c>
      <c r="IN146" t="s">
        <v>441</v>
      </c>
      <c r="IO146" t="s">
        <v>442</v>
      </c>
      <c r="IP146" t="s">
        <v>443</v>
      </c>
      <c r="IQ146" t="s">
        <v>443</v>
      </c>
      <c r="IR146" t="s">
        <v>443</v>
      </c>
      <c r="IS146" t="s">
        <v>443</v>
      </c>
      <c r="IT146">
        <v>0</v>
      </c>
      <c r="IU146">
        <v>100</v>
      </c>
      <c r="IV146">
        <v>100</v>
      </c>
      <c r="IW146">
        <v>-1.013</v>
      </c>
      <c r="IX146">
        <v>0.2907</v>
      </c>
      <c r="IY146">
        <v>-1.199888540531774</v>
      </c>
      <c r="IZ146">
        <v>0.0006062262584135303</v>
      </c>
      <c r="JA146">
        <v>-6.607284784785487E-07</v>
      </c>
      <c r="JB146">
        <v>4.456398226774383E-10</v>
      </c>
      <c r="JC146">
        <v>0.04242554667046498</v>
      </c>
      <c r="JD146">
        <v>-0.002659736867722172</v>
      </c>
      <c r="JE146">
        <v>0.000738507291522077</v>
      </c>
      <c r="JF146">
        <v>-6.730059124220876E-06</v>
      </c>
      <c r="JG146">
        <v>7</v>
      </c>
      <c r="JH146">
        <v>1949</v>
      </c>
      <c r="JI146">
        <v>1</v>
      </c>
      <c r="JJ146">
        <v>29</v>
      </c>
      <c r="JK146">
        <v>189953.8</v>
      </c>
      <c r="JL146">
        <v>189954</v>
      </c>
      <c r="JM146">
        <v>1.72485</v>
      </c>
      <c r="JN146">
        <v>2.61841</v>
      </c>
      <c r="JO146">
        <v>2.146</v>
      </c>
      <c r="JP146">
        <v>2.67456</v>
      </c>
      <c r="JQ146">
        <v>2.29858</v>
      </c>
      <c r="JR146">
        <v>2.3999</v>
      </c>
      <c r="JS146">
        <v>36.8842</v>
      </c>
      <c r="JT146">
        <v>24.07</v>
      </c>
      <c r="JU146">
        <v>18</v>
      </c>
      <c r="JV146">
        <v>481.842</v>
      </c>
      <c r="JW146">
        <v>897.426</v>
      </c>
      <c r="JX146">
        <v>29.1387</v>
      </c>
      <c r="JY146">
        <v>28.4292</v>
      </c>
      <c r="JZ146">
        <v>30.0001</v>
      </c>
      <c r="KA146">
        <v>28.6274</v>
      </c>
      <c r="KB146">
        <v>28.5884</v>
      </c>
      <c r="KC146">
        <v>34.7295</v>
      </c>
      <c r="KD146">
        <v>18.8387</v>
      </c>
      <c r="KE146">
        <v>46.8243</v>
      </c>
      <c r="KF146">
        <v>29.1408</v>
      </c>
      <c r="KG146">
        <v>540.384</v>
      </c>
      <c r="KH146">
        <v>18.5875</v>
      </c>
      <c r="KI146">
        <v>102.183</v>
      </c>
      <c r="KJ146">
        <v>91.7123</v>
      </c>
    </row>
    <row r="147" spans="1:296">
      <c r="A147">
        <v>129</v>
      </c>
      <c r="B147">
        <v>1758386840.6</v>
      </c>
      <c r="C147">
        <v>4700.099999904633</v>
      </c>
      <c r="D147" t="s">
        <v>702</v>
      </c>
      <c r="E147" t="s">
        <v>703</v>
      </c>
      <c r="F147">
        <v>5</v>
      </c>
      <c r="G147" t="s">
        <v>638</v>
      </c>
      <c r="H147">
        <v>1758386832.814285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526.708348157571</v>
      </c>
      <c r="AJ147">
        <v>501.5171636363636</v>
      </c>
      <c r="AK147">
        <v>3.333832146179303</v>
      </c>
      <c r="AL147">
        <v>65.71371971315246</v>
      </c>
      <c r="AM147">
        <f>(AO147 - AN147 + DX147*1E3/(8.314*(DZ147+273.15)) * AQ147/DW147 * AP147) * DW147/(100*DK147) * 1000/(1000 - AO147)</f>
        <v>0</v>
      </c>
      <c r="AN147">
        <v>18.585672020011</v>
      </c>
      <c r="AO147">
        <v>23.30254545454546</v>
      </c>
      <c r="AP147">
        <v>-9.646571637782428E-05</v>
      </c>
      <c r="AQ147">
        <v>86.31813616197589</v>
      </c>
      <c r="AR147">
        <v>0</v>
      </c>
      <c r="AS147">
        <v>0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437</v>
      </c>
      <c r="AX147" t="s">
        <v>437</v>
      </c>
      <c r="AY147">
        <v>0</v>
      </c>
      <c r="AZ147">
        <v>0</v>
      </c>
      <c r="BA147">
        <f>1-AY147/AZ147</f>
        <v>0</v>
      </c>
      <c r="BB147">
        <v>0</v>
      </c>
      <c r="BC147" t="s">
        <v>437</v>
      </c>
      <c r="BD147" t="s">
        <v>437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437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4.38</v>
      </c>
      <c r="DL147">
        <v>0.5</v>
      </c>
      <c r="DM147" t="s">
        <v>438</v>
      </c>
      <c r="DN147">
        <v>2</v>
      </c>
      <c r="DO147" t="b">
        <v>1</v>
      </c>
      <c r="DP147">
        <v>1758386832.814285</v>
      </c>
      <c r="DQ147">
        <v>466.6536071428571</v>
      </c>
      <c r="DR147">
        <v>502.0757857142857</v>
      </c>
      <c r="DS147">
        <v>23.32042857142857</v>
      </c>
      <c r="DT147">
        <v>18.61505714285714</v>
      </c>
      <c r="DU147">
        <v>467.6689642857142</v>
      </c>
      <c r="DV147">
        <v>23.02976785714285</v>
      </c>
      <c r="DW147">
        <v>499.9035357142857</v>
      </c>
      <c r="DX147">
        <v>90.56467857142856</v>
      </c>
      <c r="DY147">
        <v>0.06704959285714286</v>
      </c>
      <c r="DZ147">
        <v>29.76407857142857</v>
      </c>
      <c r="EA147">
        <v>29.98623928571428</v>
      </c>
      <c r="EB147">
        <v>999.9000000000002</v>
      </c>
      <c r="EC147">
        <v>0</v>
      </c>
      <c r="ED147">
        <v>0</v>
      </c>
      <c r="EE147">
        <v>10004.86785714286</v>
      </c>
      <c r="EF147">
        <v>0</v>
      </c>
      <c r="EG147">
        <v>11.141</v>
      </c>
      <c r="EH147">
        <v>-35.42214285714285</v>
      </c>
      <c r="EI147">
        <v>477.7959642857144</v>
      </c>
      <c r="EJ147">
        <v>511.5989285714286</v>
      </c>
      <c r="EK147">
        <v>4.705376071428572</v>
      </c>
      <c r="EL147">
        <v>502.0757857142857</v>
      </c>
      <c r="EM147">
        <v>18.61505714285714</v>
      </c>
      <c r="EN147">
        <v>2.112006428571429</v>
      </c>
      <c r="EO147">
        <v>1.685865714285714</v>
      </c>
      <c r="EP147">
        <v>18.31001785714286</v>
      </c>
      <c r="EQ147">
        <v>14.76688214285714</v>
      </c>
      <c r="ER147">
        <v>2000.016428571429</v>
      </c>
      <c r="ES147">
        <v>0.9800021071428571</v>
      </c>
      <c r="ET147">
        <v>0.01999819285714286</v>
      </c>
      <c r="EU147">
        <v>0</v>
      </c>
      <c r="EV147">
        <v>628.0032857142858</v>
      </c>
      <c r="EW147">
        <v>5.00078</v>
      </c>
      <c r="EX147">
        <v>12417.46428571429</v>
      </c>
      <c r="EY147">
        <v>16379.775</v>
      </c>
      <c r="EZ147">
        <v>38.72742857142856</v>
      </c>
      <c r="FA147">
        <v>39.52435714285713</v>
      </c>
      <c r="FB147">
        <v>39.26546428571429</v>
      </c>
      <c r="FC147">
        <v>39.174</v>
      </c>
      <c r="FD147">
        <v>40.21174999999999</v>
      </c>
      <c r="FE147">
        <v>1955.116428571429</v>
      </c>
      <c r="FF147">
        <v>39.9</v>
      </c>
      <c r="FG147">
        <v>0</v>
      </c>
      <c r="FH147">
        <v>1758386840.7</v>
      </c>
      <c r="FI147">
        <v>0</v>
      </c>
      <c r="FJ147">
        <v>627.9569615384615</v>
      </c>
      <c r="FK147">
        <v>-0.9467008657134329</v>
      </c>
      <c r="FL147">
        <v>-28.91965811234738</v>
      </c>
      <c r="FM147">
        <v>12417.22692307692</v>
      </c>
      <c r="FN147">
        <v>15</v>
      </c>
      <c r="FO147">
        <v>0</v>
      </c>
      <c r="FP147" t="s">
        <v>439</v>
      </c>
      <c r="FQ147">
        <v>1746989605.5</v>
      </c>
      <c r="FR147">
        <v>1746989593.5</v>
      </c>
      <c r="FS147">
        <v>0</v>
      </c>
      <c r="FT147">
        <v>-0.274</v>
      </c>
      <c r="FU147">
        <v>-0.002</v>
      </c>
      <c r="FV147">
        <v>2.549</v>
      </c>
      <c r="FW147">
        <v>0.129</v>
      </c>
      <c r="FX147">
        <v>420</v>
      </c>
      <c r="FY147">
        <v>17</v>
      </c>
      <c r="FZ147">
        <v>0.02</v>
      </c>
      <c r="GA147">
        <v>0.04</v>
      </c>
      <c r="GB147">
        <v>-34.604345</v>
      </c>
      <c r="GC147">
        <v>-17.79448030018758</v>
      </c>
      <c r="GD147">
        <v>1.748440786379395</v>
      </c>
      <c r="GE147">
        <v>0</v>
      </c>
      <c r="GF147">
        <v>628.1117352941176</v>
      </c>
      <c r="GG147">
        <v>-2.065958749856447</v>
      </c>
      <c r="GH147">
        <v>0.3362015597142889</v>
      </c>
      <c r="GI147">
        <v>0</v>
      </c>
      <c r="GJ147">
        <v>4.695429</v>
      </c>
      <c r="GK147">
        <v>0.2387957223264591</v>
      </c>
      <c r="GL147">
        <v>0.02596055852634922</v>
      </c>
      <c r="GM147">
        <v>0</v>
      </c>
      <c r="GN147">
        <v>0</v>
      </c>
      <c r="GO147">
        <v>3</v>
      </c>
      <c r="GP147" t="s">
        <v>446</v>
      </c>
      <c r="GQ147">
        <v>3.10173</v>
      </c>
      <c r="GR147">
        <v>2.72544</v>
      </c>
      <c r="GS147">
        <v>0.09923510000000001</v>
      </c>
      <c r="GT147">
        <v>0.104444</v>
      </c>
      <c r="GU147">
        <v>0.105845</v>
      </c>
      <c r="GV147">
        <v>0.0914003</v>
      </c>
      <c r="GW147">
        <v>23599.9</v>
      </c>
      <c r="GX147">
        <v>21324.2</v>
      </c>
      <c r="GY147">
        <v>26763.6</v>
      </c>
      <c r="GZ147">
        <v>24032.1</v>
      </c>
      <c r="HA147">
        <v>38289.7</v>
      </c>
      <c r="HB147">
        <v>32293.3</v>
      </c>
      <c r="HC147">
        <v>46735</v>
      </c>
      <c r="HD147">
        <v>38034.4</v>
      </c>
      <c r="HE147">
        <v>1.87495</v>
      </c>
      <c r="HF147">
        <v>2.34748</v>
      </c>
      <c r="HG147">
        <v>0.08825959999999999</v>
      </c>
      <c r="HH147">
        <v>0</v>
      </c>
      <c r="HI147">
        <v>28.5558</v>
      </c>
      <c r="HJ147">
        <v>999.9</v>
      </c>
      <c r="HK147">
        <v>42</v>
      </c>
      <c r="HL147">
        <v>32.6</v>
      </c>
      <c r="HM147">
        <v>22.9073</v>
      </c>
      <c r="HN147">
        <v>61.6034</v>
      </c>
      <c r="HO147">
        <v>5.08814</v>
      </c>
      <c r="HP147">
        <v>2</v>
      </c>
      <c r="HQ147">
        <v>0.09422</v>
      </c>
      <c r="HR147">
        <v>-0.95936</v>
      </c>
      <c r="HS147">
        <v>20.2796</v>
      </c>
      <c r="HT147">
        <v>5.21055</v>
      </c>
      <c r="HU147">
        <v>11.9764</v>
      </c>
      <c r="HV147">
        <v>4.9627</v>
      </c>
      <c r="HW147">
        <v>3.27443</v>
      </c>
      <c r="HX147">
        <v>9999</v>
      </c>
      <c r="HY147">
        <v>9999</v>
      </c>
      <c r="HZ147">
        <v>9999</v>
      </c>
      <c r="IA147">
        <v>999.9</v>
      </c>
      <c r="IB147">
        <v>1.86386</v>
      </c>
      <c r="IC147">
        <v>1.86011</v>
      </c>
      <c r="ID147">
        <v>1.85845</v>
      </c>
      <c r="IE147">
        <v>1.85977</v>
      </c>
      <c r="IF147">
        <v>1.85989</v>
      </c>
      <c r="IG147">
        <v>1.85846</v>
      </c>
      <c r="IH147">
        <v>1.85751</v>
      </c>
      <c r="II147">
        <v>1.85242</v>
      </c>
      <c r="IJ147">
        <v>0</v>
      </c>
      <c r="IK147">
        <v>0</v>
      </c>
      <c r="IL147">
        <v>0</v>
      </c>
      <c r="IM147">
        <v>0</v>
      </c>
      <c r="IN147" t="s">
        <v>441</v>
      </c>
      <c r="IO147" t="s">
        <v>442</v>
      </c>
      <c r="IP147" t="s">
        <v>443</v>
      </c>
      <c r="IQ147" t="s">
        <v>443</v>
      </c>
      <c r="IR147" t="s">
        <v>443</v>
      </c>
      <c r="IS147" t="s">
        <v>443</v>
      </c>
      <c r="IT147">
        <v>0</v>
      </c>
      <c r="IU147">
        <v>100</v>
      </c>
      <c r="IV147">
        <v>100</v>
      </c>
      <c r="IW147">
        <v>-1.009</v>
      </c>
      <c r="IX147">
        <v>0.2903</v>
      </c>
      <c r="IY147">
        <v>-1.199888540531774</v>
      </c>
      <c r="IZ147">
        <v>0.0006062262584135303</v>
      </c>
      <c r="JA147">
        <v>-6.607284784785487E-07</v>
      </c>
      <c r="JB147">
        <v>4.456398226774383E-10</v>
      </c>
      <c r="JC147">
        <v>0.04242554667046498</v>
      </c>
      <c r="JD147">
        <v>-0.002659736867722172</v>
      </c>
      <c r="JE147">
        <v>0.000738507291522077</v>
      </c>
      <c r="JF147">
        <v>-6.730059124220876E-06</v>
      </c>
      <c r="JG147">
        <v>7</v>
      </c>
      <c r="JH147">
        <v>1949</v>
      </c>
      <c r="JI147">
        <v>1</v>
      </c>
      <c r="JJ147">
        <v>29</v>
      </c>
      <c r="JK147">
        <v>189953.9</v>
      </c>
      <c r="JL147">
        <v>189954.1</v>
      </c>
      <c r="JM147">
        <v>1.7688</v>
      </c>
      <c r="JN147">
        <v>2.61597</v>
      </c>
      <c r="JO147">
        <v>2.146</v>
      </c>
      <c r="JP147">
        <v>2.67456</v>
      </c>
      <c r="JQ147">
        <v>2.29858</v>
      </c>
      <c r="JR147">
        <v>2.37427</v>
      </c>
      <c r="JS147">
        <v>36.8604</v>
      </c>
      <c r="JT147">
        <v>24.07</v>
      </c>
      <c r="JU147">
        <v>18</v>
      </c>
      <c r="JV147">
        <v>482.031</v>
      </c>
      <c r="JW147">
        <v>897.532</v>
      </c>
      <c r="JX147">
        <v>29.1465</v>
      </c>
      <c r="JY147">
        <v>28.4292</v>
      </c>
      <c r="JZ147">
        <v>30.0001</v>
      </c>
      <c r="KA147">
        <v>28.6274</v>
      </c>
      <c r="KB147">
        <v>28.5884</v>
      </c>
      <c r="KC147">
        <v>35.5848</v>
      </c>
      <c r="KD147">
        <v>18.8387</v>
      </c>
      <c r="KE147">
        <v>46.8243</v>
      </c>
      <c r="KF147">
        <v>29.1508</v>
      </c>
      <c r="KG147">
        <v>553.774</v>
      </c>
      <c r="KH147">
        <v>18.5928</v>
      </c>
      <c r="KI147">
        <v>102.183</v>
      </c>
      <c r="KJ147">
        <v>91.7127</v>
      </c>
    </row>
    <row r="148" spans="1:296">
      <c r="A148">
        <v>130</v>
      </c>
      <c r="B148">
        <v>1758386845.6</v>
      </c>
      <c r="C148">
        <v>4705.099999904633</v>
      </c>
      <c r="D148" t="s">
        <v>704</v>
      </c>
      <c r="E148" t="s">
        <v>705</v>
      </c>
      <c r="F148">
        <v>5</v>
      </c>
      <c r="G148" t="s">
        <v>638</v>
      </c>
      <c r="H148">
        <v>1758386838.1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543.8431725698949</v>
      </c>
      <c r="AJ148">
        <v>518.2203939393938</v>
      </c>
      <c r="AK148">
        <v>3.33859353324068</v>
      </c>
      <c r="AL148">
        <v>65.71371971315246</v>
      </c>
      <c r="AM148">
        <f>(AO148 - AN148 + DX148*1E3/(8.314*(DZ148+273.15)) * AQ148/DW148 * AP148) * DW148/(100*DK148) * 1000/(1000 - AO148)</f>
        <v>0</v>
      </c>
      <c r="AN148">
        <v>18.58319942050899</v>
      </c>
      <c r="AO148">
        <v>23.30021151515151</v>
      </c>
      <c r="AP148">
        <v>-2.560257970109775E-06</v>
      </c>
      <c r="AQ148">
        <v>86.31813616197589</v>
      </c>
      <c r="AR148">
        <v>0</v>
      </c>
      <c r="AS148">
        <v>0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437</v>
      </c>
      <c r="AX148" t="s">
        <v>437</v>
      </c>
      <c r="AY148">
        <v>0</v>
      </c>
      <c r="AZ148">
        <v>0</v>
      </c>
      <c r="BA148">
        <f>1-AY148/AZ148</f>
        <v>0</v>
      </c>
      <c r="BB148">
        <v>0</v>
      </c>
      <c r="BC148" t="s">
        <v>437</v>
      </c>
      <c r="BD148" t="s">
        <v>437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437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4.38</v>
      </c>
      <c r="DL148">
        <v>0.5</v>
      </c>
      <c r="DM148" t="s">
        <v>438</v>
      </c>
      <c r="DN148">
        <v>2</v>
      </c>
      <c r="DO148" t="b">
        <v>1</v>
      </c>
      <c r="DP148">
        <v>1758386838.1</v>
      </c>
      <c r="DQ148">
        <v>483.4020740740741</v>
      </c>
      <c r="DR148">
        <v>519.8389629629629</v>
      </c>
      <c r="DS148">
        <v>23.31090740740741</v>
      </c>
      <c r="DT148">
        <v>18.59607037037037</v>
      </c>
      <c r="DU148">
        <v>484.4127037037036</v>
      </c>
      <c r="DV148">
        <v>23.02044814814814</v>
      </c>
      <c r="DW148">
        <v>499.9424074074074</v>
      </c>
      <c r="DX148">
        <v>90.56511851851853</v>
      </c>
      <c r="DY148">
        <v>0.06722587037037037</v>
      </c>
      <c r="DZ148">
        <v>29.7690074074074</v>
      </c>
      <c r="EA148">
        <v>29.98975555555555</v>
      </c>
      <c r="EB148">
        <v>999.9000000000001</v>
      </c>
      <c r="EC148">
        <v>0</v>
      </c>
      <c r="ED148">
        <v>0</v>
      </c>
      <c r="EE148">
        <v>10003.70185185185</v>
      </c>
      <c r="EF148">
        <v>0</v>
      </c>
      <c r="EG148">
        <v>11.141</v>
      </c>
      <c r="EH148">
        <v>-36.43687037037037</v>
      </c>
      <c r="EI148">
        <v>494.9393703703703</v>
      </c>
      <c r="EJ148">
        <v>529.6888518518518</v>
      </c>
      <c r="EK148">
        <v>4.714847407407407</v>
      </c>
      <c r="EL148">
        <v>519.8389629629629</v>
      </c>
      <c r="EM148">
        <v>18.59607037037037</v>
      </c>
      <c r="EN148">
        <v>2.111155185185185</v>
      </c>
      <c r="EO148">
        <v>1.684153703703704</v>
      </c>
      <c r="EP148">
        <v>18.30359259259259</v>
      </c>
      <c r="EQ148">
        <v>14.75114074074074</v>
      </c>
      <c r="ER148">
        <v>2000.013333333333</v>
      </c>
      <c r="ES148">
        <v>0.9800019999999999</v>
      </c>
      <c r="ET148">
        <v>0.0199983</v>
      </c>
      <c r="EU148">
        <v>0</v>
      </c>
      <c r="EV148">
        <v>627.9620000000001</v>
      </c>
      <c r="EW148">
        <v>5.00078</v>
      </c>
      <c r="EX148">
        <v>12415.66296296296</v>
      </c>
      <c r="EY148">
        <v>16379.74074074074</v>
      </c>
      <c r="EZ148">
        <v>38.72892592592592</v>
      </c>
      <c r="FA148">
        <v>39.52755555555554</v>
      </c>
      <c r="FB148">
        <v>39.31466666666667</v>
      </c>
      <c r="FC148">
        <v>39.19440740740741</v>
      </c>
      <c r="FD148">
        <v>40.25207407407407</v>
      </c>
      <c r="FE148">
        <v>1955.113333333333</v>
      </c>
      <c r="FF148">
        <v>39.9</v>
      </c>
      <c r="FG148">
        <v>0</v>
      </c>
      <c r="FH148">
        <v>1758386845.5</v>
      </c>
      <c r="FI148">
        <v>0</v>
      </c>
      <c r="FJ148">
        <v>627.9452307692308</v>
      </c>
      <c r="FK148">
        <v>-0.299213677622104</v>
      </c>
      <c r="FL148">
        <v>-7.644444412207655</v>
      </c>
      <c r="FM148">
        <v>12415.7</v>
      </c>
      <c r="FN148">
        <v>15</v>
      </c>
      <c r="FO148">
        <v>0</v>
      </c>
      <c r="FP148" t="s">
        <v>439</v>
      </c>
      <c r="FQ148">
        <v>1746989605.5</v>
      </c>
      <c r="FR148">
        <v>1746989593.5</v>
      </c>
      <c r="FS148">
        <v>0</v>
      </c>
      <c r="FT148">
        <v>-0.274</v>
      </c>
      <c r="FU148">
        <v>-0.002</v>
      </c>
      <c r="FV148">
        <v>2.549</v>
      </c>
      <c r="FW148">
        <v>0.129</v>
      </c>
      <c r="FX148">
        <v>420</v>
      </c>
      <c r="FY148">
        <v>17</v>
      </c>
      <c r="FZ148">
        <v>0.02</v>
      </c>
      <c r="GA148">
        <v>0.04</v>
      </c>
      <c r="GB148">
        <v>-35.84984</v>
      </c>
      <c r="GC148">
        <v>-11.60461463414626</v>
      </c>
      <c r="GD148">
        <v>1.14486682081367</v>
      </c>
      <c r="GE148">
        <v>0</v>
      </c>
      <c r="GF148">
        <v>627.9583529411765</v>
      </c>
      <c r="GG148">
        <v>-0.3606111575517429</v>
      </c>
      <c r="GH148">
        <v>0.2391932374551779</v>
      </c>
      <c r="GI148">
        <v>1</v>
      </c>
      <c r="GJ148">
        <v>4.70832225</v>
      </c>
      <c r="GK148">
        <v>0.1267363227016807</v>
      </c>
      <c r="GL148">
        <v>0.01610084663728903</v>
      </c>
      <c r="GM148">
        <v>0</v>
      </c>
      <c r="GN148">
        <v>1</v>
      </c>
      <c r="GO148">
        <v>3</v>
      </c>
      <c r="GP148" t="s">
        <v>440</v>
      </c>
      <c r="GQ148">
        <v>3.10209</v>
      </c>
      <c r="GR148">
        <v>2.72541</v>
      </c>
      <c r="GS148">
        <v>0.101622</v>
      </c>
      <c r="GT148">
        <v>0.106812</v>
      </c>
      <c r="GU148">
        <v>0.105836</v>
      </c>
      <c r="GV148">
        <v>0.0914036</v>
      </c>
      <c r="GW148">
        <v>23537.5</v>
      </c>
      <c r="GX148">
        <v>21267.9</v>
      </c>
      <c r="GY148">
        <v>26763.7</v>
      </c>
      <c r="GZ148">
        <v>24032.2</v>
      </c>
      <c r="HA148">
        <v>38290.5</v>
      </c>
      <c r="HB148">
        <v>32293.4</v>
      </c>
      <c r="HC148">
        <v>46735.2</v>
      </c>
      <c r="HD148">
        <v>38034.4</v>
      </c>
      <c r="HE148">
        <v>1.87518</v>
      </c>
      <c r="HF148">
        <v>2.34728</v>
      </c>
      <c r="HG148">
        <v>0.0883639</v>
      </c>
      <c r="HH148">
        <v>0</v>
      </c>
      <c r="HI148">
        <v>28.5582</v>
      </c>
      <c r="HJ148">
        <v>999.9</v>
      </c>
      <c r="HK148">
        <v>42</v>
      </c>
      <c r="HL148">
        <v>32.5</v>
      </c>
      <c r="HM148">
        <v>22.7792</v>
      </c>
      <c r="HN148">
        <v>61.1334</v>
      </c>
      <c r="HO148">
        <v>4.90785</v>
      </c>
      <c r="HP148">
        <v>2</v>
      </c>
      <c r="HQ148">
        <v>0.09420480000000001</v>
      </c>
      <c r="HR148">
        <v>-0.957367</v>
      </c>
      <c r="HS148">
        <v>20.2795</v>
      </c>
      <c r="HT148">
        <v>5.2104</v>
      </c>
      <c r="HU148">
        <v>11.976</v>
      </c>
      <c r="HV148">
        <v>4.96265</v>
      </c>
      <c r="HW148">
        <v>3.27435</v>
      </c>
      <c r="HX148">
        <v>9999</v>
      </c>
      <c r="HY148">
        <v>9999</v>
      </c>
      <c r="HZ148">
        <v>9999</v>
      </c>
      <c r="IA148">
        <v>999.9</v>
      </c>
      <c r="IB148">
        <v>1.86387</v>
      </c>
      <c r="IC148">
        <v>1.86013</v>
      </c>
      <c r="ID148">
        <v>1.85848</v>
      </c>
      <c r="IE148">
        <v>1.85977</v>
      </c>
      <c r="IF148">
        <v>1.85989</v>
      </c>
      <c r="IG148">
        <v>1.85846</v>
      </c>
      <c r="IH148">
        <v>1.85748</v>
      </c>
      <c r="II148">
        <v>1.85242</v>
      </c>
      <c r="IJ148">
        <v>0</v>
      </c>
      <c r="IK148">
        <v>0</v>
      </c>
      <c r="IL148">
        <v>0</v>
      </c>
      <c r="IM148">
        <v>0</v>
      </c>
      <c r="IN148" t="s">
        <v>441</v>
      </c>
      <c r="IO148" t="s">
        <v>442</v>
      </c>
      <c r="IP148" t="s">
        <v>443</v>
      </c>
      <c r="IQ148" t="s">
        <v>443</v>
      </c>
      <c r="IR148" t="s">
        <v>443</v>
      </c>
      <c r="IS148" t="s">
        <v>443</v>
      </c>
      <c r="IT148">
        <v>0</v>
      </c>
      <c r="IU148">
        <v>100</v>
      </c>
      <c r="IV148">
        <v>100</v>
      </c>
      <c r="IW148">
        <v>-1.004</v>
      </c>
      <c r="IX148">
        <v>0.2902</v>
      </c>
      <c r="IY148">
        <v>-1.199888540531774</v>
      </c>
      <c r="IZ148">
        <v>0.0006062262584135303</v>
      </c>
      <c r="JA148">
        <v>-6.607284784785487E-07</v>
      </c>
      <c r="JB148">
        <v>4.456398226774383E-10</v>
      </c>
      <c r="JC148">
        <v>0.04242554667046498</v>
      </c>
      <c r="JD148">
        <v>-0.002659736867722172</v>
      </c>
      <c r="JE148">
        <v>0.000738507291522077</v>
      </c>
      <c r="JF148">
        <v>-6.730059124220876E-06</v>
      </c>
      <c r="JG148">
        <v>7</v>
      </c>
      <c r="JH148">
        <v>1949</v>
      </c>
      <c r="JI148">
        <v>1</v>
      </c>
      <c r="JJ148">
        <v>29</v>
      </c>
      <c r="JK148">
        <v>189954</v>
      </c>
      <c r="JL148">
        <v>189954.2</v>
      </c>
      <c r="JM148">
        <v>1.81519</v>
      </c>
      <c r="JN148">
        <v>2.61719</v>
      </c>
      <c r="JO148">
        <v>2.146</v>
      </c>
      <c r="JP148">
        <v>2.67456</v>
      </c>
      <c r="JQ148">
        <v>2.29858</v>
      </c>
      <c r="JR148">
        <v>2.41943</v>
      </c>
      <c r="JS148">
        <v>36.8604</v>
      </c>
      <c r="JT148">
        <v>24.07</v>
      </c>
      <c r="JU148">
        <v>18</v>
      </c>
      <c r="JV148">
        <v>482.161</v>
      </c>
      <c r="JW148">
        <v>897.3200000000001</v>
      </c>
      <c r="JX148">
        <v>29.1543</v>
      </c>
      <c r="JY148">
        <v>28.4292</v>
      </c>
      <c r="JZ148">
        <v>30.0001</v>
      </c>
      <c r="KA148">
        <v>28.6274</v>
      </c>
      <c r="KB148">
        <v>28.5884</v>
      </c>
      <c r="KC148">
        <v>36.5139</v>
      </c>
      <c r="KD148">
        <v>18.8387</v>
      </c>
      <c r="KE148">
        <v>46.8243</v>
      </c>
      <c r="KF148">
        <v>29.1559</v>
      </c>
      <c r="KG148">
        <v>573.812</v>
      </c>
      <c r="KH148">
        <v>18.5893</v>
      </c>
      <c r="KI148">
        <v>102.183</v>
      </c>
      <c r="KJ148">
        <v>91.7127</v>
      </c>
    </row>
    <row r="149" spans="1:296">
      <c r="A149">
        <v>131</v>
      </c>
      <c r="B149">
        <v>1758386850.6</v>
      </c>
      <c r="C149">
        <v>4710.099999904633</v>
      </c>
      <c r="D149" t="s">
        <v>706</v>
      </c>
      <c r="E149" t="s">
        <v>707</v>
      </c>
      <c r="F149">
        <v>5</v>
      </c>
      <c r="G149" t="s">
        <v>638</v>
      </c>
      <c r="H149">
        <v>1758386842.814285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561.1004537265835</v>
      </c>
      <c r="AJ149">
        <v>535.1072363636362</v>
      </c>
      <c r="AK149">
        <v>3.378679882434578</v>
      </c>
      <c r="AL149">
        <v>65.71371971315246</v>
      </c>
      <c r="AM149">
        <f>(AO149 - AN149 + DX149*1E3/(8.314*(DZ149+273.15)) * AQ149/DW149 * AP149) * DW149/(100*DK149) * 1000/(1000 - AO149)</f>
        <v>0</v>
      </c>
      <c r="AN149">
        <v>18.58401706935425</v>
      </c>
      <c r="AO149">
        <v>23.29686121212121</v>
      </c>
      <c r="AP149">
        <v>-2.676294761009778E-05</v>
      </c>
      <c r="AQ149">
        <v>86.31813616197589</v>
      </c>
      <c r="AR149">
        <v>0</v>
      </c>
      <c r="AS149">
        <v>0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437</v>
      </c>
      <c r="AX149" t="s">
        <v>437</v>
      </c>
      <c r="AY149">
        <v>0</v>
      </c>
      <c r="AZ149">
        <v>0</v>
      </c>
      <c r="BA149">
        <f>1-AY149/AZ149</f>
        <v>0</v>
      </c>
      <c r="BB149">
        <v>0</v>
      </c>
      <c r="BC149" t="s">
        <v>437</v>
      </c>
      <c r="BD149" t="s">
        <v>437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437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4.38</v>
      </c>
      <c r="DL149">
        <v>0.5</v>
      </c>
      <c r="DM149" t="s">
        <v>438</v>
      </c>
      <c r="DN149">
        <v>2</v>
      </c>
      <c r="DO149" t="b">
        <v>1</v>
      </c>
      <c r="DP149">
        <v>1758386842.814285</v>
      </c>
      <c r="DQ149">
        <v>498.7191785714286</v>
      </c>
      <c r="DR149">
        <v>535.7920714285715</v>
      </c>
      <c r="DS149">
        <v>23.30324285714286</v>
      </c>
      <c r="DT149">
        <v>18.5841</v>
      </c>
      <c r="DU149">
        <v>499.7256428571429</v>
      </c>
      <c r="DV149">
        <v>23.01294642857143</v>
      </c>
      <c r="DW149">
        <v>499.9935357142857</v>
      </c>
      <c r="DX149">
        <v>90.56554642857144</v>
      </c>
      <c r="DY149">
        <v>0.06731892142857142</v>
      </c>
      <c r="DZ149">
        <v>29.77352857142857</v>
      </c>
      <c r="EA149">
        <v>29.99400714285715</v>
      </c>
      <c r="EB149">
        <v>999.9000000000002</v>
      </c>
      <c r="EC149">
        <v>0</v>
      </c>
      <c r="ED149">
        <v>0</v>
      </c>
      <c r="EE149">
        <v>10000.48928571429</v>
      </c>
      <c r="EF149">
        <v>0</v>
      </c>
      <c r="EG149">
        <v>11.141</v>
      </c>
      <c r="EH149">
        <v>-37.07280714285714</v>
      </c>
      <c r="EI149">
        <v>510.6181428571429</v>
      </c>
      <c r="EJ149">
        <v>545.9377499999999</v>
      </c>
      <c r="EK149">
        <v>4.719157142857142</v>
      </c>
      <c r="EL149">
        <v>535.7920714285715</v>
      </c>
      <c r="EM149">
        <v>18.5841</v>
      </c>
      <c r="EN149">
        <v>2.110471071428571</v>
      </c>
      <c r="EO149">
        <v>1.6830775</v>
      </c>
      <c r="EP149">
        <v>18.29842857142857</v>
      </c>
      <c r="EQ149">
        <v>14.74124642857143</v>
      </c>
      <c r="ER149">
        <v>2000.006428571428</v>
      </c>
      <c r="ES149">
        <v>0.9800018928571428</v>
      </c>
      <c r="ET149">
        <v>0.01999840357142858</v>
      </c>
      <c r="EU149">
        <v>0</v>
      </c>
      <c r="EV149">
        <v>627.9125</v>
      </c>
      <c r="EW149">
        <v>5.00078</v>
      </c>
      <c r="EX149">
        <v>12415.325</v>
      </c>
      <c r="EY149">
        <v>16379.69285714286</v>
      </c>
      <c r="EZ149">
        <v>38.73185714285713</v>
      </c>
      <c r="FA149">
        <v>39.52657142857142</v>
      </c>
      <c r="FB149">
        <v>39.41721428571428</v>
      </c>
      <c r="FC149">
        <v>39.19192857142857</v>
      </c>
      <c r="FD149">
        <v>40.21857142857142</v>
      </c>
      <c r="FE149">
        <v>1955.106428571429</v>
      </c>
      <c r="FF149">
        <v>39.9</v>
      </c>
      <c r="FG149">
        <v>0</v>
      </c>
      <c r="FH149">
        <v>1758386850.9</v>
      </c>
      <c r="FI149">
        <v>0</v>
      </c>
      <c r="FJ149">
        <v>627.88644</v>
      </c>
      <c r="FK149">
        <v>0.09292307489886416</v>
      </c>
      <c r="FL149">
        <v>-0.7230768902579968</v>
      </c>
      <c r="FM149">
        <v>12415.288</v>
      </c>
      <c r="FN149">
        <v>15</v>
      </c>
      <c r="FO149">
        <v>0</v>
      </c>
      <c r="FP149" t="s">
        <v>439</v>
      </c>
      <c r="FQ149">
        <v>1746989605.5</v>
      </c>
      <c r="FR149">
        <v>1746989593.5</v>
      </c>
      <c r="FS149">
        <v>0</v>
      </c>
      <c r="FT149">
        <v>-0.274</v>
      </c>
      <c r="FU149">
        <v>-0.002</v>
      </c>
      <c r="FV149">
        <v>2.549</v>
      </c>
      <c r="FW149">
        <v>0.129</v>
      </c>
      <c r="FX149">
        <v>420</v>
      </c>
      <c r="FY149">
        <v>17</v>
      </c>
      <c r="FZ149">
        <v>0.02</v>
      </c>
      <c r="GA149">
        <v>0.04</v>
      </c>
      <c r="GB149">
        <v>-36.55119</v>
      </c>
      <c r="GC149">
        <v>-8.547498686679154</v>
      </c>
      <c r="GD149">
        <v>0.8428155366982742</v>
      </c>
      <c r="GE149">
        <v>0</v>
      </c>
      <c r="GF149">
        <v>627.9111764705882</v>
      </c>
      <c r="GG149">
        <v>-0.1043239140249705</v>
      </c>
      <c r="GH149">
        <v>0.2247184474466572</v>
      </c>
      <c r="GI149">
        <v>1</v>
      </c>
      <c r="GJ149">
        <v>4.712848500000001</v>
      </c>
      <c r="GK149">
        <v>0.0679240525328282</v>
      </c>
      <c r="GL149">
        <v>0.01352125706988816</v>
      </c>
      <c r="GM149">
        <v>1</v>
      </c>
      <c r="GN149">
        <v>2</v>
      </c>
      <c r="GO149">
        <v>3</v>
      </c>
      <c r="GP149" t="s">
        <v>533</v>
      </c>
      <c r="GQ149">
        <v>3.10157</v>
      </c>
      <c r="GR149">
        <v>2.72574</v>
      </c>
      <c r="GS149">
        <v>0.103991</v>
      </c>
      <c r="GT149">
        <v>0.109163</v>
      </c>
      <c r="GU149">
        <v>0.105829</v>
      </c>
      <c r="GV149">
        <v>0.0914069</v>
      </c>
      <c r="GW149">
        <v>23475.4</v>
      </c>
      <c r="GX149">
        <v>21211.8</v>
      </c>
      <c r="GY149">
        <v>26763.7</v>
      </c>
      <c r="GZ149">
        <v>24032.1</v>
      </c>
      <c r="HA149">
        <v>38291</v>
      </c>
      <c r="HB149">
        <v>32293.5</v>
      </c>
      <c r="HC149">
        <v>46735</v>
      </c>
      <c r="HD149">
        <v>38034.4</v>
      </c>
      <c r="HE149">
        <v>1.8744</v>
      </c>
      <c r="HF149">
        <v>2.34742</v>
      </c>
      <c r="HG149">
        <v>0.0887066</v>
      </c>
      <c r="HH149">
        <v>0</v>
      </c>
      <c r="HI149">
        <v>28.5604</v>
      </c>
      <c r="HJ149">
        <v>999.9</v>
      </c>
      <c r="HK149">
        <v>42</v>
      </c>
      <c r="HL149">
        <v>32.5</v>
      </c>
      <c r="HM149">
        <v>22.7798</v>
      </c>
      <c r="HN149">
        <v>61.9534</v>
      </c>
      <c r="HO149">
        <v>5</v>
      </c>
      <c r="HP149">
        <v>2</v>
      </c>
      <c r="HQ149">
        <v>0.09436990000000001</v>
      </c>
      <c r="HR149">
        <v>-0.942522</v>
      </c>
      <c r="HS149">
        <v>20.2798</v>
      </c>
      <c r="HT149">
        <v>5.2116</v>
      </c>
      <c r="HU149">
        <v>11.976</v>
      </c>
      <c r="HV149">
        <v>4.963</v>
      </c>
      <c r="HW149">
        <v>3.27465</v>
      </c>
      <c r="HX149">
        <v>9999</v>
      </c>
      <c r="HY149">
        <v>9999</v>
      </c>
      <c r="HZ149">
        <v>9999</v>
      </c>
      <c r="IA149">
        <v>999.9</v>
      </c>
      <c r="IB149">
        <v>1.86386</v>
      </c>
      <c r="IC149">
        <v>1.86012</v>
      </c>
      <c r="ID149">
        <v>1.85843</v>
      </c>
      <c r="IE149">
        <v>1.85977</v>
      </c>
      <c r="IF149">
        <v>1.85989</v>
      </c>
      <c r="IG149">
        <v>1.85845</v>
      </c>
      <c r="IH149">
        <v>1.85748</v>
      </c>
      <c r="II149">
        <v>1.85242</v>
      </c>
      <c r="IJ149">
        <v>0</v>
      </c>
      <c r="IK149">
        <v>0</v>
      </c>
      <c r="IL149">
        <v>0</v>
      </c>
      <c r="IM149">
        <v>0</v>
      </c>
      <c r="IN149" t="s">
        <v>441</v>
      </c>
      <c r="IO149" t="s">
        <v>442</v>
      </c>
      <c r="IP149" t="s">
        <v>443</v>
      </c>
      <c r="IQ149" t="s">
        <v>443</v>
      </c>
      <c r="IR149" t="s">
        <v>443</v>
      </c>
      <c r="IS149" t="s">
        <v>443</v>
      </c>
      <c r="IT149">
        <v>0</v>
      </c>
      <c r="IU149">
        <v>100</v>
      </c>
      <c r="IV149">
        <v>100</v>
      </c>
      <c r="IW149">
        <v>-0.999</v>
      </c>
      <c r="IX149">
        <v>0.2901</v>
      </c>
      <c r="IY149">
        <v>-1.199888540531774</v>
      </c>
      <c r="IZ149">
        <v>0.0006062262584135303</v>
      </c>
      <c r="JA149">
        <v>-6.607284784785487E-07</v>
      </c>
      <c r="JB149">
        <v>4.456398226774383E-10</v>
      </c>
      <c r="JC149">
        <v>0.04242554667046498</v>
      </c>
      <c r="JD149">
        <v>-0.002659736867722172</v>
      </c>
      <c r="JE149">
        <v>0.000738507291522077</v>
      </c>
      <c r="JF149">
        <v>-6.730059124220876E-06</v>
      </c>
      <c r="JG149">
        <v>7</v>
      </c>
      <c r="JH149">
        <v>1949</v>
      </c>
      <c r="JI149">
        <v>1</v>
      </c>
      <c r="JJ149">
        <v>29</v>
      </c>
      <c r="JK149">
        <v>189954.1</v>
      </c>
      <c r="JL149">
        <v>189954.3</v>
      </c>
      <c r="JM149">
        <v>1.85791</v>
      </c>
      <c r="JN149">
        <v>2.61353</v>
      </c>
      <c r="JO149">
        <v>2.146</v>
      </c>
      <c r="JP149">
        <v>2.67334</v>
      </c>
      <c r="JQ149">
        <v>2.29858</v>
      </c>
      <c r="JR149">
        <v>2.44141</v>
      </c>
      <c r="JS149">
        <v>36.8604</v>
      </c>
      <c r="JT149">
        <v>24.07</v>
      </c>
      <c r="JU149">
        <v>18</v>
      </c>
      <c r="JV149">
        <v>481.711</v>
      </c>
      <c r="JW149">
        <v>897.479</v>
      </c>
      <c r="JX149">
        <v>29.1591</v>
      </c>
      <c r="JY149">
        <v>28.4292</v>
      </c>
      <c r="JZ149">
        <v>30.0001</v>
      </c>
      <c r="KA149">
        <v>28.6274</v>
      </c>
      <c r="KB149">
        <v>28.5884</v>
      </c>
      <c r="KC149">
        <v>37.3653</v>
      </c>
      <c r="KD149">
        <v>18.8387</v>
      </c>
      <c r="KE149">
        <v>46.8243</v>
      </c>
      <c r="KF149">
        <v>29.1575</v>
      </c>
      <c r="KG149">
        <v>587.282</v>
      </c>
      <c r="KH149">
        <v>18.5847</v>
      </c>
      <c r="KI149">
        <v>102.183</v>
      </c>
      <c r="KJ149">
        <v>91.71259999999999</v>
      </c>
    </row>
    <row r="150" spans="1:296">
      <c r="A150">
        <v>132</v>
      </c>
      <c r="B150">
        <v>1758386855.6</v>
      </c>
      <c r="C150">
        <v>4715.099999904633</v>
      </c>
      <c r="D150" t="s">
        <v>708</v>
      </c>
      <c r="E150" t="s">
        <v>709</v>
      </c>
      <c r="F150">
        <v>5</v>
      </c>
      <c r="G150" t="s">
        <v>638</v>
      </c>
      <c r="H150">
        <v>1758386848.1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578.166279863489</v>
      </c>
      <c r="AJ150">
        <v>551.9907030303028</v>
      </c>
      <c r="AK150">
        <v>3.385225091263178</v>
      </c>
      <c r="AL150">
        <v>65.71371971315246</v>
      </c>
      <c r="AM150">
        <f>(AO150 - AN150 + DX150*1E3/(8.314*(DZ150+273.15)) * AQ150/DW150 * AP150) * DW150/(100*DK150) * 1000/(1000 - AO150)</f>
        <v>0</v>
      </c>
      <c r="AN150">
        <v>18.58508227870272</v>
      </c>
      <c r="AO150">
        <v>23.29507818181819</v>
      </c>
      <c r="AP150">
        <v>1.099695858765035E-05</v>
      </c>
      <c r="AQ150">
        <v>86.31813616197589</v>
      </c>
      <c r="AR150">
        <v>0</v>
      </c>
      <c r="AS150">
        <v>0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437</v>
      </c>
      <c r="AX150" t="s">
        <v>437</v>
      </c>
      <c r="AY150">
        <v>0</v>
      </c>
      <c r="AZ150">
        <v>0</v>
      </c>
      <c r="BA150">
        <f>1-AY150/AZ150</f>
        <v>0</v>
      </c>
      <c r="BB150">
        <v>0</v>
      </c>
      <c r="BC150" t="s">
        <v>437</v>
      </c>
      <c r="BD150" t="s">
        <v>437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437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4.38</v>
      </c>
      <c r="DL150">
        <v>0.5</v>
      </c>
      <c r="DM150" t="s">
        <v>438</v>
      </c>
      <c r="DN150">
        <v>2</v>
      </c>
      <c r="DO150" t="b">
        <v>1</v>
      </c>
      <c r="DP150">
        <v>1758386848.1</v>
      </c>
      <c r="DQ150">
        <v>516.0564814814816</v>
      </c>
      <c r="DR150">
        <v>553.5902592592593</v>
      </c>
      <c r="DS150">
        <v>23.29809259259259</v>
      </c>
      <c r="DT150">
        <v>18.58468518518519</v>
      </c>
      <c r="DU150">
        <v>517.058</v>
      </c>
      <c r="DV150">
        <v>23.00790740740741</v>
      </c>
      <c r="DW150">
        <v>499.9825925925926</v>
      </c>
      <c r="DX150">
        <v>90.56576296296296</v>
      </c>
      <c r="DY150">
        <v>0.06749378148148148</v>
      </c>
      <c r="DZ150">
        <v>29.77541111111111</v>
      </c>
      <c r="EA150">
        <v>30.00032962962963</v>
      </c>
      <c r="EB150">
        <v>999.9000000000001</v>
      </c>
      <c r="EC150">
        <v>0</v>
      </c>
      <c r="ED150">
        <v>0</v>
      </c>
      <c r="EE150">
        <v>10001.80185185185</v>
      </c>
      <c r="EF150">
        <v>0</v>
      </c>
      <c r="EG150">
        <v>11.141</v>
      </c>
      <c r="EH150">
        <v>-37.53373333333333</v>
      </c>
      <c r="EI150">
        <v>528.3664074074075</v>
      </c>
      <c r="EJ150">
        <v>564.0733333333333</v>
      </c>
      <c r="EK150">
        <v>4.713428888888888</v>
      </c>
      <c r="EL150">
        <v>553.5902592592593</v>
      </c>
      <c r="EM150">
        <v>18.58468518518519</v>
      </c>
      <c r="EN150">
        <v>2.11001037037037</v>
      </c>
      <c r="EO150">
        <v>1.683134444444444</v>
      </c>
      <c r="EP150">
        <v>18.29494814814815</v>
      </c>
      <c r="EQ150">
        <v>14.74176666666667</v>
      </c>
      <c r="ER150">
        <v>2000.009629629629</v>
      </c>
      <c r="ES150">
        <v>0.9800018888888888</v>
      </c>
      <c r="ET150">
        <v>0.01999840740740741</v>
      </c>
      <c r="EU150">
        <v>0</v>
      </c>
      <c r="EV150">
        <v>627.8977407407408</v>
      </c>
      <c r="EW150">
        <v>5.00078</v>
      </c>
      <c r="EX150">
        <v>12415.65925925926</v>
      </c>
      <c r="EY150">
        <v>16379.72222222222</v>
      </c>
      <c r="EZ150">
        <v>38.73122222222222</v>
      </c>
      <c r="FA150">
        <v>39.53214814814815</v>
      </c>
      <c r="FB150">
        <v>39.49055555555555</v>
      </c>
      <c r="FC150">
        <v>39.18048148148149</v>
      </c>
      <c r="FD150">
        <v>40.21511111111111</v>
      </c>
      <c r="FE150">
        <v>1955.10962962963</v>
      </c>
      <c r="FF150">
        <v>39.9</v>
      </c>
      <c r="FG150">
        <v>0</v>
      </c>
      <c r="FH150">
        <v>1758386855.7</v>
      </c>
      <c r="FI150">
        <v>0</v>
      </c>
      <c r="FJ150">
        <v>627.88176</v>
      </c>
      <c r="FK150">
        <v>-0.3899999895455344</v>
      </c>
      <c r="FL150">
        <v>5.215384666746666</v>
      </c>
      <c r="FM150">
        <v>12415.652</v>
      </c>
      <c r="FN150">
        <v>15</v>
      </c>
      <c r="FO150">
        <v>0</v>
      </c>
      <c r="FP150" t="s">
        <v>439</v>
      </c>
      <c r="FQ150">
        <v>1746989605.5</v>
      </c>
      <c r="FR150">
        <v>1746989593.5</v>
      </c>
      <c r="FS150">
        <v>0</v>
      </c>
      <c r="FT150">
        <v>-0.274</v>
      </c>
      <c r="FU150">
        <v>-0.002</v>
      </c>
      <c r="FV150">
        <v>2.549</v>
      </c>
      <c r="FW150">
        <v>0.129</v>
      </c>
      <c r="FX150">
        <v>420</v>
      </c>
      <c r="FY150">
        <v>17</v>
      </c>
      <c r="FZ150">
        <v>0.02</v>
      </c>
      <c r="GA150">
        <v>0.04</v>
      </c>
      <c r="GB150">
        <v>-37.28162999999999</v>
      </c>
      <c r="GC150">
        <v>-5.300404502814253</v>
      </c>
      <c r="GD150">
        <v>0.5205976018961289</v>
      </c>
      <c r="GE150">
        <v>0</v>
      </c>
      <c r="GF150">
        <v>627.8869705882353</v>
      </c>
      <c r="GG150">
        <v>-0.3319022125406979</v>
      </c>
      <c r="GH150">
        <v>0.2067708998319132</v>
      </c>
      <c r="GI150">
        <v>1</v>
      </c>
      <c r="GJ150">
        <v>4.71706975</v>
      </c>
      <c r="GK150">
        <v>-0.06374037523452908</v>
      </c>
      <c r="GL150">
        <v>0.006573296922967966</v>
      </c>
      <c r="GM150">
        <v>1</v>
      </c>
      <c r="GN150">
        <v>2</v>
      </c>
      <c r="GO150">
        <v>3</v>
      </c>
      <c r="GP150" t="s">
        <v>533</v>
      </c>
      <c r="GQ150">
        <v>3.10191</v>
      </c>
      <c r="GR150">
        <v>2.7257</v>
      </c>
      <c r="GS150">
        <v>0.106332</v>
      </c>
      <c r="GT150">
        <v>0.111468</v>
      </c>
      <c r="GU150">
        <v>0.105824</v>
      </c>
      <c r="GV150">
        <v>0.09142069999999999</v>
      </c>
      <c r="GW150">
        <v>23414.3</v>
      </c>
      <c r="GX150">
        <v>21156.8</v>
      </c>
      <c r="GY150">
        <v>26763.9</v>
      </c>
      <c r="GZ150">
        <v>24031.9</v>
      </c>
      <c r="HA150">
        <v>38291.5</v>
      </c>
      <c r="HB150">
        <v>32293.3</v>
      </c>
      <c r="HC150">
        <v>46735.1</v>
      </c>
      <c r="HD150">
        <v>38034.4</v>
      </c>
      <c r="HE150">
        <v>1.87497</v>
      </c>
      <c r="HF150">
        <v>2.34715</v>
      </c>
      <c r="HG150">
        <v>0.08831170000000001</v>
      </c>
      <c r="HH150">
        <v>0</v>
      </c>
      <c r="HI150">
        <v>28.5589</v>
      </c>
      <c r="HJ150">
        <v>999.9</v>
      </c>
      <c r="HK150">
        <v>42</v>
      </c>
      <c r="HL150">
        <v>32.6</v>
      </c>
      <c r="HM150">
        <v>22.9074</v>
      </c>
      <c r="HN150">
        <v>61.6334</v>
      </c>
      <c r="HO150">
        <v>4.96394</v>
      </c>
      <c r="HP150">
        <v>2</v>
      </c>
      <c r="HQ150">
        <v>0.0941616</v>
      </c>
      <c r="HR150">
        <v>-0.792636</v>
      </c>
      <c r="HS150">
        <v>20.2803</v>
      </c>
      <c r="HT150">
        <v>5.21055</v>
      </c>
      <c r="HU150">
        <v>11.9749</v>
      </c>
      <c r="HV150">
        <v>4.9627</v>
      </c>
      <c r="HW150">
        <v>3.27443</v>
      </c>
      <c r="HX150">
        <v>9999</v>
      </c>
      <c r="HY150">
        <v>9999</v>
      </c>
      <c r="HZ150">
        <v>9999</v>
      </c>
      <c r="IA150">
        <v>999.9</v>
      </c>
      <c r="IB150">
        <v>1.86386</v>
      </c>
      <c r="IC150">
        <v>1.86014</v>
      </c>
      <c r="ID150">
        <v>1.85846</v>
      </c>
      <c r="IE150">
        <v>1.85978</v>
      </c>
      <c r="IF150">
        <v>1.85989</v>
      </c>
      <c r="IG150">
        <v>1.85846</v>
      </c>
      <c r="IH150">
        <v>1.85749</v>
      </c>
      <c r="II150">
        <v>1.85242</v>
      </c>
      <c r="IJ150">
        <v>0</v>
      </c>
      <c r="IK150">
        <v>0</v>
      </c>
      <c r="IL150">
        <v>0</v>
      </c>
      <c r="IM150">
        <v>0</v>
      </c>
      <c r="IN150" t="s">
        <v>441</v>
      </c>
      <c r="IO150" t="s">
        <v>442</v>
      </c>
      <c r="IP150" t="s">
        <v>443</v>
      </c>
      <c r="IQ150" t="s">
        <v>443</v>
      </c>
      <c r="IR150" t="s">
        <v>443</v>
      </c>
      <c r="IS150" t="s">
        <v>443</v>
      </c>
      <c r="IT150">
        <v>0</v>
      </c>
      <c r="IU150">
        <v>100</v>
      </c>
      <c r="IV150">
        <v>100</v>
      </c>
      <c r="IW150">
        <v>-0.995</v>
      </c>
      <c r="IX150">
        <v>0.2902</v>
      </c>
      <c r="IY150">
        <v>-1.199888540531774</v>
      </c>
      <c r="IZ150">
        <v>0.0006062262584135303</v>
      </c>
      <c r="JA150">
        <v>-6.607284784785487E-07</v>
      </c>
      <c r="JB150">
        <v>4.456398226774383E-10</v>
      </c>
      <c r="JC150">
        <v>0.04242554667046498</v>
      </c>
      <c r="JD150">
        <v>-0.002659736867722172</v>
      </c>
      <c r="JE150">
        <v>0.000738507291522077</v>
      </c>
      <c r="JF150">
        <v>-6.730059124220876E-06</v>
      </c>
      <c r="JG150">
        <v>7</v>
      </c>
      <c r="JH150">
        <v>1949</v>
      </c>
      <c r="JI150">
        <v>1</v>
      </c>
      <c r="JJ150">
        <v>29</v>
      </c>
      <c r="JK150">
        <v>189954.2</v>
      </c>
      <c r="JL150">
        <v>189954.4</v>
      </c>
      <c r="JM150">
        <v>1.90308</v>
      </c>
      <c r="JN150">
        <v>2.60742</v>
      </c>
      <c r="JO150">
        <v>2.146</v>
      </c>
      <c r="JP150">
        <v>2.67578</v>
      </c>
      <c r="JQ150">
        <v>2.29858</v>
      </c>
      <c r="JR150">
        <v>2.44385</v>
      </c>
      <c r="JS150">
        <v>36.8604</v>
      </c>
      <c r="JT150">
        <v>24.0787</v>
      </c>
      <c r="JU150">
        <v>18</v>
      </c>
      <c r="JV150">
        <v>482.045</v>
      </c>
      <c r="JW150">
        <v>897.188</v>
      </c>
      <c r="JX150">
        <v>29.1525</v>
      </c>
      <c r="JY150">
        <v>28.4292</v>
      </c>
      <c r="JZ150">
        <v>30.0001</v>
      </c>
      <c r="KA150">
        <v>28.6274</v>
      </c>
      <c r="KB150">
        <v>28.5884</v>
      </c>
      <c r="KC150">
        <v>38.2904</v>
      </c>
      <c r="KD150">
        <v>18.8387</v>
      </c>
      <c r="KE150">
        <v>46.8243</v>
      </c>
      <c r="KF150">
        <v>29.1076</v>
      </c>
      <c r="KG150">
        <v>607.386</v>
      </c>
      <c r="KH150">
        <v>18.5823</v>
      </c>
      <c r="KI150">
        <v>102.183</v>
      </c>
      <c r="KJ150">
        <v>91.7124</v>
      </c>
    </row>
    <row r="151" spans="1:296">
      <c r="A151">
        <v>133</v>
      </c>
      <c r="B151">
        <v>1758386860.6</v>
      </c>
      <c r="C151">
        <v>4720.099999904633</v>
      </c>
      <c r="D151" t="s">
        <v>710</v>
      </c>
      <c r="E151" t="s">
        <v>711</v>
      </c>
      <c r="F151">
        <v>5</v>
      </c>
      <c r="G151" t="s">
        <v>638</v>
      </c>
      <c r="H151">
        <v>1758386852.814285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595.4933966650894</v>
      </c>
      <c r="AJ151">
        <v>568.9902060606059</v>
      </c>
      <c r="AK151">
        <v>3.405676261168028</v>
      </c>
      <c r="AL151">
        <v>65.71371971315246</v>
      </c>
      <c r="AM151">
        <f>(AO151 - AN151 + DX151*1E3/(8.314*(DZ151+273.15)) * AQ151/DW151 * AP151) * DW151/(100*DK151) * 1000/(1000 - AO151)</f>
        <v>0</v>
      </c>
      <c r="AN151">
        <v>18.58911949888997</v>
      </c>
      <c r="AO151">
        <v>23.29835939393939</v>
      </c>
      <c r="AP151">
        <v>1.749161808572751E-05</v>
      </c>
      <c r="AQ151">
        <v>86.31813616197589</v>
      </c>
      <c r="AR151">
        <v>0</v>
      </c>
      <c r="AS151">
        <v>0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437</v>
      </c>
      <c r="AX151" t="s">
        <v>437</v>
      </c>
      <c r="AY151">
        <v>0</v>
      </c>
      <c r="AZ151">
        <v>0</v>
      </c>
      <c r="BA151">
        <f>1-AY151/AZ151</f>
        <v>0</v>
      </c>
      <c r="BB151">
        <v>0</v>
      </c>
      <c r="BC151" t="s">
        <v>437</v>
      </c>
      <c r="BD151" t="s">
        <v>437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437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4.38</v>
      </c>
      <c r="DL151">
        <v>0.5</v>
      </c>
      <c r="DM151" t="s">
        <v>438</v>
      </c>
      <c r="DN151">
        <v>2</v>
      </c>
      <c r="DO151" t="b">
        <v>1</v>
      </c>
      <c r="DP151">
        <v>1758386852.814285</v>
      </c>
      <c r="DQ151">
        <v>531.5966428571428</v>
      </c>
      <c r="DR151">
        <v>569.52975</v>
      </c>
      <c r="DS151">
        <v>23.29700357142857</v>
      </c>
      <c r="DT151">
        <v>18.58628928571429</v>
      </c>
      <c r="DU151">
        <v>532.5937499999999</v>
      </c>
      <c r="DV151">
        <v>23.00683214285714</v>
      </c>
      <c r="DW151">
        <v>500.0076071428571</v>
      </c>
      <c r="DX151">
        <v>90.56543214285715</v>
      </c>
      <c r="DY151">
        <v>0.06757659642857142</v>
      </c>
      <c r="DZ151">
        <v>29.7766</v>
      </c>
      <c r="EA151">
        <v>30.00107142857143</v>
      </c>
      <c r="EB151">
        <v>999.9000000000002</v>
      </c>
      <c r="EC151">
        <v>0</v>
      </c>
      <c r="ED151">
        <v>0</v>
      </c>
      <c r="EE151">
        <v>10002.1625</v>
      </c>
      <c r="EF151">
        <v>0</v>
      </c>
      <c r="EG151">
        <v>11.141</v>
      </c>
      <c r="EH151">
        <v>-37.933075</v>
      </c>
      <c r="EI151">
        <v>544.2767499999999</v>
      </c>
      <c r="EJ151">
        <v>580.3156428571428</v>
      </c>
      <c r="EK151">
        <v>4.710729642857141</v>
      </c>
      <c r="EL151">
        <v>569.52975</v>
      </c>
      <c r="EM151">
        <v>18.58628928571429</v>
      </c>
      <c r="EN151">
        <v>2.109902857142857</v>
      </c>
      <c r="EO151">
        <v>1.683274285714286</v>
      </c>
      <c r="EP151">
        <v>18.29413928571429</v>
      </c>
      <c r="EQ151">
        <v>14.74304642857143</v>
      </c>
      <c r="ER151">
        <v>2000.011071428571</v>
      </c>
      <c r="ES151">
        <v>0.9800018928571428</v>
      </c>
      <c r="ET151">
        <v>0.01999840357142858</v>
      </c>
      <c r="EU151">
        <v>0</v>
      </c>
      <c r="EV151">
        <v>627.8948928571428</v>
      </c>
      <c r="EW151">
        <v>5.00078</v>
      </c>
      <c r="EX151">
        <v>12416.92142857143</v>
      </c>
      <c r="EY151">
        <v>16379.73214285714</v>
      </c>
      <c r="EZ151">
        <v>38.72971428571428</v>
      </c>
      <c r="FA151">
        <v>39.53099999999999</v>
      </c>
      <c r="FB151">
        <v>39.56</v>
      </c>
      <c r="FC151">
        <v>39.174</v>
      </c>
      <c r="FD151">
        <v>40.19842857142856</v>
      </c>
      <c r="FE151">
        <v>1955.111071428572</v>
      </c>
      <c r="FF151">
        <v>39.9</v>
      </c>
      <c r="FG151">
        <v>0</v>
      </c>
      <c r="FH151">
        <v>1758386860.5</v>
      </c>
      <c r="FI151">
        <v>0</v>
      </c>
      <c r="FJ151">
        <v>627.87788</v>
      </c>
      <c r="FK151">
        <v>0.741846158027052</v>
      </c>
      <c r="FL151">
        <v>22.47692307725134</v>
      </c>
      <c r="FM151">
        <v>12416.912</v>
      </c>
      <c r="FN151">
        <v>15</v>
      </c>
      <c r="FO151">
        <v>0</v>
      </c>
      <c r="FP151" t="s">
        <v>439</v>
      </c>
      <c r="FQ151">
        <v>1746989605.5</v>
      </c>
      <c r="FR151">
        <v>1746989593.5</v>
      </c>
      <c r="FS151">
        <v>0</v>
      </c>
      <c r="FT151">
        <v>-0.274</v>
      </c>
      <c r="FU151">
        <v>-0.002</v>
      </c>
      <c r="FV151">
        <v>2.549</v>
      </c>
      <c r="FW151">
        <v>0.129</v>
      </c>
      <c r="FX151">
        <v>420</v>
      </c>
      <c r="FY151">
        <v>17</v>
      </c>
      <c r="FZ151">
        <v>0.02</v>
      </c>
      <c r="GA151">
        <v>0.04</v>
      </c>
      <c r="GB151">
        <v>-37.637575</v>
      </c>
      <c r="GC151">
        <v>-4.885436397748546</v>
      </c>
      <c r="GD151">
        <v>0.4743948791618648</v>
      </c>
      <c r="GE151">
        <v>0</v>
      </c>
      <c r="GF151">
        <v>627.8805588235294</v>
      </c>
      <c r="GG151">
        <v>0.3393582899544964</v>
      </c>
      <c r="GH151">
        <v>0.2065421465572921</v>
      </c>
      <c r="GI151">
        <v>1</v>
      </c>
      <c r="GJ151">
        <v>4.712835249999999</v>
      </c>
      <c r="GK151">
        <v>-0.0422173733583527</v>
      </c>
      <c r="GL151">
        <v>0.00425814219319885</v>
      </c>
      <c r="GM151">
        <v>1</v>
      </c>
      <c r="GN151">
        <v>2</v>
      </c>
      <c r="GO151">
        <v>3</v>
      </c>
      <c r="GP151" t="s">
        <v>533</v>
      </c>
      <c r="GQ151">
        <v>3.10168</v>
      </c>
      <c r="GR151">
        <v>2.72608</v>
      </c>
      <c r="GS151">
        <v>0.108647</v>
      </c>
      <c r="GT151">
        <v>0.113778</v>
      </c>
      <c r="GU151">
        <v>0.105828</v>
      </c>
      <c r="GV151">
        <v>0.0914195</v>
      </c>
      <c r="GW151">
        <v>23353.5</v>
      </c>
      <c r="GX151">
        <v>21101.8</v>
      </c>
      <c r="GY151">
        <v>26763.7</v>
      </c>
      <c r="GZ151">
        <v>24031.9</v>
      </c>
      <c r="HA151">
        <v>38291.8</v>
      </c>
      <c r="HB151">
        <v>32293.7</v>
      </c>
      <c r="HC151">
        <v>46735.4</v>
      </c>
      <c r="HD151">
        <v>38034.6</v>
      </c>
      <c r="HE151">
        <v>1.8745</v>
      </c>
      <c r="HF151">
        <v>2.34737</v>
      </c>
      <c r="HG151">
        <v>0.0882372</v>
      </c>
      <c r="HH151">
        <v>0</v>
      </c>
      <c r="HI151">
        <v>28.558</v>
      </c>
      <c r="HJ151">
        <v>999.9</v>
      </c>
      <c r="HK151">
        <v>42</v>
      </c>
      <c r="HL151">
        <v>32.5</v>
      </c>
      <c r="HM151">
        <v>22.7797</v>
      </c>
      <c r="HN151">
        <v>61.5234</v>
      </c>
      <c r="HO151">
        <v>5.02003</v>
      </c>
      <c r="HP151">
        <v>2</v>
      </c>
      <c r="HQ151">
        <v>0.0940676</v>
      </c>
      <c r="HR151">
        <v>-0.820893</v>
      </c>
      <c r="HS151">
        <v>20.2803</v>
      </c>
      <c r="HT151">
        <v>5.21055</v>
      </c>
      <c r="HU151">
        <v>11.9752</v>
      </c>
      <c r="HV151">
        <v>4.96285</v>
      </c>
      <c r="HW151">
        <v>3.2745</v>
      </c>
      <c r="HX151">
        <v>9999</v>
      </c>
      <c r="HY151">
        <v>9999</v>
      </c>
      <c r="HZ151">
        <v>9999</v>
      </c>
      <c r="IA151">
        <v>999.9</v>
      </c>
      <c r="IB151">
        <v>1.86387</v>
      </c>
      <c r="IC151">
        <v>1.86015</v>
      </c>
      <c r="ID151">
        <v>1.85847</v>
      </c>
      <c r="IE151">
        <v>1.85976</v>
      </c>
      <c r="IF151">
        <v>1.85989</v>
      </c>
      <c r="IG151">
        <v>1.85848</v>
      </c>
      <c r="IH151">
        <v>1.85753</v>
      </c>
      <c r="II151">
        <v>1.85242</v>
      </c>
      <c r="IJ151">
        <v>0</v>
      </c>
      <c r="IK151">
        <v>0</v>
      </c>
      <c r="IL151">
        <v>0</v>
      </c>
      <c r="IM151">
        <v>0</v>
      </c>
      <c r="IN151" t="s">
        <v>441</v>
      </c>
      <c r="IO151" t="s">
        <v>442</v>
      </c>
      <c r="IP151" t="s">
        <v>443</v>
      </c>
      <c r="IQ151" t="s">
        <v>443</v>
      </c>
      <c r="IR151" t="s">
        <v>443</v>
      </c>
      <c r="IS151" t="s">
        <v>443</v>
      </c>
      <c r="IT151">
        <v>0</v>
      </c>
      <c r="IU151">
        <v>100</v>
      </c>
      <c r="IV151">
        <v>100</v>
      </c>
      <c r="IW151">
        <v>-0.99</v>
      </c>
      <c r="IX151">
        <v>0.2902</v>
      </c>
      <c r="IY151">
        <v>-1.199888540531774</v>
      </c>
      <c r="IZ151">
        <v>0.0006062262584135303</v>
      </c>
      <c r="JA151">
        <v>-6.607284784785487E-07</v>
      </c>
      <c r="JB151">
        <v>4.456398226774383E-10</v>
      </c>
      <c r="JC151">
        <v>0.04242554667046498</v>
      </c>
      <c r="JD151">
        <v>-0.002659736867722172</v>
      </c>
      <c r="JE151">
        <v>0.000738507291522077</v>
      </c>
      <c r="JF151">
        <v>-6.730059124220876E-06</v>
      </c>
      <c r="JG151">
        <v>7</v>
      </c>
      <c r="JH151">
        <v>1949</v>
      </c>
      <c r="JI151">
        <v>1</v>
      </c>
      <c r="JJ151">
        <v>29</v>
      </c>
      <c r="JK151">
        <v>189954.3</v>
      </c>
      <c r="JL151">
        <v>189954.5</v>
      </c>
      <c r="JM151">
        <v>1.9458</v>
      </c>
      <c r="JN151">
        <v>2.60986</v>
      </c>
      <c r="JO151">
        <v>2.146</v>
      </c>
      <c r="JP151">
        <v>2.67578</v>
      </c>
      <c r="JQ151">
        <v>2.29858</v>
      </c>
      <c r="JR151">
        <v>2.44141</v>
      </c>
      <c r="JS151">
        <v>36.8604</v>
      </c>
      <c r="JT151">
        <v>24.0787</v>
      </c>
      <c r="JU151">
        <v>18</v>
      </c>
      <c r="JV151">
        <v>481.769</v>
      </c>
      <c r="JW151">
        <v>897.426</v>
      </c>
      <c r="JX151">
        <v>29.1096</v>
      </c>
      <c r="JY151">
        <v>28.4292</v>
      </c>
      <c r="JZ151">
        <v>30</v>
      </c>
      <c r="KA151">
        <v>28.6274</v>
      </c>
      <c r="KB151">
        <v>28.5884</v>
      </c>
      <c r="KC151">
        <v>39.1263</v>
      </c>
      <c r="KD151">
        <v>18.8387</v>
      </c>
      <c r="KE151">
        <v>46.8243</v>
      </c>
      <c r="KF151">
        <v>29.1075</v>
      </c>
      <c r="KG151">
        <v>620.761</v>
      </c>
      <c r="KH151">
        <v>18.5788</v>
      </c>
      <c r="KI151">
        <v>102.183</v>
      </c>
      <c r="KJ151">
        <v>91.71259999999999</v>
      </c>
    </row>
    <row r="152" spans="1:296">
      <c r="A152">
        <v>134</v>
      </c>
      <c r="B152">
        <v>1758386865.6</v>
      </c>
      <c r="C152">
        <v>4725.099999904633</v>
      </c>
      <c r="D152" t="s">
        <v>712</v>
      </c>
      <c r="E152" t="s">
        <v>713</v>
      </c>
      <c r="F152">
        <v>5</v>
      </c>
      <c r="G152" t="s">
        <v>638</v>
      </c>
      <c r="H152">
        <v>1758386858.1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612.6843755720291</v>
      </c>
      <c r="AJ152">
        <v>586.0454787878788</v>
      </c>
      <c r="AK152">
        <v>3.411974156291567</v>
      </c>
      <c r="AL152">
        <v>65.71371971315246</v>
      </c>
      <c r="AM152">
        <f>(AO152 - AN152 + DX152*1E3/(8.314*(DZ152+273.15)) * AQ152/DW152 * AP152) * DW152/(100*DK152) * 1000/(1000 - AO152)</f>
        <v>0</v>
      </c>
      <c r="AN152">
        <v>18.58980519669593</v>
      </c>
      <c r="AO152">
        <v>23.29518303030302</v>
      </c>
      <c r="AP152">
        <v>-1.160158463328693E-06</v>
      </c>
      <c r="AQ152">
        <v>86.31813616197589</v>
      </c>
      <c r="AR152">
        <v>0</v>
      </c>
      <c r="AS152">
        <v>0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437</v>
      </c>
      <c r="AX152" t="s">
        <v>437</v>
      </c>
      <c r="AY152">
        <v>0</v>
      </c>
      <c r="AZ152">
        <v>0</v>
      </c>
      <c r="BA152">
        <f>1-AY152/AZ152</f>
        <v>0</v>
      </c>
      <c r="BB152">
        <v>0</v>
      </c>
      <c r="BC152" t="s">
        <v>437</v>
      </c>
      <c r="BD152" t="s">
        <v>437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437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4.38</v>
      </c>
      <c r="DL152">
        <v>0.5</v>
      </c>
      <c r="DM152" t="s">
        <v>438</v>
      </c>
      <c r="DN152">
        <v>2</v>
      </c>
      <c r="DO152" t="b">
        <v>1</v>
      </c>
      <c r="DP152">
        <v>1758386858.1</v>
      </c>
      <c r="DQ152">
        <v>549.1041481481482</v>
      </c>
      <c r="DR152">
        <v>587.3340370370371</v>
      </c>
      <c r="DS152">
        <v>23.29672592592593</v>
      </c>
      <c r="DT152">
        <v>18.5885</v>
      </c>
      <c r="DU152">
        <v>550.0962592592592</v>
      </c>
      <c r="DV152">
        <v>23.00655185185185</v>
      </c>
      <c r="DW152">
        <v>499.9672962962963</v>
      </c>
      <c r="DX152">
        <v>90.56450000000001</v>
      </c>
      <c r="DY152">
        <v>0.06769933333333333</v>
      </c>
      <c r="DZ152">
        <v>29.77691111111111</v>
      </c>
      <c r="EA152">
        <v>29.99887407407407</v>
      </c>
      <c r="EB152">
        <v>999.9000000000001</v>
      </c>
      <c r="EC152">
        <v>0</v>
      </c>
      <c r="ED152">
        <v>0</v>
      </c>
      <c r="EE152">
        <v>10005.69074074074</v>
      </c>
      <c r="EF152">
        <v>0</v>
      </c>
      <c r="EG152">
        <v>11.141</v>
      </c>
      <c r="EH152">
        <v>-38.22997777777778</v>
      </c>
      <c r="EI152">
        <v>562.2016296296296</v>
      </c>
      <c r="EJ152">
        <v>598.4585555555556</v>
      </c>
      <c r="EK152">
        <v>4.708234074074074</v>
      </c>
      <c r="EL152">
        <v>587.3340370370371</v>
      </c>
      <c r="EM152">
        <v>18.5885</v>
      </c>
      <c r="EN152">
        <v>2.109855925925926</v>
      </c>
      <c r="EO152">
        <v>1.683457777777778</v>
      </c>
      <c r="EP152">
        <v>18.29378148148148</v>
      </c>
      <c r="EQ152">
        <v>14.74472962962963</v>
      </c>
      <c r="ER152">
        <v>2000.023333333333</v>
      </c>
      <c r="ES152">
        <v>0.9800019999999999</v>
      </c>
      <c r="ET152">
        <v>0.0199983</v>
      </c>
      <c r="EU152">
        <v>0</v>
      </c>
      <c r="EV152">
        <v>627.9917037037038</v>
      </c>
      <c r="EW152">
        <v>5.00078</v>
      </c>
      <c r="EX152">
        <v>12418.57037037037</v>
      </c>
      <c r="EY152">
        <v>16379.83333333333</v>
      </c>
      <c r="EZ152">
        <v>38.72892592592593</v>
      </c>
      <c r="FA152">
        <v>39.53214814814815</v>
      </c>
      <c r="FB152">
        <v>39.62940740740741</v>
      </c>
      <c r="FC152">
        <v>39.17114814814815</v>
      </c>
      <c r="FD152">
        <v>40.18714814814815</v>
      </c>
      <c r="FE152">
        <v>1955.123333333333</v>
      </c>
      <c r="FF152">
        <v>39.9</v>
      </c>
      <c r="FG152">
        <v>0</v>
      </c>
      <c r="FH152">
        <v>1758386865.9</v>
      </c>
      <c r="FI152">
        <v>0</v>
      </c>
      <c r="FJ152">
        <v>627.9741153846154</v>
      </c>
      <c r="FK152">
        <v>1.570974359571762</v>
      </c>
      <c r="FL152">
        <v>23.64444448297995</v>
      </c>
      <c r="FM152">
        <v>12418.55384615385</v>
      </c>
      <c r="FN152">
        <v>15</v>
      </c>
      <c r="FO152">
        <v>0</v>
      </c>
      <c r="FP152" t="s">
        <v>439</v>
      </c>
      <c r="FQ152">
        <v>1746989605.5</v>
      </c>
      <c r="FR152">
        <v>1746989593.5</v>
      </c>
      <c r="FS152">
        <v>0</v>
      </c>
      <c r="FT152">
        <v>-0.274</v>
      </c>
      <c r="FU152">
        <v>-0.002</v>
      </c>
      <c r="FV152">
        <v>2.549</v>
      </c>
      <c r="FW152">
        <v>0.129</v>
      </c>
      <c r="FX152">
        <v>420</v>
      </c>
      <c r="FY152">
        <v>17</v>
      </c>
      <c r="FZ152">
        <v>0.02</v>
      </c>
      <c r="GA152">
        <v>0.04</v>
      </c>
      <c r="GB152">
        <v>-38.01439024390243</v>
      </c>
      <c r="GC152">
        <v>-3.859582578397214</v>
      </c>
      <c r="GD152">
        <v>0.4008386919672167</v>
      </c>
      <c r="GE152">
        <v>0</v>
      </c>
      <c r="GF152">
        <v>627.9579705882353</v>
      </c>
      <c r="GG152">
        <v>0.8195416378914165</v>
      </c>
      <c r="GH152">
        <v>0.2257159179267871</v>
      </c>
      <c r="GI152">
        <v>1</v>
      </c>
      <c r="GJ152">
        <v>4.710117560975609</v>
      </c>
      <c r="GK152">
        <v>-0.02920662020905902</v>
      </c>
      <c r="GL152">
        <v>0.003223509510356</v>
      </c>
      <c r="GM152">
        <v>1</v>
      </c>
      <c r="GN152">
        <v>2</v>
      </c>
      <c r="GO152">
        <v>3</v>
      </c>
      <c r="GP152" t="s">
        <v>533</v>
      </c>
      <c r="GQ152">
        <v>3.10192</v>
      </c>
      <c r="GR152">
        <v>2.72568</v>
      </c>
      <c r="GS152">
        <v>0.110938</v>
      </c>
      <c r="GT152">
        <v>0.115958</v>
      </c>
      <c r="GU152">
        <v>0.105822</v>
      </c>
      <c r="GV152">
        <v>0.09143</v>
      </c>
      <c r="GW152">
        <v>23293.4</v>
      </c>
      <c r="GX152">
        <v>21050</v>
      </c>
      <c r="GY152">
        <v>26763.6</v>
      </c>
      <c r="GZ152">
        <v>24032</v>
      </c>
      <c r="HA152">
        <v>38292.3</v>
      </c>
      <c r="HB152">
        <v>32293.4</v>
      </c>
      <c r="HC152">
        <v>46735.3</v>
      </c>
      <c r="HD152">
        <v>38034.4</v>
      </c>
      <c r="HE152">
        <v>1.87468</v>
      </c>
      <c r="HF152">
        <v>2.34765</v>
      </c>
      <c r="HG152">
        <v>0.0884235</v>
      </c>
      <c r="HH152">
        <v>0</v>
      </c>
      <c r="HI152">
        <v>28.558</v>
      </c>
      <c r="HJ152">
        <v>999.9</v>
      </c>
      <c r="HK152">
        <v>42</v>
      </c>
      <c r="HL152">
        <v>32.5</v>
      </c>
      <c r="HM152">
        <v>22.7813</v>
      </c>
      <c r="HN152">
        <v>61.4134</v>
      </c>
      <c r="HO152">
        <v>4.95192</v>
      </c>
      <c r="HP152">
        <v>2</v>
      </c>
      <c r="HQ152">
        <v>0.0941235</v>
      </c>
      <c r="HR152">
        <v>-0.854858</v>
      </c>
      <c r="HS152">
        <v>20.2801</v>
      </c>
      <c r="HT152">
        <v>5.2101</v>
      </c>
      <c r="HU152">
        <v>11.9761</v>
      </c>
      <c r="HV152">
        <v>4.9626</v>
      </c>
      <c r="HW152">
        <v>3.27433</v>
      </c>
      <c r="HX152">
        <v>9999</v>
      </c>
      <c r="HY152">
        <v>9999</v>
      </c>
      <c r="HZ152">
        <v>9999</v>
      </c>
      <c r="IA152">
        <v>999.9</v>
      </c>
      <c r="IB152">
        <v>1.86386</v>
      </c>
      <c r="IC152">
        <v>1.86014</v>
      </c>
      <c r="ID152">
        <v>1.85844</v>
      </c>
      <c r="IE152">
        <v>1.85977</v>
      </c>
      <c r="IF152">
        <v>1.85989</v>
      </c>
      <c r="IG152">
        <v>1.85845</v>
      </c>
      <c r="IH152">
        <v>1.85749</v>
      </c>
      <c r="II152">
        <v>1.85242</v>
      </c>
      <c r="IJ152">
        <v>0</v>
      </c>
      <c r="IK152">
        <v>0</v>
      </c>
      <c r="IL152">
        <v>0</v>
      </c>
      <c r="IM152">
        <v>0</v>
      </c>
      <c r="IN152" t="s">
        <v>441</v>
      </c>
      <c r="IO152" t="s">
        <v>442</v>
      </c>
      <c r="IP152" t="s">
        <v>443</v>
      </c>
      <c r="IQ152" t="s">
        <v>443</v>
      </c>
      <c r="IR152" t="s">
        <v>443</v>
      </c>
      <c r="IS152" t="s">
        <v>443</v>
      </c>
      <c r="IT152">
        <v>0</v>
      </c>
      <c r="IU152">
        <v>100</v>
      </c>
      <c r="IV152">
        <v>100</v>
      </c>
      <c r="IW152">
        <v>-0.985</v>
      </c>
      <c r="IX152">
        <v>0.2902</v>
      </c>
      <c r="IY152">
        <v>-1.199888540531774</v>
      </c>
      <c r="IZ152">
        <v>0.0006062262584135303</v>
      </c>
      <c r="JA152">
        <v>-6.607284784785487E-07</v>
      </c>
      <c r="JB152">
        <v>4.456398226774383E-10</v>
      </c>
      <c r="JC152">
        <v>0.04242554667046498</v>
      </c>
      <c r="JD152">
        <v>-0.002659736867722172</v>
      </c>
      <c r="JE152">
        <v>0.000738507291522077</v>
      </c>
      <c r="JF152">
        <v>-6.730059124220876E-06</v>
      </c>
      <c r="JG152">
        <v>7</v>
      </c>
      <c r="JH152">
        <v>1949</v>
      </c>
      <c r="JI152">
        <v>1</v>
      </c>
      <c r="JJ152">
        <v>29</v>
      </c>
      <c r="JK152">
        <v>189954.3</v>
      </c>
      <c r="JL152">
        <v>189954.5</v>
      </c>
      <c r="JM152">
        <v>1.98975</v>
      </c>
      <c r="JN152">
        <v>2.60742</v>
      </c>
      <c r="JO152">
        <v>2.146</v>
      </c>
      <c r="JP152">
        <v>2.67456</v>
      </c>
      <c r="JQ152">
        <v>2.29858</v>
      </c>
      <c r="JR152">
        <v>2.42676</v>
      </c>
      <c r="JS152">
        <v>36.8604</v>
      </c>
      <c r="JT152">
        <v>24.0787</v>
      </c>
      <c r="JU152">
        <v>18</v>
      </c>
      <c r="JV152">
        <v>481.871</v>
      </c>
      <c r="JW152">
        <v>897.717</v>
      </c>
      <c r="JX152">
        <v>29.1033</v>
      </c>
      <c r="JY152">
        <v>28.4292</v>
      </c>
      <c r="JZ152">
        <v>30.0001</v>
      </c>
      <c r="KA152">
        <v>28.6274</v>
      </c>
      <c r="KB152">
        <v>28.5884</v>
      </c>
      <c r="KC152">
        <v>40.0222</v>
      </c>
      <c r="KD152">
        <v>18.8387</v>
      </c>
      <c r="KE152">
        <v>46.8243</v>
      </c>
      <c r="KF152">
        <v>29.1064</v>
      </c>
      <c r="KG152">
        <v>640.813</v>
      </c>
      <c r="KH152">
        <v>18.5764</v>
      </c>
      <c r="KI152">
        <v>102.183</v>
      </c>
      <c r="KJ152">
        <v>91.71250000000001</v>
      </c>
    </row>
    <row r="153" spans="1:296">
      <c r="A153">
        <v>135</v>
      </c>
      <c r="B153">
        <v>1758386870.6</v>
      </c>
      <c r="C153">
        <v>4730.099999904633</v>
      </c>
      <c r="D153" t="s">
        <v>714</v>
      </c>
      <c r="E153" t="s">
        <v>715</v>
      </c>
      <c r="F153">
        <v>5</v>
      </c>
      <c r="G153" t="s">
        <v>638</v>
      </c>
      <c r="H153">
        <v>1758386862.814285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629.4974703105471</v>
      </c>
      <c r="AJ153">
        <v>602.8506969696966</v>
      </c>
      <c r="AK153">
        <v>3.364343539320022</v>
      </c>
      <c r="AL153">
        <v>65.71371971315246</v>
      </c>
      <c r="AM153">
        <f>(AO153 - AN153 + DX153*1E3/(8.314*(DZ153+273.15)) * AQ153/DW153 * AP153) * DW153/(100*DK153) * 1000/(1000 - AO153)</f>
        <v>0</v>
      </c>
      <c r="AN153">
        <v>18.59233436992014</v>
      </c>
      <c r="AO153">
        <v>23.28518848484848</v>
      </c>
      <c r="AP153">
        <v>-2.290098294387847E-05</v>
      </c>
      <c r="AQ153">
        <v>86.31813616197589</v>
      </c>
      <c r="AR153">
        <v>0</v>
      </c>
      <c r="AS153">
        <v>0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437</v>
      </c>
      <c r="AX153" t="s">
        <v>437</v>
      </c>
      <c r="AY153">
        <v>0</v>
      </c>
      <c r="AZ153">
        <v>0</v>
      </c>
      <c r="BA153">
        <f>1-AY153/AZ153</f>
        <v>0</v>
      </c>
      <c r="BB153">
        <v>0</v>
      </c>
      <c r="BC153" t="s">
        <v>437</v>
      </c>
      <c r="BD153" t="s">
        <v>437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437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4.38</v>
      </c>
      <c r="DL153">
        <v>0.5</v>
      </c>
      <c r="DM153" t="s">
        <v>438</v>
      </c>
      <c r="DN153">
        <v>2</v>
      </c>
      <c r="DO153" t="b">
        <v>1</v>
      </c>
      <c r="DP153">
        <v>1758386862.814285</v>
      </c>
      <c r="DQ153">
        <v>564.7273928571428</v>
      </c>
      <c r="DR153">
        <v>603.1843928571428</v>
      </c>
      <c r="DS153">
        <v>23.29470714285714</v>
      </c>
      <c r="DT153">
        <v>18.59048214285714</v>
      </c>
      <c r="DU153">
        <v>565.7149999999999</v>
      </c>
      <c r="DV153">
        <v>23.00457142857143</v>
      </c>
      <c r="DW153">
        <v>500.1340000000001</v>
      </c>
      <c r="DX153">
        <v>90.56398571428574</v>
      </c>
      <c r="DY153">
        <v>0.06760663214285714</v>
      </c>
      <c r="DZ153">
        <v>29.77843928571428</v>
      </c>
      <c r="EA153">
        <v>29.99735357142857</v>
      </c>
      <c r="EB153">
        <v>999.9000000000002</v>
      </c>
      <c r="EC153">
        <v>0</v>
      </c>
      <c r="ED153">
        <v>0</v>
      </c>
      <c r="EE153">
        <v>10003.77071428571</v>
      </c>
      <c r="EF153">
        <v>0</v>
      </c>
      <c r="EG153">
        <v>11.141</v>
      </c>
      <c r="EH153">
        <v>-38.45711428571429</v>
      </c>
      <c r="EI153">
        <v>578.1962142857143</v>
      </c>
      <c r="EJ153">
        <v>614.6103928571429</v>
      </c>
      <c r="EK153">
        <v>4.704222499999999</v>
      </c>
      <c r="EL153">
        <v>603.1843928571428</v>
      </c>
      <c r="EM153">
        <v>18.59048214285714</v>
      </c>
      <c r="EN153">
        <v>2.109660357142857</v>
      </c>
      <c r="EO153">
        <v>1.683628571428571</v>
      </c>
      <c r="EP153">
        <v>18.29230714285714</v>
      </c>
      <c r="EQ153">
        <v>14.7463</v>
      </c>
      <c r="ER153">
        <v>2000.024285714285</v>
      </c>
      <c r="ES153">
        <v>0.9800019999999999</v>
      </c>
      <c r="ET153">
        <v>0.0199983</v>
      </c>
      <c r="EU153">
        <v>0</v>
      </c>
      <c r="EV153">
        <v>628.0375714285714</v>
      </c>
      <c r="EW153">
        <v>5.00078</v>
      </c>
      <c r="EX153">
        <v>12420.42142857143</v>
      </c>
      <c r="EY153">
        <v>16379.84285714286</v>
      </c>
      <c r="EZ153">
        <v>38.72078571428572</v>
      </c>
      <c r="FA153">
        <v>39.53099999999999</v>
      </c>
      <c r="FB153">
        <v>39.59121428571428</v>
      </c>
      <c r="FC153">
        <v>39.17175</v>
      </c>
      <c r="FD153">
        <v>40.16260714285714</v>
      </c>
      <c r="FE153">
        <v>1955.124285714286</v>
      </c>
      <c r="FF153">
        <v>39.9</v>
      </c>
      <c r="FG153">
        <v>0</v>
      </c>
      <c r="FH153">
        <v>1758386870.7</v>
      </c>
      <c r="FI153">
        <v>0</v>
      </c>
      <c r="FJ153">
        <v>628.0343461538462</v>
      </c>
      <c r="FK153">
        <v>0.3614016974604974</v>
      </c>
      <c r="FL153">
        <v>18.66666670249007</v>
      </c>
      <c r="FM153">
        <v>12420.47692307692</v>
      </c>
      <c r="FN153">
        <v>15</v>
      </c>
      <c r="FO153">
        <v>0</v>
      </c>
      <c r="FP153" t="s">
        <v>439</v>
      </c>
      <c r="FQ153">
        <v>1746989605.5</v>
      </c>
      <c r="FR153">
        <v>1746989593.5</v>
      </c>
      <c r="FS153">
        <v>0</v>
      </c>
      <c r="FT153">
        <v>-0.274</v>
      </c>
      <c r="FU153">
        <v>-0.002</v>
      </c>
      <c r="FV153">
        <v>2.549</v>
      </c>
      <c r="FW153">
        <v>0.129</v>
      </c>
      <c r="FX153">
        <v>420</v>
      </c>
      <c r="FY153">
        <v>17</v>
      </c>
      <c r="FZ153">
        <v>0.02</v>
      </c>
      <c r="GA153">
        <v>0.04</v>
      </c>
      <c r="GB153">
        <v>-38.3118075</v>
      </c>
      <c r="GC153">
        <v>-2.715772232645259</v>
      </c>
      <c r="GD153">
        <v>0.3087725946287169</v>
      </c>
      <c r="GE153">
        <v>0</v>
      </c>
      <c r="GF153">
        <v>627.9913823529412</v>
      </c>
      <c r="GG153">
        <v>0.7613903728300782</v>
      </c>
      <c r="GH153">
        <v>0.2202733615447547</v>
      </c>
      <c r="GI153">
        <v>1</v>
      </c>
      <c r="GJ153">
        <v>4.70593475</v>
      </c>
      <c r="GK153">
        <v>-0.0454121200750648</v>
      </c>
      <c r="GL153">
        <v>0.004991812790710449</v>
      </c>
      <c r="GM153">
        <v>1</v>
      </c>
      <c r="GN153">
        <v>2</v>
      </c>
      <c r="GO153">
        <v>3</v>
      </c>
      <c r="GP153" t="s">
        <v>533</v>
      </c>
      <c r="GQ153">
        <v>3.10213</v>
      </c>
      <c r="GR153">
        <v>2.72536</v>
      </c>
      <c r="GS153">
        <v>0.113174</v>
      </c>
      <c r="GT153">
        <v>0.118215</v>
      </c>
      <c r="GU153">
        <v>0.105784</v>
      </c>
      <c r="GV153">
        <v>0.0914348</v>
      </c>
      <c r="GW153">
        <v>23235.1</v>
      </c>
      <c r="GX153">
        <v>20996.4</v>
      </c>
      <c r="GY153">
        <v>26763.9</v>
      </c>
      <c r="GZ153">
        <v>24032.2</v>
      </c>
      <c r="HA153">
        <v>38294</v>
      </c>
      <c r="HB153">
        <v>32293.9</v>
      </c>
      <c r="HC153">
        <v>46735</v>
      </c>
      <c r="HD153">
        <v>38034.9</v>
      </c>
      <c r="HE153">
        <v>1.87512</v>
      </c>
      <c r="HF153">
        <v>2.34728</v>
      </c>
      <c r="HG153">
        <v>0.0885949</v>
      </c>
      <c r="HH153">
        <v>0</v>
      </c>
      <c r="HI153">
        <v>28.5571</v>
      </c>
      <c r="HJ153">
        <v>999.9</v>
      </c>
      <c r="HK153">
        <v>42</v>
      </c>
      <c r="HL153">
        <v>32.6</v>
      </c>
      <c r="HM153">
        <v>22.9097</v>
      </c>
      <c r="HN153">
        <v>61.7234</v>
      </c>
      <c r="HO153">
        <v>4.77564</v>
      </c>
      <c r="HP153">
        <v>2</v>
      </c>
      <c r="HQ153">
        <v>0.0941463</v>
      </c>
      <c r="HR153">
        <v>-0.884956</v>
      </c>
      <c r="HS153">
        <v>20.28</v>
      </c>
      <c r="HT153">
        <v>5.2107</v>
      </c>
      <c r="HU153">
        <v>11.9767</v>
      </c>
      <c r="HV153">
        <v>4.9628</v>
      </c>
      <c r="HW153">
        <v>3.27443</v>
      </c>
      <c r="HX153">
        <v>9999</v>
      </c>
      <c r="HY153">
        <v>9999</v>
      </c>
      <c r="HZ153">
        <v>9999</v>
      </c>
      <c r="IA153">
        <v>999.9</v>
      </c>
      <c r="IB153">
        <v>1.86387</v>
      </c>
      <c r="IC153">
        <v>1.8601</v>
      </c>
      <c r="ID153">
        <v>1.85846</v>
      </c>
      <c r="IE153">
        <v>1.85975</v>
      </c>
      <c r="IF153">
        <v>1.85989</v>
      </c>
      <c r="IG153">
        <v>1.85844</v>
      </c>
      <c r="IH153">
        <v>1.85749</v>
      </c>
      <c r="II153">
        <v>1.85242</v>
      </c>
      <c r="IJ153">
        <v>0</v>
      </c>
      <c r="IK153">
        <v>0</v>
      </c>
      <c r="IL153">
        <v>0</v>
      </c>
      <c r="IM153">
        <v>0</v>
      </c>
      <c r="IN153" t="s">
        <v>441</v>
      </c>
      <c r="IO153" t="s">
        <v>442</v>
      </c>
      <c r="IP153" t="s">
        <v>443</v>
      </c>
      <c r="IQ153" t="s">
        <v>443</v>
      </c>
      <c r="IR153" t="s">
        <v>443</v>
      </c>
      <c r="IS153" t="s">
        <v>443</v>
      </c>
      <c r="IT153">
        <v>0</v>
      </c>
      <c r="IU153">
        <v>100</v>
      </c>
      <c r="IV153">
        <v>100</v>
      </c>
      <c r="IW153">
        <v>-0.98</v>
      </c>
      <c r="IX153">
        <v>0.2899</v>
      </c>
      <c r="IY153">
        <v>-1.199888540531774</v>
      </c>
      <c r="IZ153">
        <v>0.0006062262584135303</v>
      </c>
      <c r="JA153">
        <v>-6.607284784785487E-07</v>
      </c>
      <c r="JB153">
        <v>4.456398226774383E-10</v>
      </c>
      <c r="JC153">
        <v>0.04242554667046498</v>
      </c>
      <c r="JD153">
        <v>-0.002659736867722172</v>
      </c>
      <c r="JE153">
        <v>0.000738507291522077</v>
      </c>
      <c r="JF153">
        <v>-6.730059124220876E-06</v>
      </c>
      <c r="JG153">
        <v>7</v>
      </c>
      <c r="JH153">
        <v>1949</v>
      </c>
      <c r="JI153">
        <v>1</v>
      </c>
      <c r="JJ153">
        <v>29</v>
      </c>
      <c r="JK153">
        <v>189954.4</v>
      </c>
      <c r="JL153">
        <v>189954.6</v>
      </c>
      <c r="JM153">
        <v>2.03247</v>
      </c>
      <c r="JN153">
        <v>2.6062</v>
      </c>
      <c r="JO153">
        <v>2.146</v>
      </c>
      <c r="JP153">
        <v>2.67456</v>
      </c>
      <c r="JQ153">
        <v>2.29858</v>
      </c>
      <c r="JR153">
        <v>2.41821</v>
      </c>
      <c r="JS153">
        <v>36.8604</v>
      </c>
      <c r="JT153">
        <v>24.0787</v>
      </c>
      <c r="JU153">
        <v>18</v>
      </c>
      <c r="JV153">
        <v>482.132</v>
      </c>
      <c r="JW153">
        <v>897.3200000000001</v>
      </c>
      <c r="JX153">
        <v>29.1019</v>
      </c>
      <c r="JY153">
        <v>28.4292</v>
      </c>
      <c r="JZ153">
        <v>30.0001</v>
      </c>
      <c r="KA153">
        <v>28.6274</v>
      </c>
      <c r="KB153">
        <v>28.5884</v>
      </c>
      <c r="KC153">
        <v>40.8576</v>
      </c>
      <c r="KD153">
        <v>18.8387</v>
      </c>
      <c r="KE153">
        <v>46.8243</v>
      </c>
      <c r="KF153">
        <v>29.1079</v>
      </c>
      <c r="KG153">
        <v>654.1900000000001</v>
      </c>
      <c r="KH153">
        <v>18.5812</v>
      </c>
      <c r="KI153">
        <v>102.183</v>
      </c>
      <c r="KJ153">
        <v>91.7135</v>
      </c>
    </row>
    <row r="154" spans="1:296">
      <c r="A154">
        <v>136</v>
      </c>
      <c r="B154">
        <v>1758386875.6</v>
      </c>
      <c r="C154">
        <v>4735.099999904633</v>
      </c>
      <c r="D154" t="s">
        <v>716</v>
      </c>
      <c r="E154" t="s">
        <v>717</v>
      </c>
      <c r="F154">
        <v>5</v>
      </c>
      <c r="G154" t="s">
        <v>638</v>
      </c>
      <c r="H154">
        <v>1758386868.1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646.8963844389277</v>
      </c>
      <c r="AJ154">
        <v>619.8781030303031</v>
      </c>
      <c r="AK154">
        <v>3.400183350912178</v>
      </c>
      <c r="AL154">
        <v>65.71371971315246</v>
      </c>
      <c r="AM154">
        <f>(AO154 - AN154 + DX154*1E3/(8.314*(DZ154+273.15)) * AQ154/DW154 * AP154) * DW154/(100*DK154) * 1000/(1000 - AO154)</f>
        <v>0</v>
      </c>
      <c r="AN154">
        <v>18.59456673673091</v>
      </c>
      <c r="AO154">
        <v>23.27590121212122</v>
      </c>
      <c r="AP154">
        <v>-3.051058080932792E-05</v>
      </c>
      <c r="AQ154">
        <v>86.31813616197589</v>
      </c>
      <c r="AR154">
        <v>0</v>
      </c>
      <c r="AS154">
        <v>0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437</v>
      </c>
      <c r="AX154" t="s">
        <v>437</v>
      </c>
      <c r="AY154">
        <v>0</v>
      </c>
      <c r="AZ154">
        <v>0</v>
      </c>
      <c r="BA154">
        <f>1-AY154/AZ154</f>
        <v>0</v>
      </c>
      <c r="BB154">
        <v>0</v>
      </c>
      <c r="BC154" t="s">
        <v>437</v>
      </c>
      <c r="BD154" t="s">
        <v>437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437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4.38</v>
      </c>
      <c r="DL154">
        <v>0.5</v>
      </c>
      <c r="DM154" t="s">
        <v>438</v>
      </c>
      <c r="DN154">
        <v>2</v>
      </c>
      <c r="DO154" t="b">
        <v>1</v>
      </c>
      <c r="DP154">
        <v>1758386868.1</v>
      </c>
      <c r="DQ154">
        <v>582.2551851851853</v>
      </c>
      <c r="DR154">
        <v>620.9618888888888</v>
      </c>
      <c r="DS154">
        <v>23.28877777777778</v>
      </c>
      <c r="DT154">
        <v>18.59248888888889</v>
      </c>
      <c r="DU154">
        <v>583.2378148148149</v>
      </c>
      <c r="DV154">
        <v>22.99875925925926</v>
      </c>
      <c r="DW154">
        <v>500.0681481481482</v>
      </c>
      <c r="DX154">
        <v>90.56291111111111</v>
      </c>
      <c r="DY154">
        <v>0.06762027407407409</v>
      </c>
      <c r="DZ154">
        <v>29.77873333333334</v>
      </c>
      <c r="EA154">
        <v>29.99928148148148</v>
      </c>
      <c r="EB154">
        <v>999.9000000000001</v>
      </c>
      <c r="EC154">
        <v>0</v>
      </c>
      <c r="ED154">
        <v>0</v>
      </c>
      <c r="EE154">
        <v>9994.678888888888</v>
      </c>
      <c r="EF154">
        <v>0</v>
      </c>
      <c r="EG154">
        <v>11.141</v>
      </c>
      <c r="EH154">
        <v>-38.70676666666667</v>
      </c>
      <c r="EI154">
        <v>596.1382962962963</v>
      </c>
      <c r="EJ154">
        <v>632.725925925926</v>
      </c>
      <c r="EK154">
        <v>4.696285185185185</v>
      </c>
      <c r="EL154">
        <v>620.9618888888888</v>
      </c>
      <c r="EM154">
        <v>18.59248888888889</v>
      </c>
      <c r="EN154">
        <v>2.109099259259259</v>
      </c>
      <c r="EO154">
        <v>1.68379037037037</v>
      </c>
      <c r="EP154">
        <v>18.28806666666667</v>
      </c>
      <c r="EQ154">
        <v>14.74779259259259</v>
      </c>
      <c r="ER154">
        <v>2000.023703703703</v>
      </c>
      <c r="ES154">
        <v>0.9800019999999999</v>
      </c>
      <c r="ET154">
        <v>0.0199983</v>
      </c>
      <c r="EU154">
        <v>0</v>
      </c>
      <c r="EV154">
        <v>628.1654814814815</v>
      </c>
      <c r="EW154">
        <v>5.00078</v>
      </c>
      <c r="EX154">
        <v>12422.18148148148</v>
      </c>
      <c r="EY154">
        <v>16379.83703703703</v>
      </c>
      <c r="EZ154">
        <v>38.71966666666666</v>
      </c>
      <c r="FA154">
        <v>39.53214814814815</v>
      </c>
      <c r="FB154">
        <v>39.62933333333334</v>
      </c>
      <c r="FC154">
        <v>39.17814814814815</v>
      </c>
      <c r="FD154">
        <v>40.16629629629629</v>
      </c>
      <c r="FE154">
        <v>1955.123703703704</v>
      </c>
      <c r="FF154">
        <v>39.9</v>
      </c>
      <c r="FG154">
        <v>0</v>
      </c>
      <c r="FH154">
        <v>1758386875.5</v>
      </c>
      <c r="FI154">
        <v>0</v>
      </c>
      <c r="FJ154">
        <v>628.1311153846153</v>
      </c>
      <c r="FK154">
        <v>0.630871787005153</v>
      </c>
      <c r="FL154">
        <v>23.68547007658808</v>
      </c>
      <c r="FM154">
        <v>12422.08461538462</v>
      </c>
      <c r="FN154">
        <v>15</v>
      </c>
      <c r="FO154">
        <v>0</v>
      </c>
      <c r="FP154" t="s">
        <v>439</v>
      </c>
      <c r="FQ154">
        <v>1746989605.5</v>
      </c>
      <c r="FR154">
        <v>1746989593.5</v>
      </c>
      <c r="FS154">
        <v>0</v>
      </c>
      <c r="FT154">
        <v>-0.274</v>
      </c>
      <c r="FU154">
        <v>-0.002</v>
      </c>
      <c r="FV154">
        <v>2.549</v>
      </c>
      <c r="FW154">
        <v>0.129</v>
      </c>
      <c r="FX154">
        <v>420</v>
      </c>
      <c r="FY154">
        <v>17</v>
      </c>
      <c r="FZ154">
        <v>0.02</v>
      </c>
      <c r="GA154">
        <v>0.04</v>
      </c>
      <c r="GB154">
        <v>-38.6034425</v>
      </c>
      <c r="GC154">
        <v>-2.822097185741024</v>
      </c>
      <c r="GD154">
        <v>0.319628628166737</v>
      </c>
      <c r="GE154">
        <v>0</v>
      </c>
      <c r="GF154">
        <v>628.0901470588235</v>
      </c>
      <c r="GG154">
        <v>0.8834377338967754</v>
      </c>
      <c r="GH154">
        <v>0.2252379307144488</v>
      </c>
      <c r="GI154">
        <v>1</v>
      </c>
      <c r="GJ154">
        <v>4.6995445</v>
      </c>
      <c r="GK154">
        <v>-0.08982866791745214</v>
      </c>
      <c r="GL154">
        <v>0.009392234012736287</v>
      </c>
      <c r="GM154">
        <v>1</v>
      </c>
      <c r="GN154">
        <v>2</v>
      </c>
      <c r="GO154">
        <v>3</v>
      </c>
      <c r="GP154" t="s">
        <v>533</v>
      </c>
      <c r="GQ154">
        <v>3.1017</v>
      </c>
      <c r="GR154">
        <v>2.72561</v>
      </c>
      <c r="GS154">
        <v>0.1154</v>
      </c>
      <c r="GT154">
        <v>0.120408</v>
      </c>
      <c r="GU154">
        <v>0.105756</v>
      </c>
      <c r="GV154">
        <v>0.0914339</v>
      </c>
      <c r="GW154">
        <v>23176.7</v>
      </c>
      <c r="GX154">
        <v>20944.1</v>
      </c>
      <c r="GY154">
        <v>26763.8</v>
      </c>
      <c r="GZ154">
        <v>24032.1</v>
      </c>
      <c r="HA154">
        <v>38295.6</v>
      </c>
      <c r="HB154">
        <v>32293.9</v>
      </c>
      <c r="HC154">
        <v>46735.1</v>
      </c>
      <c r="HD154">
        <v>38034.6</v>
      </c>
      <c r="HE154">
        <v>1.87453</v>
      </c>
      <c r="HF154">
        <v>2.34753</v>
      </c>
      <c r="HG154">
        <v>0.0892058</v>
      </c>
      <c r="HH154">
        <v>0</v>
      </c>
      <c r="HI154">
        <v>28.5555</v>
      </c>
      <c r="HJ154">
        <v>999.9</v>
      </c>
      <c r="HK154">
        <v>42</v>
      </c>
      <c r="HL154">
        <v>32.5</v>
      </c>
      <c r="HM154">
        <v>22.7792</v>
      </c>
      <c r="HN154">
        <v>61.4334</v>
      </c>
      <c r="HO154">
        <v>4.93189</v>
      </c>
      <c r="HP154">
        <v>2</v>
      </c>
      <c r="HQ154">
        <v>0.0941159</v>
      </c>
      <c r="HR154">
        <v>-0.887391</v>
      </c>
      <c r="HS154">
        <v>20.2799</v>
      </c>
      <c r="HT154">
        <v>5.21025</v>
      </c>
      <c r="HU154">
        <v>11.9766</v>
      </c>
      <c r="HV154">
        <v>4.96285</v>
      </c>
      <c r="HW154">
        <v>3.27443</v>
      </c>
      <c r="HX154">
        <v>9999</v>
      </c>
      <c r="HY154">
        <v>9999</v>
      </c>
      <c r="HZ154">
        <v>9999</v>
      </c>
      <c r="IA154">
        <v>999.9</v>
      </c>
      <c r="IB154">
        <v>1.86386</v>
      </c>
      <c r="IC154">
        <v>1.86012</v>
      </c>
      <c r="ID154">
        <v>1.85844</v>
      </c>
      <c r="IE154">
        <v>1.85975</v>
      </c>
      <c r="IF154">
        <v>1.85989</v>
      </c>
      <c r="IG154">
        <v>1.85843</v>
      </c>
      <c r="IH154">
        <v>1.85749</v>
      </c>
      <c r="II154">
        <v>1.85242</v>
      </c>
      <c r="IJ154">
        <v>0</v>
      </c>
      <c r="IK154">
        <v>0</v>
      </c>
      <c r="IL154">
        <v>0</v>
      </c>
      <c r="IM154">
        <v>0</v>
      </c>
      <c r="IN154" t="s">
        <v>441</v>
      </c>
      <c r="IO154" t="s">
        <v>442</v>
      </c>
      <c r="IP154" t="s">
        <v>443</v>
      </c>
      <c r="IQ154" t="s">
        <v>443</v>
      </c>
      <c r="IR154" t="s">
        <v>443</v>
      </c>
      <c r="IS154" t="s">
        <v>443</v>
      </c>
      <c r="IT154">
        <v>0</v>
      </c>
      <c r="IU154">
        <v>100</v>
      </c>
      <c r="IV154">
        <v>100</v>
      </c>
      <c r="IW154">
        <v>-0.975</v>
      </c>
      <c r="IX154">
        <v>0.2897</v>
      </c>
      <c r="IY154">
        <v>-1.199888540531774</v>
      </c>
      <c r="IZ154">
        <v>0.0006062262584135303</v>
      </c>
      <c r="JA154">
        <v>-6.607284784785487E-07</v>
      </c>
      <c r="JB154">
        <v>4.456398226774383E-10</v>
      </c>
      <c r="JC154">
        <v>0.04242554667046498</v>
      </c>
      <c r="JD154">
        <v>-0.002659736867722172</v>
      </c>
      <c r="JE154">
        <v>0.000738507291522077</v>
      </c>
      <c r="JF154">
        <v>-6.730059124220876E-06</v>
      </c>
      <c r="JG154">
        <v>7</v>
      </c>
      <c r="JH154">
        <v>1949</v>
      </c>
      <c r="JI154">
        <v>1</v>
      </c>
      <c r="JJ154">
        <v>29</v>
      </c>
      <c r="JK154">
        <v>189954.5</v>
      </c>
      <c r="JL154">
        <v>189954.7</v>
      </c>
      <c r="JM154">
        <v>2.07642</v>
      </c>
      <c r="JN154">
        <v>2.60742</v>
      </c>
      <c r="JO154">
        <v>2.146</v>
      </c>
      <c r="JP154">
        <v>2.67578</v>
      </c>
      <c r="JQ154">
        <v>2.29858</v>
      </c>
      <c r="JR154">
        <v>2.39502</v>
      </c>
      <c r="JS154">
        <v>36.8604</v>
      </c>
      <c r="JT154">
        <v>24.07</v>
      </c>
      <c r="JU154">
        <v>18</v>
      </c>
      <c r="JV154">
        <v>481.784</v>
      </c>
      <c r="JW154">
        <v>897.585</v>
      </c>
      <c r="JX154">
        <v>29.1041</v>
      </c>
      <c r="JY154">
        <v>28.4292</v>
      </c>
      <c r="JZ154">
        <v>30.0001</v>
      </c>
      <c r="KA154">
        <v>28.6274</v>
      </c>
      <c r="KB154">
        <v>28.5884</v>
      </c>
      <c r="KC154">
        <v>41.7517</v>
      </c>
      <c r="KD154">
        <v>18.8387</v>
      </c>
      <c r="KE154">
        <v>46.8243</v>
      </c>
      <c r="KF154">
        <v>29.1048</v>
      </c>
      <c r="KG154">
        <v>674.227</v>
      </c>
      <c r="KH154">
        <v>18.5812</v>
      </c>
      <c r="KI154">
        <v>102.183</v>
      </c>
      <c r="KJ154">
        <v>91.7129</v>
      </c>
    </row>
    <row r="155" spans="1:296">
      <c r="A155">
        <v>137</v>
      </c>
      <c r="B155">
        <v>1758386880.6</v>
      </c>
      <c r="C155">
        <v>4740.099999904633</v>
      </c>
      <c r="D155" t="s">
        <v>718</v>
      </c>
      <c r="E155" t="s">
        <v>719</v>
      </c>
      <c r="F155">
        <v>5</v>
      </c>
      <c r="G155" t="s">
        <v>638</v>
      </c>
      <c r="H155">
        <v>1758386872.814285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664.1595110275372</v>
      </c>
      <c r="AJ155">
        <v>636.9294969696967</v>
      </c>
      <c r="AK155">
        <v>3.410536789981758</v>
      </c>
      <c r="AL155">
        <v>65.71371971315246</v>
      </c>
      <c r="AM155">
        <f>(AO155 - AN155 + DX155*1E3/(8.314*(DZ155+273.15)) * AQ155/DW155 * AP155) * DW155/(100*DK155) * 1000/(1000 - AO155)</f>
        <v>0</v>
      </c>
      <c r="AN155">
        <v>18.59224680728173</v>
      </c>
      <c r="AO155">
        <v>23.26207151515152</v>
      </c>
      <c r="AP155">
        <v>-4.981994416043426E-05</v>
      </c>
      <c r="AQ155">
        <v>86.31813616197589</v>
      </c>
      <c r="AR155">
        <v>0</v>
      </c>
      <c r="AS155">
        <v>0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437</v>
      </c>
      <c r="AX155" t="s">
        <v>437</v>
      </c>
      <c r="AY155">
        <v>0</v>
      </c>
      <c r="AZ155">
        <v>0</v>
      </c>
      <c r="BA155">
        <f>1-AY155/AZ155</f>
        <v>0</v>
      </c>
      <c r="BB155">
        <v>0</v>
      </c>
      <c r="BC155" t="s">
        <v>437</v>
      </c>
      <c r="BD155" t="s">
        <v>437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437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4.38</v>
      </c>
      <c r="DL155">
        <v>0.5</v>
      </c>
      <c r="DM155" t="s">
        <v>438</v>
      </c>
      <c r="DN155">
        <v>2</v>
      </c>
      <c r="DO155" t="b">
        <v>1</v>
      </c>
      <c r="DP155">
        <v>1758386872.814285</v>
      </c>
      <c r="DQ155">
        <v>597.8855</v>
      </c>
      <c r="DR155">
        <v>636.8850357142857</v>
      </c>
      <c r="DS155">
        <v>23.27965357142858</v>
      </c>
      <c r="DT155">
        <v>18.59330714285714</v>
      </c>
      <c r="DU155">
        <v>598.8635714285714</v>
      </c>
      <c r="DV155">
        <v>22.989825</v>
      </c>
      <c r="DW155">
        <v>500.0349285714286</v>
      </c>
      <c r="DX155">
        <v>90.56300357142858</v>
      </c>
      <c r="DY155">
        <v>0.06748078571428572</v>
      </c>
      <c r="DZ155">
        <v>29.77841785714286</v>
      </c>
      <c r="EA155">
        <v>30.00370357142858</v>
      </c>
      <c r="EB155">
        <v>999.9000000000002</v>
      </c>
      <c r="EC155">
        <v>0</v>
      </c>
      <c r="ED155">
        <v>0</v>
      </c>
      <c r="EE155">
        <v>9999.617142857143</v>
      </c>
      <c r="EF155">
        <v>0</v>
      </c>
      <c r="EG155">
        <v>11.141</v>
      </c>
      <c r="EH155">
        <v>-38.99956428571429</v>
      </c>
      <c r="EI155">
        <v>612.1355714285713</v>
      </c>
      <c r="EJ155">
        <v>648.9512142857142</v>
      </c>
      <c r="EK155">
        <v>4.686345714285714</v>
      </c>
      <c r="EL155">
        <v>636.8850357142857</v>
      </c>
      <c r="EM155">
        <v>18.59330714285714</v>
      </c>
      <c r="EN155">
        <v>2.108276071428571</v>
      </c>
      <c r="EO155">
        <v>1.683866071428571</v>
      </c>
      <c r="EP155">
        <v>18.28184285714286</v>
      </c>
      <c r="EQ155">
        <v>14.74849285714286</v>
      </c>
      <c r="ER155">
        <v>2000.021428571428</v>
      </c>
      <c r="ES155">
        <v>0.9800019999999999</v>
      </c>
      <c r="ET155">
        <v>0.0199983</v>
      </c>
      <c r="EU155">
        <v>0</v>
      </c>
      <c r="EV155">
        <v>628.1898214285713</v>
      </c>
      <c r="EW155">
        <v>5.00078</v>
      </c>
      <c r="EX155">
        <v>12423.91428571429</v>
      </c>
      <c r="EY155">
        <v>16379.82142857143</v>
      </c>
      <c r="EZ155">
        <v>38.7185</v>
      </c>
      <c r="FA155">
        <v>39.53099999999999</v>
      </c>
      <c r="FB155">
        <v>39.53314285714284</v>
      </c>
      <c r="FC155">
        <v>39.17625</v>
      </c>
      <c r="FD155">
        <v>40.17378571428571</v>
      </c>
      <c r="FE155">
        <v>1955.121428571429</v>
      </c>
      <c r="FF155">
        <v>39.9</v>
      </c>
      <c r="FG155">
        <v>0</v>
      </c>
      <c r="FH155">
        <v>1758386880.9</v>
      </c>
      <c r="FI155">
        <v>0</v>
      </c>
      <c r="FJ155">
        <v>628.20672</v>
      </c>
      <c r="FK155">
        <v>1.638923082923002</v>
      </c>
      <c r="FL155">
        <v>19.79230769602677</v>
      </c>
      <c r="FM155">
        <v>12424.124</v>
      </c>
      <c r="FN155">
        <v>15</v>
      </c>
      <c r="FO155">
        <v>0</v>
      </c>
      <c r="FP155" t="s">
        <v>439</v>
      </c>
      <c r="FQ155">
        <v>1746989605.5</v>
      </c>
      <c r="FR155">
        <v>1746989593.5</v>
      </c>
      <c r="FS155">
        <v>0</v>
      </c>
      <c r="FT155">
        <v>-0.274</v>
      </c>
      <c r="FU155">
        <v>-0.002</v>
      </c>
      <c r="FV155">
        <v>2.549</v>
      </c>
      <c r="FW155">
        <v>0.129</v>
      </c>
      <c r="FX155">
        <v>420</v>
      </c>
      <c r="FY155">
        <v>17</v>
      </c>
      <c r="FZ155">
        <v>0.02</v>
      </c>
      <c r="GA155">
        <v>0.04</v>
      </c>
      <c r="GB155">
        <v>-38.82576585365854</v>
      </c>
      <c r="GC155">
        <v>-3.599111498257863</v>
      </c>
      <c r="GD155">
        <v>0.3884579944706686</v>
      </c>
      <c r="GE155">
        <v>0</v>
      </c>
      <c r="GF155">
        <v>628.1615294117647</v>
      </c>
      <c r="GG155">
        <v>0.8825668445223154</v>
      </c>
      <c r="GH155">
        <v>0.2283386591284903</v>
      </c>
      <c r="GI155">
        <v>1</v>
      </c>
      <c r="GJ155">
        <v>4.692908780487804</v>
      </c>
      <c r="GK155">
        <v>-0.1246676655052283</v>
      </c>
      <c r="GL155">
        <v>0.01243202908994655</v>
      </c>
      <c r="GM155">
        <v>0</v>
      </c>
      <c r="GN155">
        <v>1</v>
      </c>
      <c r="GO155">
        <v>3</v>
      </c>
      <c r="GP155" t="s">
        <v>440</v>
      </c>
      <c r="GQ155">
        <v>3.10187</v>
      </c>
      <c r="GR155">
        <v>2.72541</v>
      </c>
      <c r="GS155">
        <v>0.117602</v>
      </c>
      <c r="GT155">
        <v>0.122597</v>
      </c>
      <c r="GU155">
        <v>0.105713</v>
      </c>
      <c r="GV155">
        <v>0.0914394</v>
      </c>
      <c r="GW155">
        <v>23119.1</v>
      </c>
      <c r="GX155">
        <v>20892.1</v>
      </c>
      <c r="GY155">
        <v>26763.9</v>
      </c>
      <c r="GZ155">
        <v>24032.2</v>
      </c>
      <c r="HA155">
        <v>38297.6</v>
      </c>
      <c r="HB155">
        <v>32294</v>
      </c>
      <c r="HC155">
        <v>46734.9</v>
      </c>
      <c r="HD155">
        <v>38034.7</v>
      </c>
      <c r="HE155">
        <v>1.8749</v>
      </c>
      <c r="HF155">
        <v>2.3473</v>
      </c>
      <c r="HG155">
        <v>0.08922819999999999</v>
      </c>
      <c r="HH155">
        <v>0</v>
      </c>
      <c r="HI155">
        <v>28.5534</v>
      </c>
      <c r="HJ155">
        <v>999.9</v>
      </c>
      <c r="HK155">
        <v>42</v>
      </c>
      <c r="HL155">
        <v>32.5</v>
      </c>
      <c r="HM155">
        <v>22.7785</v>
      </c>
      <c r="HN155">
        <v>61.4434</v>
      </c>
      <c r="HO155">
        <v>4.92388</v>
      </c>
      <c r="HP155">
        <v>2</v>
      </c>
      <c r="HQ155">
        <v>0.0941311</v>
      </c>
      <c r="HR155">
        <v>-0.865776</v>
      </c>
      <c r="HS155">
        <v>20.2801</v>
      </c>
      <c r="HT155">
        <v>5.2119</v>
      </c>
      <c r="HU155">
        <v>11.9764</v>
      </c>
      <c r="HV155">
        <v>4.963</v>
      </c>
      <c r="HW155">
        <v>3.27455</v>
      </c>
      <c r="HX155">
        <v>9999</v>
      </c>
      <c r="HY155">
        <v>9999</v>
      </c>
      <c r="HZ155">
        <v>9999</v>
      </c>
      <c r="IA155">
        <v>999.9</v>
      </c>
      <c r="IB155">
        <v>1.86386</v>
      </c>
      <c r="IC155">
        <v>1.86013</v>
      </c>
      <c r="ID155">
        <v>1.85847</v>
      </c>
      <c r="IE155">
        <v>1.85976</v>
      </c>
      <c r="IF155">
        <v>1.85989</v>
      </c>
      <c r="IG155">
        <v>1.85844</v>
      </c>
      <c r="IH155">
        <v>1.85752</v>
      </c>
      <c r="II155">
        <v>1.85242</v>
      </c>
      <c r="IJ155">
        <v>0</v>
      </c>
      <c r="IK155">
        <v>0</v>
      </c>
      <c r="IL155">
        <v>0</v>
      </c>
      <c r="IM155">
        <v>0</v>
      </c>
      <c r="IN155" t="s">
        <v>441</v>
      </c>
      <c r="IO155" t="s">
        <v>442</v>
      </c>
      <c r="IP155" t="s">
        <v>443</v>
      </c>
      <c r="IQ155" t="s">
        <v>443</v>
      </c>
      <c r="IR155" t="s">
        <v>443</v>
      </c>
      <c r="IS155" t="s">
        <v>443</v>
      </c>
      <c r="IT155">
        <v>0</v>
      </c>
      <c r="IU155">
        <v>100</v>
      </c>
      <c r="IV155">
        <v>100</v>
      </c>
      <c r="IW155">
        <v>-0.97</v>
      </c>
      <c r="IX155">
        <v>0.2895</v>
      </c>
      <c r="IY155">
        <v>-1.199888540531774</v>
      </c>
      <c r="IZ155">
        <v>0.0006062262584135303</v>
      </c>
      <c r="JA155">
        <v>-6.607284784785487E-07</v>
      </c>
      <c r="JB155">
        <v>4.456398226774383E-10</v>
      </c>
      <c r="JC155">
        <v>0.04242554667046498</v>
      </c>
      <c r="JD155">
        <v>-0.002659736867722172</v>
      </c>
      <c r="JE155">
        <v>0.000738507291522077</v>
      </c>
      <c r="JF155">
        <v>-6.730059124220876E-06</v>
      </c>
      <c r="JG155">
        <v>7</v>
      </c>
      <c r="JH155">
        <v>1949</v>
      </c>
      <c r="JI155">
        <v>1</v>
      </c>
      <c r="JJ155">
        <v>29</v>
      </c>
      <c r="JK155">
        <v>189954.6</v>
      </c>
      <c r="JL155">
        <v>189954.8</v>
      </c>
      <c r="JM155">
        <v>2.11792</v>
      </c>
      <c r="JN155">
        <v>2.60864</v>
      </c>
      <c r="JO155">
        <v>2.146</v>
      </c>
      <c r="JP155">
        <v>2.67456</v>
      </c>
      <c r="JQ155">
        <v>2.29858</v>
      </c>
      <c r="JR155">
        <v>2.41821</v>
      </c>
      <c r="JS155">
        <v>36.8604</v>
      </c>
      <c r="JT155">
        <v>24.0787</v>
      </c>
      <c r="JU155">
        <v>18</v>
      </c>
      <c r="JV155">
        <v>481.999</v>
      </c>
      <c r="JW155">
        <v>897.346</v>
      </c>
      <c r="JX155">
        <v>29.1028</v>
      </c>
      <c r="JY155">
        <v>28.4292</v>
      </c>
      <c r="JZ155">
        <v>30.0001</v>
      </c>
      <c r="KA155">
        <v>28.627</v>
      </c>
      <c r="KB155">
        <v>28.5884</v>
      </c>
      <c r="KC155">
        <v>42.568</v>
      </c>
      <c r="KD155">
        <v>18.8387</v>
      </c>
      <c r="KE155">
        <v>46.8243</v>
      </c>
      <c r="KF155">
        <v>29.0971</v>
      </c>
      <c r="KG155">
        <v>687.585</v>
      </c>
      <c r="KH155">
        <v>18.5812</v>
      </c>
      <c r="KI155">
        <v>102.183</v>
      </c>
      <c r="KJ155">
        <v>91.7132</v>
      </c>
    </row>
    <row r="156" spans="1:296">
      <c r="A156">
        <v>138</v>
      </c>
      <c r="B156">
        <v>1758386885.6</v>
      </c>
      <c r="C156">
        <v>4745.099999904633</v>
      </c>
      <c r="D156" t="s">
        <v>720</v>
      </c>
      <c r="E156" t="s">
        <v>721</v>
      </c>
      <c r="F156">
        <v>5</v>
      </c>
      <c r="G156" t="s">
        <v>638</v>
      </c>
      <c r="H156">
        <v>1758386878.1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681.3646425325225</v>
      </c>
      <c r="AJ156">
        <v>654.0098303030304</v>
      </c>
      <c r="AK156">
        <v>3.421826384549129</v>
      </c>
      <c r="AL156">
        <v>65.71371971315246</v>
      </c>
      <c r="AM156">
        <f>(AO156 - AN156 + DX156*1E3/(8.314*(DZ156+273.15)) * AQ156/DW156 * AP156) * DW156/(100*DK156) * 1000/(1000 - AO156)</f>
        <v>0</v>
      </c>
      <c r="AN156">
        <v>18.59378117196374</v>
      </c>
      <c r="AO156">
        <v>23.23899696969697</v>
      </c>
      <c r="AP156">
        <v>-6.231127532718171E-05</v>
      </c>
      <c r="AQ156">
        <v>86.31813616197589</v>
      </c>
      <c r="AR156">
        <v>0</v>
      </c>
      <c r="AS156">
        <v>0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437</v>
      </c>
      <c r="AX156" t="s">
        <v>437</v>
      </c>
      <c r="AY156">
        <v>0</v>
      </c>
      <c r="AZ156">
        <v>0</v>
      </c>
      <c r="BA156">
        <f>1-AY156/AZ156</f>
        <v>0</v>
      </c>
      <c r="BB156">
        <v>0</v>
      </c>
      <c r="BC156" t="s">
        <v>437</v>
      </c>
      <c r="BD156" t="s">
        <v>437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437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4.38</v>
      </c>
      <c r="DL156">
        <v>0.5</v>
      </c>
      <c r="DM156" t="s">
        <v>438</v>
      </c>
      <c r="DN156">
        <v>2</v>
      </c>
      <c r="DO156" t="b">
        <v>1</v>
      </c>
      <c r="DP156">
        <v>1758386878.1</v>
      </c>
      <c r="DQ156">
        <v>615.4612222222223</v>
      </c>
      <c r="DR156">
        <v>654.7911481481482</v>
      </c>
      <c r="DS156">
        <v>23.26525925925926</v>
      </c>
      <c r="DT156">
        <v>18.59404074074074</v>
      </c>
      <c r="DU156">
        <v>616.4341111111112</v>
      </c>
      <c r="DV156">
        <v>22.97571851851852</v>
      </c>
      <c r="DW156">
        <v>499.8852962962964</v>
      </c>
      <c r="DX156">
        <v>90.56314814814813</v>
      </c>
      <c r="DY156">
        <v>0.06745576666666667</v>
      </c>
      <c r="DZ156">
        <v>29.77938518518518</v>
      </c>
      <c r="EA156">
        <v>30.00901851851852</v>
      </c>
      <c r="EB156">
        <v>999.9000000000001</v>
      </c>
      <c r="EC156">
        <v>0</v>
      </c>
      <c r="ED156">
        <v>0</v>
      </c>
      <c r="EE156">
        <v>9997.604444444445</v>
      </c>
      <c r="EF156">
        <v>0</v>
      </c>
      <c r="EG156">
        <v>11.141</v>
      </c>
      <c r="EH156">
        <v>-39.32993703703704</v>
      </c>
      <c r="EI156">
        <v>630.1208888888889</v>
      </c>
      <c r="EJ156">
        <v>667.197037037037</v>
      </c>
      <c r="EK156">
        <v>4.671221481481482</v>
      </c>
      <c r="EL156">
        <v>654.7911481481482</v>
      </c>
      <c r="EM156">
        <v>18.59404074074074</v>
      </c>
      <c r="EN156">
        <v>2.106976296296296</v>
      </c>
      <c r="EO156">
        <v>1.683935185185186</v>
      </c>
      <c r="EP156">
        <v>18.27201111111111</v>
      </c>
      <c r="EQ156">
        <v>14.74912592592593</v>
      </c>
      <c r="ER156">
        <v>1999.988518518518</v>
      </c>
      <c r="ES156">
        <v>0.9800016666666667</v>
      </c>
      <c r="ET156">
        <v>0.01999862592592593</v>
      </c>
      <c r="EU156">
        <v>0</v>
      </c>
      <c r="EV156">
        <v>628.329037037037</v>
      </c>
      <c r="EW156">
        <v>5.00078</v>
      </c>
      <c r="EX156">
        <v>12425.38518518518</v>
      </c>
      <c r="EY156">
        <v>16379.54814814815</v>
      </c>
      <c r="EZ156">
        <v>38.73344444444444</v>
      </c>
      <c r="FA156">
        <v>39.53214814814815</v>
      </c>
      <c r="FB156">
        <v>39.59929629629629</v>
      </c>
      <c r="FC156">
        <v>39.17581481481482</v>
      </c>
      <c r="FD156">
        <v>40.18955555555555</v>
      </c>
      <c r="FE156">
        <v>1955.088518518519</v>
      </c>
      <c r="FF156">
        <v>39.9</v>
      </c>
      <c r="FG156">
        <v>0</v>
      </c>
      <c r="FH156">
        <v>1758386885.7</v>
      </c>
      <c r="FI156">
        <v>0</v>
      </c>
      <c r="FJ156">
        <v>628.35252</v>
      </c>
      <c r="FK156">
        <v>1.352846168403705</v>
      </c>
      <c r="FL156">
        <v>17.31538467834638</v>
      </c>
      <c r="FM156">
        <v>12425.58</v>
      </c>
      <c r="FN156">
        <v>15</v>
      </c>
      <c r="FO156">
        <v>0</v>
      </c>
      <c r="FP156" t="s">
        <v>439</v>
      </c>
      <c r="FQ156">
        <v>1746989605.5</v>
      </c>
      <c r="FR156">
        <v>1746989593.5</v>
      </c>
      <c r="FS156">
        <v>0</v>
      </c>
      <c r="FT156">
        <v>-0.274</v>
      </c>
      <c r="FU156">
        <v>-0.002</v>
      </c>
      <c r="FV156">
        <v>2.549</v>
      </c>
      <c r="FW156">
        <v>0.129</v>
      </c>
      <c r="FX156">
        <v>420</v>
      </c>
      <c r="FY156">
        <v>17</v>
      </c>
      <c r="FZ156">
        <v>0.02</v>
      </c>
      <c r="GA156">
        <v>0.04</v>
      </c>
      <c r="GB156">
        <v>-39.0861243902439</v>
      </c>
      <c r="GC156">
        <v>-4.124228571428676</v>
      </c>
      <c r="GD156">
        <v>0.4253616755360928</v>
      </c>
      <c r="GE156">
        <v>0</v>
      </c>
      <c r="GF156">
        <v>628.2299117647058</v>
      </c>
      <c r="GG156">
        <v>1.395095497787371</v>
      </c>
      <c r="GH156">
        <v>0.2496892619009707</v>
      </c>
      <c r="GI156">
        <v>0</v>
      </c>
      <c r="GJ156">
        <v>4.680830731707317</v>
      </c>
      <c r="GK156">
        <v>-0.1606279442508709</v>
      </c>
      <c r="GL156">
        <v>0.01606910934290885</v>
      </c>
      <c r="GM156">
        <v>0</v>
      </c>
      <c r="GN156">
        <v>0</v>
      </c>
      <c r="GO156">
        <v>3</v>
      </c>
      <c r="GP156" t="s">
        <v>446</v>
      </c>
      <c r="GQ156">
        <v>3.10158</v>
      </c>
      <c r="GR156">
        <v>2.72559</v>
      </c>
      <c r="GS156">
        <v>0.119777</v>
      </c>
      <c r="GT156">
        <v>0.124699</v>
      </c>
      <c r="GU156">
        <v>0.105637</v>
      </c>
      <c r="GV156">
        <v>0.09144629999999999</v>
      </c>
      <c r="GW156">
        <v>23062.2</v>
      </c>
      <c r="GX156">
        <v>20841.8</v>
      </c>
      <c r="GY156">
        <v>26764</v>
      </c>
      <c r="GZ156">
        <v>24031.9</v>
      </c>
      <c r="HA156">
        <v>38301.3</v>
      </c>
      <c r="HB156">
        <v>32293.7</v>
      </c>
      <c r="HC156">
        <v>46735.1</v>
      </c>
      <c r="HD156">
        <v>38034.4</v>
      </c>
      <c r="HE156">
        <v>1.87462</v>
      </c>
      <c r="HF156">
        <v>2.34775</v>
      </c>
      <c r="HG156">
        <v>0.0902414</v>
      </c>
      <c r="HH156">
        <v>0</v>
      </c>
      <c r="HI156">
        <v>28.5531</v>
      </c>
      <c r="HJ156">
        <v>999.9</v>
      </c>
      <c r="HK156">
        <v>42</v>
      </c>
      <c r="HL156">
        <v>32.5</v>
      </c>
      <c r="HM156">
        <v>22.7797</v>
      </c>
      <c r="HN156">
        <v>61.9034</v>
      </c>
      <c r="HO156">
        <v>5.02003</v>
      </c>
      <c r="HP156">
        <v>2</v>
      </c>
      <c r="HQ156">
        <v>0.09412860000000001</v>
      </c>
      <c r="HR156">
        <v>-0.848287</v>
      </c>
      <c r="HS156">
        <v>20.28</v>
      </c>
      <c r="HT156">
        <v>5.21115</v>
      </c>
      <c r="HU156">
        <v>11.9757</v>
      </c>
      <c r="HV156">
        <v>4.96305</v>
      </c>
      <c r="HW156">
        <v>3.27448</v>
      </c>
      <c r="HX156">
        <v>9999</v>
      </c>
      <c r="HY156">
        <v>9999</v>
      </c>
      <c r="HZ156">
        <v>9999</v>
      </c>
      <c r="IA156">
        <v>999.9</v>
      </c>
      <c r="IB156">
        <v>1.86387</v>
      </c>
      <c r="IC156">
        <v>1.86014</v>
      </c>
      <c r="ID156">
        <v>1.85846</v>
      </c>
      <c r="IE156">
        <v>1.85976</v>
      </c>
      <c r="IF156">
        <v>1.85989</v>
      </c>
      <c r="IG156">
        <v>1.85844</v>
      </c>
      <c r="IH156">
        <v>1.85749</v>
      </c>
      <c r="II156">
        <v>1.85242</v>
      </c>
      <c r="IJ156">
        <v>0</v>
      </c>
      <c r="IK156">
        <v>0</v>
      </c>
      <c r="IL156">
        <v>0</v>
      </c>
      <c r="IM156">
        <v>0</v>
      </c>
      <c r="IN156" t="s">
        <v>441</v>
      </c>
      <c r="IO156" t="s">
        <v>442</v>
      </c>
      <c r="IP156" t="s">
        <v>443</v>
      </c>
      <c r="IQ156" t="s">
        <v>443</v>
      </c>
      <c r="IR156" t="s">
        <v>443</v>
      </c>
      <c r="IS156" t="s">
        <v>443</v>
      </c>
      <c r="IT156">
        <v>0</v>
      </c>
      <c r="IU156">
        <v>100</v>
      </c>
      <c r="IV156">
        <v>100</v>
      </c>
      <c r="IW156">
        <v>-0.966</v>
      </c>
      <c r="IX156">
        <v>0.289</v>
      </c>
      <c r="IY156">
        <v>-1.199888540531774</v>
      </c>
      <c r="IZ156">
        <v>0.0006062262584135303</v>
      </c>
      <c r="JA156">
        <v>-6.607284784785487E-07</v>
      </c>
      <c r="JB156">
        <v>4.456398226774383E-10</v>
      </c>
      <c r="JC156">
        <v>0.04242554667046498</v>
      </c>
      <c r="JD156">
        <v>-0.002659736867722172</v>
      </c>
      <c r="JE156">
        <v>0.000738507291522077</v>
      </c>
      <c r="JF156">
        <v>-6.730059124220876E-06</v>
      </c>
      <c r="JG156">
        <v>7</v>
      </c>
      <c r="JH156">
        <v>1949</v>
      </c>
      <c r="JI156">
        <v>1</v>
      </c>
      <c r="JJ156">
        <v>29</v>
      </c>
      <c r="JK156">
        <v>189954.7</v>
      </c>
      <c r="JL156">
        <v>189954.9</v>
      </c>
      <c r="JM156">
        <v>2.16187</v>
      </c>
      <c r="JN156">
        <v>2.61353</v>
      </c>
      <c r="JO156">
        <v>2.146</v>
      </c>
      <c r="JP156">
        <v>2.67578</v>
      </c>
      <c r="JQ156">
        <v>2.29858</v>
      </c>
      <c r="JR156">
        <v>2.44141</v>
      </c>
      <c r="JS156">
        <v>36.8604</v>
      </c>
      <c r="JT156">
        <v>24.0787</v>
      </c>
      <c r="JU156">
        <v>18</v>
      </c>
      <c r="JV156">
        <v>481.824</v>
      </c>
      <c r="JW156">
        <v>897.823</v>
      </c>
      <c r="JX156">
        <v>29.0955</v>
      </c>
      <c r="JY156">
        <v>28.4292</v>
      </c>
      <c r="JZ156">
        <v>30.0001</v>
      </c>
      <c r="KA156">
        <v>28.6249</v>
      </c>
      <c r="KB156">
        <v>28.5884</v>
      </c>
      <c r="KC156">
        <v>43.4536</v>
      </c>
      <c r="KD156">
        <v>18.8387</v>
      </c>
      <c r="KE156">
        <v>46.8243</v>
      </c>
      <c r="KF156">
        <v>29.0882</v>
      </c>
      <c r="KG156">
        <v>707.628</v>
      </c>
      <c r="KH156">
        <v>18.5812</v>
      </c>
      <c r="KI156">
        <v>102.183</v>
      </c>
      <c r="KJ156">
        <v>91.7123</v>
      </c>
    </row>
    <row r="157" spans="1:296">
      <c r="A157">
        <v>139</v>
      </c>
      <c r="B157">
        <v>1758386890.6</v>
      </c>
      <c r="C157">
        <v>4750.099999904633</v>
      </c>
      <c r="D157" t="s">
        <v>722</v>
      </c>
      <c r="E157" t="s">
        <v>723</v>
      </c>
      <c r="F157">
        <v>5</v>
      </c>
      <c r="G157" t="s">
        <v>638</v>
      </c>
      <c r="H157">
        <v>1758386882.814285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698.5120412272571</v>
      </c>
      <c r="AJ157">
        <v>670.9928909090905</v>
      </c>
      <c r="AK157">
        <v>3.395444514869365</v>
      </c>
      <c r="AL157">
        <v>65.71371971315246</v>
      </c>
      <c r="AM157">
        <f>(AO157 - AN157 + DX157*1E3/(8.314*(DZ157+273.15)) * AQ157/DW157 * AP157) * DW157/(100*DK157) * 1000/(1000 - AO157)</f>
        <v>0</v>
      </c>
      <c r="AN157">
        <v>18.59618737072371</v>
      </c>
      <c r="AO157">
        <v>23.2129606060606</v>
      </c>
      <c r="AP157">
        <v>-0.005096111243629593</v>
      </c>
      <c r="AQ157">
        <v>86.31813616197589</v>
      </c>
      <c r="AR157">
        <v>0</v>
      </c>
      <c r="AS157">
        <v>0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437</v>
      </c>
      <c r="AX157" t="s">
        <v>437</v>
      </c>
      <c r="AY157">
        <v>0</v>
      </c>
      <c r="AZ157">
        <v>0</v>
      </c>
      <c r="BA157">
        <f>1-AY157/AZ157</f>
        <v>0</v>
      </c>
      <c r="BB157">
        <v>0</v>
      </c>
      <c r="BC157" t="s">
        <v>437</v>
      </c>
      <c r="BD157" t="s">
        <v>437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437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4.38</v>
      </c>
      <c r="DL157">
        <v>0.5</v>
      </c>
      <c r="DM157" t="s">
        <v>438</v>
      </c>
      <c r="DN157">
        <v>2</v>
      </c>
      <c r="DO157" t="b">
        <v>1</v>
      </c>
      <c r="DP157">
        <v>1758386882.814285</v>
      </c>
      <c r="DQ157">
        <v>631.1671428571428</v>
      </c>
      <c r="DR157">
        <v>670.7023571428572</v>
      </c>
      <c r="DS157">
        <v>23.24798214285714</v>
      </c>
      <c r="DT157">
        <v>18.59469642857143</v>
      </c>
      <c r="DU157">
        <v>632.1352142857141</v>
      </c>
      <c r="DV157">
        <v>22.95879642857144</v>
      </c>
      <c r="DW157">
        <v>499.9405714285714</v>
      </c>
      <c r="DX157">
        <v>90.56401785714286</v>
      </c>
      <c r="DY157">
        <v>0.06735179999999999</v>
      </c>
      <c r="DZ157">
        <v>29.78141071428572</v>
      </c>
      <c r="EA157">
        <v>30.01405</v>
      </c>
      <c r="EB157">
        <v>999.9000000000002</v>
      </c>
      <c r="EC157">
        <v>0</v>
      </c>
      <c r="ED157">
        <v>0</v>
      </c>
      <c r="EE157">
        <v>10009.33714285714</v>
      </c>
      <c r="EF157">
        <v>0</v>
      </c>
      <c r="EG157">
        <v>11.13814285714286</v>
      </c>
      <c r="EH157">
        <v>-39.53521785714286</v>
      </c>
      <c r="EI157">
        <v>646.1893928571428</v>
      </c>
      <c r="EJ157">
        <v>683.4102142857143</v>
      </c>
      <c r="EK157">
        <v>4.653288214285714</v>
      </c>
      <c r="EL157">
        <v>670.7023571428572</v>
      </c>
      <c r="EM157">
        <v>18.59469642857143</v>
      </c>
      <c r="EN157">
        <v>2.105431428571428</v>
      </c>
      <c r="EO157">
        <v>1.684009285714286</v>
      </c>
      <c r="EP157">
        <v>18.26032142857143</v>
      </c>
      <c r="EQ157">
        <v>14.74982142857142</v>
      </c>
      <c r="ER157">
        <v>1999.99</v>
      </c>
      <c r="ES157">
        <v>0.9800016785714286</v>
      </c>
      <c r="ET157">
        <v>0.01999861428571429</v>
      </c>
      <c r="EU157">
        <v>0</v>
      </c>
      <c r="EV157">
        <v>628.39325</v>
      </c>
      <c r="EW157">
        <v>5.00078</v>
      </c>
      <c r="EX157">
        <v>12426.74642857143</v>
      </c>
      <c r="EY157">
        <v>16379.56071428572</v>
      </c>
      <c r="EZ157">
        <v>38.72064285714286</v>
      </c>
      <c r="FA157">
        <v>39.53099999999999</v>
      </c>
      <c r="FB157">
        <v>39.51317857142857</v>
      </c>
      <c r="FC157">
        <v>39.16950000000001</v>
      </c>
      <c r="FD157">
        <v>40.16492857142856</v>
      </c>
      <c r="FE157">
        <v>1955.09</v>
      </c>
      <c r="FF157">
        <v>39.9</v>
      </c>
      <c r="FG157">
        <v>0</v>
      </c>
      <c r="FH157">
        <v>1758386890.5</v>
      </c>
      <c r="FI157">
        <v>0</v>
      </c>
      <c r="FJ157">
        <v>628.4166799999999</v>
      </c>
      <c r="FK157">
        <v>1.367230769876961</v>
      </c>
      <c r="FL157">
        <v>18.59230771613068</v>
      </c>
      <c r="FM157">
        <v>12426.956</v>
      </c>
      <c r="FN157">
        <v>15</v>
      </c>
      <c r="FO157">
        <v>0</v>
      </c>
      <c r="FP157" t="s">
        <v>439</v>
      </c>
      <c r="FQ157">
        <v>1746989605.5</v>
      </c>
      <c r="FR157">
        <v>1746989593.5</v>
      </c>
      <c r="FS157">
        <v>0</v>
      </c>
      <c r="FT157">
        <v>-0.274</v>
      </c>
      <c r="FU157">
        <v>-0.002</v>
      </c>
      <c r="FV157">
        <v>2.549</v>
      </c>
      <c r="FW157">
        <v>0.129</v>
      </c>
      <c r="FX157">
        <v>420</v>
      </c>
      <c r="FY157">
        <v>17</v>
      </c>
      <c r="FZ157">
        <v>0.02</v>
      </c>
      <c r="GA157">
        <v>0.04</v>
      </c>
      <c r="GB157">
        <v>-39.4153</v>
      </c>
      <c r="GC157">
        <v>-2.547935459662269</v>
      </c>
      <c r="GD157">
        <v>0.2574891386058836</v>
      </c>
      <c r="GE157">
        <v>0</v>
      </c>
      <c r="GF157">
        <v>628.3690294117648</v>
      </c>
      <c r="GG157">
        <v>1.168540871991844</v>
      </c>
      <c r="GH157">
        <v>0.2653356902995044</v>
      </c>
      <c r="GI157">
        <v>0</v>
      </c>
      <c r="GJ157">
        <v>4.66124325</v>
      </c>
      <c r="GK157">
        <v>-0.2272008630394133</v>
      </c>
      <c r="GL157">
        <v>0.0224098148572785</v>
      </c>
      <c r="GM157">
        <v>0</v>
      </c>
      <c r="GN157">
        <v>0</v>
      </c>
      <c r="GO157">
        <v>3</v>
      </c>
      <c r="GP157" t="s">
        <v>446</v>
      </c>
      <c r="GQ157">
        <v>3.10167</v>
      </c>
      <c r="GR157">
        <v>2.72581</v>
      </c>
      <c r="GS157">
        <v>0.121918</v>
      </c>
      <c r="GT157">
        <v>0.126811</v>
      </c>
      <c r="GU157">
        <v>0.105554</v>
      </c>
      <c r="GV157">
        <v>0.09145499999999999</v>
      </c>
      <c r="GW157">
        <v>23006.2</v>
      </c>
      <c r="GX157">
        <v>20791.6</v>
      </c>
      <c r="GY157">
        <v>26764.1</v>
      </c>
      <c r="GZ157">
        <v>24032.1</v>
      </c>
      <c r="HA157">
        <v>38305.3</v>
      </c>
      <c r="HB157">
        <v>32293.9</v>
      </c>
      <c r="HC157">
        <v>46735.2</v>
      </c>
      <c r="HD157">
        <v>38034.7</v>
      </c>
      <c r="HE157">
        <v>1.87462</v>
      </c>
      <c r="HF157">
        <v>2.3478</v>
      </c>
      <c r="HG157">
        <v>0.0896752</v>
      </c>
      <c r="HH157">
        <v>0</v>
      </c>
      <c r="HI157">
        <v>28.5531</v>
      </c>
      <c r="HJ157">
        <v>999.9</v>
      </c>
      <c r="HK157">
        <v>42</v>
      </c>
      <c r="HL157">
        <v>32.5</v>
      </c>
      <c r="HM157">
        <v>22.7786</v>
      </c>
      <c r="HN157">
        <v>61.7634</v>
      </c>
      <c r="HO157">
        <v>5.0641</v>
      </c>
      <c r="HP157">
        <v>2</v>
      </c>
      <c r="HQ157">
        <v>0.09411079999999999</v>
      </c>
      <c r="HR157">
        <v>-0.80037</v>
      </c>
      <c r="HS157">
        <v>20.2804</v>
      </c>
      <c r="HT157">
        <v>5.2119</v>
      </c>
      <c r="HU157">
        <v>11.977</v>
      </c>
      <c r="HV157">
        <v>4.96305</v>
      </c>
      <c r="HW157">
        <v>3.2746</v>
      </c>
      <c r="HX157">
        <v>9999</v>
      </c>
      <c r="HY157">
        <v>9999</v>
      </c>
      <c r="HZ157">
        <v>9999</v>
      </c>
      <c r="IA157">
        <v>999.9</v>
      </c>
      <c r="IB157">
        <v>1.86387</v>
      </c>
      <c r="IC157">
        <v>1.86012</v>
      </c>
      <c r="ID157">
        <v>1.85844</v>
      </c>
      <c r="IE157">
        <v>1.85976</v>
      </c>
      <c r="IF157">
        <v>1.85989</v>
      </c>
      <c r="IG157">
        <v>1.85844</v>
      </c>
      <c r="IH157">
        <v>1.85751</v>
      </c>
      <c r="II157">
        <v>1.85242</v>
      </c>
      <c r="IJ157">
        <v>0</v>
      </c>
      <c r="IK157">
        <v>0</v>
      </c>
      <c r="IL157">
        <v>0</v>
      </c>
      <c r="IM157">
        <v>0</v>
      </c>
      <c r="IN157" t="s">
        <v>441</v>
      </c>
      <c r="IO157" t="s">
        <v>442</v>
      </c>
      <c r="IP157" t="s">
        <v>443</v>
      </c>
      <c r="IQ157" t="s">
        <v>443</v>
      </c>
      <c r="IR157" t="s">
        <v>443</v>
      </c>
      <c r="IS157" t="s">
        <v>443</v>
      </c>
      <c r="IT157">
        <v>0</v>
      </c>
      <c r="IU157">
        <v>100</v>
      </c>
      <c r="IV157">
        <v>100</v>
      </c>
      <c r="IW157">
        <v>-0.96</v>
      </c>
      <c r="IX157">
        <v>0.2884</v>
      </c>
      <c r="IY157">
        <v>-1.199888540531774</v>
      </c>
      <c r="IZ157">
        <v>0.0006062262584135303</v>
      </c>
      <c r="JA157">
        <v>-6.607284784785487E-07</v>
      </c>
      <c r="JB157">
        <v>4.456398226774383E-10</v>
      </c>
      <c r="JC157">
        <v>0.04242554667046498</v>
      </c>
      <c r="JD157">
        <v>-0.002659736867722172</v>
      </c>
      <c r="JE157">
        <v>0.000738507291522077</v>
      </c>
      <c r="JF157">
        <v>-6.730059124220876E-06</v>
      </c>
      <c r="JG157">
        <v>7</v>
      </c>
      <c r="JH157">
        <v>1949</v>
      </c>
      <c r="JI157">
        <v>1</v>
      </c>
      <c r="JJ157">
        <v>29</v>
      </c>
      <c r="JK157">
        <v>189954.8</v>
      </c>
      <c r="JL157">
        <v>189955</v>
      </c>
      <c r="JM157">
        <v>2.20215</v>
      </c>
      <c r="JN157">
        <v>2.60376</v>
      </c>
      <c r="JO157">
        <v>2.146</v>
      </c>
      <c r="JP157">
        <v>2.67456</v>
      </c>
      <c r="JQ157">
        <v>2.29858</v>
      </c>
      <c r="JR157">
        <v>2.44507</v>
      </c>
      <c r="JS157">
        <v>36.8604</v>
      </c>
      <c r="JT157">
        <v>24.0787</v>
      </c>
      <c r="JU157">
        <v>18</v>
      </c>
      <c r="JV157">
        <v>481.823</v>
      </c>
      <c r="JW157">
        <v>897.867</v>
      </c>
      <c r="JX157">
        <v>29.084</v>
      </c>
      <c r="JY157">
        <v>28.4292</v>
      </c>
      <c r="JZ157">
        <v>30.0001</v>
      </c>
      <c r="KA157">
        <v>28.6249</v>
      </c>
      <c r="KB157">
        <v>28.5878</v>
      </c>
      <c r="KC157">
        <v>44.2627</v>
      </c>
      <c r="KD157">
        <v>18.8387</v>
      </c>
      <c r="KE157">
        <v>46.8243</v>
      </c>
      <c r="KF157">
        <v>29.0664</v>
      </c>
      <c r="KG157">
        <v>720.987</v>
      </c>
      <c r="KH157">
        <v>18.6039</v>
      </c>
      <c r="KI157">
        <v>102.183</v>
      </c>
      <c r="KJ157">
        <v>91.71299999999999</v>
      </c>
    </row>
    <row r="158" spans="1:296">
      <c r="A158">
        <v>140</v>
      </c>
      <c r="B158">
        <v>1758386895.6</v>
      </c>
      <c r="C158">
        <v>4755.099999904633</v>
      </c>
      <c r="D158" t="s">
        <v>724</v>
      </c>
      <c r="E158" t="s">
        <v>725</v>
      </c>
      <c r="F158">
        <v>5</v>
      </c>
      <c r="G158" t="s">
        <v>638</v>
      </c>
      <c r="H158">
        <v>1758386888.1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715.5890818328351</v>
      </c>
      <c r="AJ158">
        <v>688.0731575757574</v>
      </c>
      <c r="AK158">
        <v>3.414978177438676</v>
      </c>
      <c r="AL158">
        <v>65.71371971315246</v>
      </c>
      <c r="AM158">
        <f>(AO158 - AN158 + DX158*1E3/(8.314*(DZ158+273.15)) * AQ158/DW158 * AP158) * DW158/(100*DK158) * 1000/(1000 - AO158)</f>
        <v>0</v>
      </c>
      <c r="AN158">
        <v>18.59769508831942</v>
      </c>
      <c r="AO158">
        <v>23.1826593939394</v>
      </c>
      <c r="AP158">
        <v>-0.002515874965910831</v>
      </c>
      <c r="AQ158">
        <v>86.31813616197589</v>
      </c>
      <c r="AR158">
        <v>0</v>
      </c>
      <c r="AS158">
        <v>0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437</v>
      </c>
      <c r="AX158" t="s">
        <v>437</v>
      </c>
      <c r="AY158">
        <v>0</v>
      </c>
      <c r="AZ158">
        <v>0</v>
      </c>
      <c r="BA158">
        <f>1-AY158/AZ158</f>
        <v>0</v>
      </c>
      <c r="BB158">
        <v>0</v>
      </c>
      <c r="BC158" t="s">
        <v>437</v>
      </c>
      <c r="BD158" t="s">
        <v>437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437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4.38</v>
      </c>
      <c r="DL158">
        <v>0.5</v>
      </c>
      <c r="DM158" t="s">
        <v>438</v>
      </c>
      <c r="DN158">
        <v>2</v>
      </c>
      <c r="DO158" t="b">
        <v>1</v>
      </c>
      <c r="DP158">
        <v>1758386888.1</v>
      </c>
      <c r="DQ158">
        <v>648.7833333333333</v>
      </c>
      <c r="DR158">
        <v>688.488037037037</v>
      </c>
      <c r="DS158">
        <v>23.22305925925926</v>
      </c>
      <c r="DT158">
        <v>18.59608518518518</v>
      </c>
      <c r="DU158">
        <v>649.745888888889</v>
      </c>
      <c r="DV158">
        <v>22.93436296296296</v>
      </c>
      <c r="DW158">
        <v>499.9874074074073</v>
      </c>
      <c r="DX158">
        <v>90.56422962962964</v>
      </c>
      <c r="DY158">
        <v>0.06747337407407408</v>
      </c>
      <c r="DZ158">
        <v>29.78422222222222</v>
      </c>
      <c r="EA158">
        <v>30.01748518518518</v>
      </c>
      <c r="EB158">
        <v>999.9000000000001</v>
      </c>
      <c r="EC158">
        <v>0</v>
      </c>
      <c r="ED158">
        <v>0</v>
      </c>
      <c r="EE158">
        <v>9998.228518518519</v>
      </c>
      <c r="EF158">
        <v>0</v>
      </c>
      <c r="EG158">
        <v>11.13708518518519</v>
      </c>
      <c r="EH158">
        <v>-39.70474074074073</v>
      </c>
      <c r="EI158">
        <v>664.207925925926</v>
      </c>
      <c r="EJ158">
        <v>701.5338148148148</v>
      </c>
      <c r="EK158">
        <v>4.626965555555556</v>
      </c>
      <c r="EL158">
        <v>688.488037037037</v>
      </c>
      <c r="EM158">
        <v>18.59608518518518</v>
      </c>
      <c r="EN158">
        <v>2.103177777777778</v>
      </c>
      <c r="EO158">
        <v>1.684139629629629</v>
      </c>
      <c r="EP158">
        <v>18.24325925925926</v>
      </c>
      <c r="EQ158">
        <v>14.75101851851852</v>
      </c>
      <c r="ER158">
        <v>1999.97037037037</v>
      </c>
      <c r="ES158">
        <v>0.9800014444444444</v>
      </c>
      <c r="ET158">
        <v>0.01999884444444444</v>
      </c>
      <c r="EU158">
        <v>0</v>
      </c>
      <c r="EV158">
        <v>628.4732592592593</v>
      </c>
      <c r="EW158">
        <v>5.00078</v>
      </c>
      <c r="EX158">
        <v>12428.01851851852</v>
      </c>
      <c r="EY158">
        <v>16379.3962962963</v>
      </c>
      <c r="EZ158">
        <v>38.69877777777778</v>
      </c>
      <c r="FA158">
        <v>39.52296296296296</v>
      </c>
      <c r="FB158">
        <v>39.42562962962962</v>
      </c>
      <c r="FC158">
        <v>39.15262962962964</v>
      </c>
      <c r="FD158">
        <v>40.12474074074074</v>
      </c>
      <c r="FE158">
        <v>1955.07037037037</v>
      </c>
      <c r="FF158">
        <v>39.9</v>
      </c>
      <c r="FG158">
        <v>0</v>
      </c>
      <c r="FH158">
        <v>1758386895.9</v>
      </c>
      <c r="FI158">
        <v>0</v>
      </c>
      <c r="FJ158">
        <v>628.5043461538461</v>
      </c>
      <c r="FK158">
        <v>0.532615371675215</v>
      </c>
      <c r="FL158">
        <v>14.21880347139416</v>
      </c>
      <c r="FM158">
        <v>12428.11153846154</v>
      </c>
      <c r="FN158">
        <v>15</v>
      </c>
      <c r="FO158">
        <v>0</v>
      </c>
      <c r="FP158" t="s">
        <v>439</v>
      </c>
      <c r="FQ158">
        <v>1746989605.5</v>
      </c>
      <c r="FR158">
        <v>1746989593.5</v>
      </c>
      <c r="FS158">
        <v>0</v>
      </c>
      <c r="FT158">
        <v>-0.274</v>
      </c>
      <c r="FU158">
        <v>-0.002</v>
      </c>
      <c r="FV158">
        <v>2.549</v>
      </c>
      <c r="FW158">
        <v>0.129</v>
      </c>
      <c r="FX158">
        <v>420</v>
      </c>
      <c r="FY158">
        <v>17</v>
      </c>
      <c r="FZ158">
        <v>0.02</v>
      </c>
      <c r="GA158">
        <v>0.04</v>
      </c>
      <c r="GB158">
        <v>-39.61470749999999</v>
      </c>
      <c r="GC158">
        <v>-1.965400750469001</v>
      </c>
      <c r="GD158">
        <v>0.2011583137574731</v>
      </c>
      <c r="GE158">
        <v>0</v>
      </c>
      <c r="GF158">
        <v>628.4465294117647</v>
      </c>
      <c r="GG158">
        <v>0.8284186377235294</v>
      </c>
      <c r="GH158">
        <v>0.2628085005445537</v>
      </c>
      <c r="GI158">
        <v>1</v>
      </c>
      <c r="GJ158">
        <v>4.640021249999999</v>
      </c>
      <c r="GK158">
        <v>-0.302777898686687</v>
      </c>
      <c r="GL158">
        <v>0.02926078794115947</v>
      </c>
      <c r="GM158">
        <v>0</v>
      </c>
      <c r="GN158">
        <v>1</v>
      </c>
      <c r="GO158">
        <v>3</v>
      </c>
      <c r="GP158" t="s">
        <v>440</v>
      </c>
      <c r="GQ158">
        <v>3.10208</v>
      </c>
      <c r="GR158">
        <v>2.72537</v>
      </c>
      <c r="GS158">
        <v>0.124031</v>
      </c>
      <c r="GT158">
        <v>0.12889</v>
      </c>
      <c r="GU158">
        <v>0.105448</v>
      </c>
      <c r="GV158">
        <v>0.0914473</v>
      </c>
      <c r="GW158">
        <v>22950.7</v>
      </c>
      <c r="GX158">
        <v>20742.1</v>
      </c>
      <c r="GY158">
        <v>26764</v>
      </c>
      <c r="GZ158">
        <v>24032</v>
      </c>
      <c r="HA158">
        <v>38310.2</v>
      </c>
      <c r="HB158">
        <v>32294.2</v>
      </c>
      <c r="HC158">
        <v>46735.4</v>
      </c>
      <c r="HD158">
        <v>38034.5</v>
      </c>
      <c r="HE158">
        <v>1.87495</v>
      </c>
      <c r="HF158">
        <v>2.34718</v>
      </c>
      <c r="HG158">
        <v>0.0898018</v>
      </c>
      <c r="HH158">
        <v>0</v>
      </c>
      <c r="HI158">
        <v>28.5531</v>
      </c>
      <c r="HJ158">
        <v>999.9</v>
      </c>
      <c r="HK158">
        <v>42</v>
      </c>
      <c r="HL158">
        <v>32.5</v>
      </c>
      <c r="HM158">
        <v>22.7791</v>
      </c>
      <c r="HN158">
        <v>61.9234</v>
      </c>
      <c r="HO158">
        <v>4.9399</v>
      </c>
      <c r="HP158">
        <v>2</v>
      </c>
      <c r="HQ158">
        <v>0.0940549</v>
      </c>
      <c r="HR158">
        <v>-0.7813099999999999</v>
      </c>
      <c r="HS158">
        <v>20.2804</v>
      </c>
      <c r="HT158">
        <v>5.2119</v>
      </c>
      <c r="HU158">
        <v>11.9763</v>
      </c>
      <c r="HV158">
        <v>4.96285</v>
      </c>
      <c r="HW158">
        <v>3.27453</v>
      </c>
      <c r="HX158">
        <v>9999</v>
      </c>
      <c r="HY158">
        <v>9999</v>
      </c>
      <c r="HZ158">
        <v>9999</v>
      </c>
      <c r="IA158">
        <v>999.9</v>
      </c>
      <c r="IB158">
        <v>1.86388</v>
      </c>
      <c r="IC158">
        <v>1.86014</v>
      </c>
      <c r="ID158">
        <v>1.85843</v>
      </c>
      <c r="IE158">
        <v>1.85975</v>
      </c>
      <c r="IF158">
        <v>1.85989</v>
      </c>
      <c r="IG158">
        <v>1.85846</v>
      </c>
      <c r="IH158">
        <v>1.85754</v>
      </c>
      <c r="II158">
        <v>1.85242</v>
      </c>
      <c r="IJ158">
        <v>0</v>
      </c>
      <c r="IK158">
        <v>0</v>
      </c>
      <c r="IL158">
        <v>0</v>
      </c>
      <c r="IM158">
        <v>0</v>
      </c>
      <c r="IN158" t="s">
        <v>441</v>
      </c>
      <c r="IO158" t="s">
        <v>442</v>
      </c>
      <c r="IP158" t="s">
        <v>443</v>
      </c>
      <c r="IQ158" t="s">
        <v>443</v>
      </c>
      <c r="IR158" t="s">
        <v>443</v>
      </c>
      <c r="IS158" t="s">
        <v>443</v>
      </c>
      <c r="IT158">
        <v>0</v>
      </c>
      <c r="IU158">
        <v>100</v>
      </c>
      <c r="IV158">
        <v>100</v>
      </c>
      <c r="IW158">
        <v>-0.955</v>
      </c>
      <c r="IX158">
        <v>0.2878</v>
      </c>
      <c r="IY158">
        <v>-1.199888540531774</v>
      </c>
      <c r="IZ158">
        <v>0.0006062262584135303</v>
      </c>
      <c r="JA158">
        <v>-6.607284784785487E-07</v>
      </c>
      <c r="JB158">
        <v>4.456398226774383E-10</v>
      </c>
      <c r="JC158">
        <v>0.04242554667046498</v>
      </c>
      <c r="JD158">
        <v>-0.002659736867722172</v>
      </c>
      <c r="JE158">
        <v>0.000738507291522077</v>
      </c>
      <c r="JF158">
        <v>-6.730059124220876E-06</v>
      </c>
      <c r="JG158">
        <v>7</v>
      </c>
      <c r="JH158">
        <v>1949</v>
      </c>
      <c r="JI158">
        <v>1</v>
      </c>
      <c r="JJ158">
        <v>29</v>
      </c>
      <c r="JK158">
        <v>189954.8</v>
      </c>
      <c r="JL158">
        <v>189955</v>
      </c>
      <c r="JM158">
        <v>2.24487</v>
      </c>
      <c r="JN158">
        <v>2.60498</v>
      </c>
      <c r="JO158">
        <v>2.146</v>
      </c>
      <c r="JP158">
        <v>2.67456</v>
      </c>
      <c r="JQ158">
        <v>2.29858</v>
      </c>
      <c r="JR158">
        <v>2.44019</v>
      </c>
      <c r="JS158">
        <v>36.8604</v>
      </c>
      <c r="JT158">
        <v>24.0787</v>
      </c>
      <c r="JU158">
        <v>18</v>
      </c>
      <c r="JV158">
        <v>482.012</v>
      </c>
      <c r="JW158">
        <v>897.183</v>
      </c>
      <c r="JX158">
        <v>29.0629</v>
      </c>
      <c r="JY158">
        <v>28.4292</v>
      </c>
      <c r="JZ158">
        <v>30</v>
      </c>
      <c r="KA158">
        <v>28.6249</v>
      </c>
      <c r="KB158">
        <v>28.5864</v>
      </c>
      <c r="KC158">
        <v>45.1329</v>
      </c>
      <c r="KD158">
        <v>18.8387</v>
      </c>
      <c r="KE158">
        <v>46.8243</v>
      </c>
      <c r="KF158">
        <v>29.0502</v>
      </c>
      <c r="KG158">
        <v>741.02</v>
      </c>
      <c r="KH158">
        <v>18.6463</v>
      </c>
      <c r="KI158">
        <v>102.183</v>
      </c>
      <c r="KJ158">
        <v>91.7127</v>
      </c>
    </row>
    <row r="159" spans="1:296">
      <c r="A159">
        <v>141</v>
      </c>
      <c r="B159">
        <v>1758386900.6</v>
      </c>
      <c r="C159">
        <v>4760.099999904633</v>
      </c>
      <c r="D159" t="s">
        <v>726</v>
      </c>
      <c r="E159" t="s">
        <v>727</v>
      </c>
      <c r="F159">
        <v>5</v>
      </c>
      <c r="G159" t="s">
        <v>638</v>
      </c>
      <c r="H159">
        <v>1758386892.814285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732.7507885110559</v>
      </c>
      <c r="AJ159">
        <v>705.1100424242424</v>
      </c>
      <c r="AK159">
        <v>3.415620999471098</v>
      </c>
      <c r="AL159">
        <v>65.71371971315246</v>
      </c>
      <c r="AM159">
        <f>(AO159 - AN159 + DX159*1E3/(8.314*(DZ159+273.15)) * AQ159/DW159 * AP159) * DW159/(100*DK159) * 1000/(1000 - AO159)</f>
        <v>0</v>
      </c>
      <c r="AN159">
        <v>18.59763565332208</v>
      </c>
      <c r="AO159">
        <v>23.14132303030301</v>
      </c>
      <c r="AP159">
        <v>-0.009093556178423692</v>
      </c>
      <c r="AQ159">
        <v>86.31813616197589</v>
      </c>
      <c r="AR159">
        <v>0</v>
      </c>
      <c r="AS159">
        <v>0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437</v>
      </c>
      <c r="AX159" t="s">
        <v>437</v>
      </c>
      <c r="AY159">
        <v>0</v>
      </c>
      <c r="AZ159">
        <v>0</v>
      </c>
      <c r="BA159">
        <f>1-AY159/AZ159</f>
        <v>0</v>
      </c>
      <c r="BB159">
        <v>0</v>
      </c>
      <c r="BC159" t="s">
        <v>437</v>
      </c>
      <c r="BD159" t="s">
        <v>437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437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4.38</v>
      </c>
      <c r="DL159">
        <v>0.5</v>
      </c>
      <c r="DM159" t="s">
        <v>438</v>
      </c>
      <c r="DN159">
        <v>2</v>
      </c>
      <c r="DO159" t="b">
        <v>1</v>
      </c>
      <c r="DP159">
        <v>1758386892.814285</v>
      </c>
      <c r="DQ159">
        <v>664.495</v>
      </c>
      <c r="DR159">
        <v>704.3455714285716</v>
      </c>
      <c r="DS159">
        <v>23.19383571428572</v>
      </c>
      <c r="DT159">
        <v>18.59728928571429</v>
      </c>
      <c r="DU159">
        <v>665.4525714285712</v>
      </c>
      <c r="DV159">
        <v>22.90573928571429</v>
      </c>
      <c r="DW159">
        <v>499.9935714285714</v>
      </c>
      <c r="DX159">
        <v>90.56409285714285</v>
      </c>
      <c r="DY159">
        <v>0.06744772857142857</v>
      </c>
      <c r="DZ159">
        <v>29.78573571428572</v>
      </c>
      <c r="EA159">
        <v>30.01756071428571</v>
      </c>
      <c r="EB159">
        <v>999.9000000000002</v>
      </c>
      <c r="EC159">
        <v>0</v>
      </c>
      <c r="ED159">
        <v>0</v>
      </c>
      <c r="EE159">
        <v>10000.955</v>
      </c>
      <c r="EF159">
        <v>0</v>
      </c>
      <c r="EG159">
        <v>11.137225</v>
      </c>
      <c r="EH159">
        <v>-39.85057857142857</v>
      </c>
      <c r="EI159">
        <v>680.2726785714286</v>
      </c>
      <c r="EJ159">
        <v>717.6927142857145</v>
      </c>
      <c r="EK159">
        <v>4.596552857142858</v>
      </c>
      <c r="EL159">
        <v>704.3455714285716</v>
      </c>
      <c r="EM159">
        <v>18.59728928571429</v>
      </c>
      <c r="EN159">
        <v>2.100528214285715</v>
      </c>
      <c r="EO159">
        <v>1.684245357142857</v>
      </c>
      <c r="EP159">
        <v>18.22318214285714</v>
      </c>
      <c r="EQ159">
        <v>14.75198571428572</v>
      </c>
      <c r="ER159">
        <v>2000.001785714285</v>
      </c>
      <c r="ES159">
        <v>0.9800017857142856</v>
      </c>
      <c r="ET159">
        <v>0.01999851071428572</v>
      </c>
      <c r="EU159">
        <v>0</v>
      </c>
      <c r="EV159">
        <v>628.4628928571428</v>
      </c>
      <c r="EW159">
        <v>5.00078</v>
      </c>
      <c r="EX159">
        <v>12429.18214285714</v>
      </c>
      <c r="EY159">
        <v>16379.66071428571</v>
      </c>
      <c r="EZ159">
        <v>38.69621428571428</v>
      </c>
      <c r="FA159">
        <v>39.52214285714285</v>
      </c>
      <c r="FB159">
        <v>39.37685714285714</v>
      </c>
      <c r="FC159">
        <v>39.15171428571428</v>
      </c>
      <c r="FD159">
        <v>40.11128571428571</v>
      </c>
      <c r="FE159">
        <v>1955.101785714286</v>
      </c>
      <c r="FF159">
        <v>39.9</v>
      </c>
      <c r="FG159">
        <v>0</v>
      </c>
      <c r="FH159">
        <v>1758386900.7</v>
      </c>
      <c r="FI159">
        <v>0</v>
      </c>
      <c r="FJ159">
        <v>628.5075769230768</v>
      </c>
      <c r="FK159">
        <v>0.3676922943586993</v>
      </c>
      <c r="FL159">
        <v>11.6547008899967</v>
      </c>
      <c r="FM159">
        <v>12429.21923076923</v>
      </c>
      <c r="FN159">
        <v>15</v>
      </c>
      <c r="FO159">
        <v>0</v>
      </c>
      <c r="FP159" t="s">
        <v>439</v>
      </c>
      <c r="FQ159">
        <v>1746989605.5</v>
      </c>
      <c r="FR159">
        <v>1746989593.5</v>
      </c>
      <c r="FS159">
        <v>0</v>
      </c>
      <c r="FT159">
        <v>-0.274</v>
      </c>
      <c r="FU159">
        <v>-0.002</v>
      </c>
      <c r="FV159">
        <v>2.549</v>
      </c>
      <c r="FW159">
        <v>0.129</v>
      </c>
      <c r="FX159">
        <v>420</v>
      </c>
      <c r="FY159">
        <v>17</v>
      </c>
      <c r="FZ159">
        <v>0.02</v>
      </c>
      <c r="GA159">
        <v>0.04</v>
      </c>
      <c r="GB159">
        <v>-39.7499025</v>
      </c>
      <c r="GC159">
        <v>-1.793325703564739</v>
      </c>
      <c r="GD159">
        <v>0.1828330652364334</v>
      </c>
      <c r="GE159">
        <v>0</v>
      </c>
      <c r="GF159">
        <v>628.4703235294118</v>
      </c>
      <c r="GG159">
        <v>0.1001222264243068</v>
      </c>
      <c r="GH159">
        <v>0.2533381512092715</v>
      </c>
      <c r="GI159">
        <v>1</v>
      </c>
      <c r="GJ159">
        <v>4.61753325</v>
      </c>
      <c r="GK159">
        <v>-0.3629503564728128</v>
      </c>
      <c r="GL159">
        <v>0.03512290807916541</v>
      </c>
      <c r="GM159">
        <v>0</v>
      </c>
      <c r="GN159">
        <v>1</v>
      </c>
      <c r="GO159">
        <v>3</v>
      </c>
      <c r="GP159" t="s">
        <v>440</v>
      </c>
      <c r="GQ159">
        <v>3.10197</v>
      </c>
      <c r="GR159">
        <v>2.7254</v>
      </c>
      <c r="GS159">
        <v>0.126126</v>
      </c>
      <c r="GT159">
        <v>0.130938</v>
      </c>
      <c r="GU159">
        <v>0.10532</v>
      </c>
      <c r="GV159">
        <v>0.0914558</v>
      </c>
      <c r="GW159">
        <v>22895.7</v>
      </c>
      <c r="GX159">
        <v>20693.4</v>
      </c>
      <c r="GY159">
        <v>26763.8</v>
      </c>
      <c r="GZ159">
        <v>24032</v>
      </c>
      <c r="HA159">
        <v>38315.9</v>
      </c>
      <c r="HB159">
        <v>32294.1</v>
      </c>
      <c r="HC159">
        <v>46735.2</v>
      </c>
      <c r="HD159">
        <v>38034.5</v>
      </c>
      <c r="HE159">
        <v>1.87485</v>
      </c>
      <c r="HF159">
        <v>2.3477</v>
      </c>
      <c r="HG159">
        <v>0.08974219999999999</v>
      </c>
      <c r="HH159">
        <v>0</v>
      </c>
      <c r="HI159">
        <v>28.5531</v>
      </c>
      <c r="HJ159">
        <v>999.9</v>
      </c>
      <c r="HK159">
        <v>42</v>
      </c>
      <c r="HL159">
        <v>32.5</v>
      </c>
      <c r="HM159">
        <v>22.7828</v>
      </c>
      <c r="HN159">
        <v>61.5134</v>
      </c>
      <c r="HO159">
        <v>4.95192</v>
      </c>
      <c r="HP159">
        <v>2</v>
      </c>
      <c r="HQ159">
        <v>0.0941082</v>
      </c>
      <c r="HR159">
        <v>-0.768102</v>
      </c>
      <c r="HS159">
        <v>20.2805</v>
      </c>
      <c r="HT159">
        <v>5.211</v>
      </c>
      <c r="HU159">
        <v>11.9763</v>
      </c>
      <c r="HV159">
        <v>4.9629</v>
      </c>
      <c r="HW159">
        <v>3.27448</v>
      </c>
      <c r="HX159">
        <v>9999</v>
      </c>
      <c r="HY159">
        <v>9999</v>
      </c>
      <c r="HZ159">
        <v>9999</v>
      </c>
      <c r="IA159">
        <v>999.9</v>
      </c>
      <c r="IB159">
        <v>1.86386</v>
      </c>
      <c r="IC159">
        <v>1.86009</v>
      </c>
      <c r="ID159">
        <v>1.85843</v>
      </c>
      <c r="IE159">
        <v>1.85976</v>
      </c>
      <c r="IF159">
        <v>1.85989</v>
      </c>
      <c r="IG159">
        <v>1.85847</v>
      </c>
      <c r="IH159">
        <v>1.85754</v>
      </c>
      <c r="II159">
        <v>1.85242</v>
      </c>
      <c r="IJ159">
        <v>0</v>
      </c>
      <c r="IK159">
        <v>0</v>
      </c>
      <c r="IL159">
        <v>0</v>
      </c>
      <c r="IM159">
        <v>0</v>
      </c>
      <c r="IN159" t="s">
        <v>441</v>
      </c>
      <c r="IO159" t="s">
        <v>442</v>
      </c>
      <c r="IP159" t="s">
        <v>443</v>
      </c>
      <c r="IQ159" t="s">
        <v>443</v>
      </c>
      <c r="IR159" t="s">
        <v>443</v>
      </c>
      <c r="IS159" t="s">
        <v>443</v>
      </c>
      <c r="IT159">
        <v>0</v>
      </c>
      <c r="IU159">
        <v>100</v>
      </c>
      <c r="IV159">
        <v>100</v>
      </c>
      <c r="IW159">
        <v>-0.949</v>
      </c>
      <c r="IX159">
        <v>0.287</v>
      </c>
      <c r="IY159">
        <v>-1.199888540531774</v>
      </c>
      <c r="IZ159">
        <v>0.0006062262584135303</v>
      </c>
      <c r="JA159">
        <v>-6.607284784785487E-07</v>
      </c>
      <c r="JB159">
        <v>4.456398226774383E-10</v>
      </c>
      <c r="JC159">
        <v>0.04242554667046498</v>
      </c>
      <c r="JD159">
        <v>-0.002659736867722172</v>
      </c>
      <c r="JE159">
        <v>0.000738507291522077</v>
      </c>
      <c r="JF159">
        <v>-6.730059124220876E-06</v>
      </c>
      <c r="JG159">
        <v>7</v>
      </c>
      <c r="JH159">
        <v>1949</v>
      </c>
      <c r="JI159">
        <v>1</v>
      </c>
      <c r="JJ159">
        <v>29</v>
      </c>
      <c r="JK159">
        <v>189954.9</v>
      </c>
      <c r="JL159">
        <v>189955.1</v>
      </c>
      <c r="JM159">
        <v>2.28516</v>
      </c>
      <c r="JN159">
        <v>2.60132</v>
      </c>
      <c r="JO159">
        <v>2.146</v>
      </c>
      <c r="JP159">
        <v>2.67578</v>
      </c>
      <c r="JQ159">
        <v>2.29858</v>
      </c>
      <c r="JR159">
        <v>2.44995</v>
      </c>
      <c r="JS159">
        <v>36.8604</v>
      </c>
      <c r="JT159">
        <v>24.0787</v>
      </c>
      <c r="JU159">
        <v>18</v>
      </c>
      <c r="JV159">
        <v>481.954</v>
      </c>
      <c r="JW159">
        <v>897.732</v>
      </c>
      <c r="JX159">
        <v>29.0447</v>
      </c>
      <c r="JY159">
        <v>28.4292</v>
      </c>
      <c r="JZ159">
        <v>30.0001</v>
      </c>
      <c r="KA159">
        <v>28.6249</v>
      </c>
      <c r="KB159">
        <v>28.586</v>
      </c>
      <c r="KC159">
        <v>45.934</v>
      </c>
      <c r="KD159">
        <v>18.8387</v>
      </c>
      <c r="KE159">
        <v>46.8243</v>
      </c>
      <c r="KF159">
        <v>29.0344</v>
      </c>
      <c r="KG159">
        <v>754.385</v>
      </c>
      <c r="KH159">
        <v>18.7031</v>
      </c>
      <c r="KI159">
        <v>102.183</v>
      </c>
      <c r="KJ159">
        <v>91.71259999999999</v>
      </c>
    </row>
    <row r="160" spans="1:296">
      <c r="A160">
        <v>142</v>
      </c>
      <c r="B160">
        <v>1758386905.6</v>
      </c>
      <c r="C160">
        <v>4765.099999904633</v>
      </c>
      <c r="D160" t="s">
        <v>728</v>
      </c>
      <c r="E160" t="s">
        <v>729</v>
      </c>
      <c r="F160">
        <v>5</v>
      </c>
      <c r="G160" t="s">
        <v>638</v>
      </c>
      <c r="H160">
        <v>1758386898.1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749.8180314419307</v>
      </c>
      <c r="AJ160">
        <v>722.075612121212</v>
      </c>
      <c r="AK160">
        <v>3.38655600231289</v>
      </c>
      <c r="AL160">
        <v>65.71371971315246</v>
      </c>
      <c r="AM160">
        <f>(AO160 - AN160 + DX160*1E3/(8.314*(DZ160+273.15)) * AQ160/DW160 * AP160) * DW160/(100*DK160) * 1000/(1000 - AO160)</f>
        <v>0</v>
      </c>
      <c r="AN160">
        <v>18.59793026460638</v>
      </c>
      <c r="AO160">
        <v>23.09383333333333</v>
      </c>
      <c r="AP160">
        <v>-0.009075691992664016</v>
      </c>
      <c r="AQ160">
        <v>86.31813616197589</v>
      </c>
      <c r="AR160">
        <v>0</v>
      </c>
      <c r="AS160">
        <v>0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437</v>
      </c>
      <c r="AX160" t="s">
        <v>437</v>
      </c>
      <c r="AY160">
        <v>0</v>
      </c>
      <c r="AZ160">
        <v>0</v>
      </c>
      <c r="BA160">
        <f>1-AY160/AZ160</f>
        <v>0</v>
      </c>
      <c r="BB160">
        <v>0</v>
      </c>
      <c r="BC160" t="s">
        <v>437</v>
      </c>
      <c r="BD160" t="s">
        <v>437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437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4.38</v>
      </c>
      <c r="DL160">
        <v>0.5</v>
      </c>
      <c r="DM160" t="s">
        <v>438</v>
      </c>
      <c r="DN160">
        <v>2</v>
      </c>
      <c r="DO160" t="b">
        <v>1</v>
      </c>
      <c r="DP160">
        <v>1758386898.1</v>
      </c>
      <c r="DQ160">
        <v>682.1086666666667</v>
      </c>
      <c r="DR160">
        <v>722.0917407407406</v>
      </c>
      <c r="DS160">
        <v>23.15541481481482</v>
      </c>
      <c r="DT160">
        <v>18.59877407407408</v>
      </c>
      <c r="DU160">
        <v>683.0605925925927</v>
      </c>
      <c r="DV160">
        <v>22.86809259259259</v>
      </c>
      <c r="DW160">
        <v>500.0761481481481</v>
      </c>
      <c r="DX160">
        <v>90.5634185185185</v>
      </c>
      <c r="DY160">
        <v>0.06735164814814813</v>
      </c>
      <c r="DZ160">
        <v>29.78681111111111</v>
      </c>
      <c r="EA160">
        <v>30.01785185185186</v>
      </c>
      <c r="EB160">
        <v>999.9000000000001</v>
      </c>
      <c r="EC160">
        <v>0</v>
      </c>
      <c r="ED160">
        <v>0</v>
      </c>
      <c r="EE160">
        <v>9995.856296296297</v>
      </c>
      <c r="EF160">
        <v>0</v>
      </c>
      <c r="EG160">
        <v>11.14004814814815</v>
      </c>
      <c r="EH160">
        <v>-39.98311111111111</v>
      </c>
      <c r="EI160">
        <v>698.2770370370371</v>
      </c>
      <c r="EJ160">
        <v>735.7762592592592</v>
      </c>
      <c r="EK160">
        <v>4.556644444444443</v>
      </c>
      <c r="EL160">
        <v>722.0917407407406</v>
      </c>
      <c r="EM160">
        <v>18.59877407407408</v>
      </c>
      <c r="EN160">
        <v>2.097032592592593</v>
      </c>
      <c r="EO160">
        <v>1.684368518518518</v>
      </c>
      <c r="EP160">
        <v>18.19664814814815</v>
      </c>
      <c r="EQ160">
        <v>14.75311111111111</v>
      </c>
      <c r="ER160">
        <v>1999.986296296296</v>
      </c>
      <c r="ES160">
        <v>0.9800016666666667</v>
      </c>
      <c r="ET160">
        <v>0.01999862592592593</v>
      </c>
      <c r="EU160">
        <v>0</v>
      </c>
      <c r="EV160">
        <v>628.4710740740741</v>
      </c>
      <c r="EW160">
        <v>5.00078</v>
      </c>
      <c r="EX160">
        <v>12429.9</v>
      </c>
      <c r="EY160">
        <v>16379.53703703704</v>
      </c>
      <c r="EZ160">
        <v>38.70811111111111</v>
      </c>
      <c r="FA160">
        <v>39.5137037037037</v>
      </c>
      <c r="FB160">
        <v>39.41622222222222</v>
      </c>
      <c r="FC160">
        <v>39.15737037037037</v>
      </c>
      <c r="FD160">
        <v>40.12707407407407</v>
      </c>
      <c r="FE160">
        <v>1955.086296296296</v>
      </c>
      <c r="FF160">
        <v>39.9</v>
      </c>
      <c r="FG160">
        <v>0</v>
      </c>
      <c r="FH160">
        <v>1758386905.5</v>
      </c>
      <c r="FI160">
        <v>0</v>
      </c>
      <c r="FJ160">
        <v>628.5077307692308</v>
      </c>
      <c r="FK160">
        <v>0.38423931683434</v>
      </c>
      <c r="FL160">
        <v>7.162393175561018</v>
      </c>
      <c r="FM160">
        <v>12429.78076923077</v>
      </c>
      <c r="FN160">
        <v>15</v>
      </c>
      <c r="FO160">
        <v>0</v>
      </c>
      <c r="FP160" t="s">
        <v>439</v>
      </c>
      <c r="FQ160">
        <v>1746989605.5</v>
      </c>
      <c r="FR160">
        <v>1746989593.5</v>
      </c>
      <c r="FS160">
        <v>0</v>
      </c>
      <c r="FT160">
        <v>-0.274</v>
      </c>
      <c r="FU160">
        <v>-0.002</v>
      </c>
      <c r="FV160">
        <v>2.549</v>
      </c>
      <c r="FW160">
        <v>0.129</v>
      </c>
      <c r="FX160">
        <v>420</v>
      </c>
      <c r="FY160">
        <v>17</v>
      </c>
      <c r="FZ160">
        <v>0.02</v>
      </c>
      <c r="GA160">
        <v>0.04</v>
      </c>
      <c r="GB160">
        <v>-39.88337073170731</v>
      </c>
      <c r="GC160">
        <v>-1.706740766550478</v>
      </c>
      <c r="GD160">
        <v>0.17714790601862</v>
      </c>
      <c r="GE160">
        <v>0</v>
      </c>
      <c r="GF160">
        <v>628.5130882352942</v>
      </c>
      <c r="GG160">
        <v>0.1449503396258745</v>
      </c>
      <c r="GH160">
        <v>0.2680524935033391</v>
      </c>
      <c r="GI160">
        <v>1</v>
      </c>
      <c r="GJ160">
        <v>4.581753902439025</v>
      </c>
      <c r="GK160">
        <v>-0.4396208362369308</v>
      </c>
      <c r="GL160">
        <v>0.04367458544782381</v>
      </c>
      <c r="GM160">
        <v>0</v>
      </c>
      <c r="GN160">
        <v>1</v>
      </c>
      <c r="GO160">
        <v>3</v>
      </c>
      <c r="GP160" t="s">
        <v>440</v>
      </c>
      <c r="GQ160">
        <v>3.10201</v>
      </c>
      <c r="GR160">
        <v>2.72511</v>
      </c>
      <c r="GS160">
        <v>0.128185</v>
      </c>
      <c r="GT160">
        <v>0.132947</v>
      </c>
      <c r="GU160">
        <v>0.105167</v>
      </c>
      <c r="GV160">
        <v>0.0915038</v>
      </c>
      <c r="GW160">
        <v>22841.8</v>
      </c>
      <c r="GX160">
        <v>20645.3</v>
      </c>
      <c r="GY160">
        <v>26763.8</v>
      </c>
      <c r="GZ160">
        <v>24031.7</v>
      </c>
      <c r="HA160">
        <v>38322.6</v>
      </c>
      <c r="HB160">
        <v>32292.4</v>
      </c>
      <c r="HC160">
        <v>46735</v>
      </c>
      <c r="HD160">
        <v>38034.2</v>
      </c>
      <c r="HE160">
        <v>1.87475</v>
      </c>
      <c r="HF160">
        <v>2.34785</v>
      </c>
      <c r="HG160">
        <v>0.09047239999999999</v>
      </c>
      <c r="HH160">
        <v>0</v>
      </c>
      <c r="HI160">
        <v>28.5531</v>
      </c>
      <c r="HJ160">
        <v>999.9</v>
      </c>
      <c r="HK160">
        <v>42</v>
      </c>
      <c r="HL160">
        <v>32.5</v>
      </c>
      <c r="HM160">
        <v>22.7797</v>
      </c>
      <c r="HN160">
        <v>61.5234</v>
      </c>
      <c r="HO160">
        <v>4.85978</v>
      </c>
      <c r="HP160">
        <v>2</v>
      </c>
      <c r="HQ160">
        <v>0.09408030000000001</v>
      </c>
      <c r="HR160">
        <v>-0.760005</v>
      </c>
      <c r="HS160">
        <v>20.2804</v>
      </c>
      <c r="HT160">
        <v>5.21115</v>
      </c>
      <c r="HU160">
        <v>11.977</v>
      </c>
      <c r="HV160">
        <v>4.9629</v>
      </c>
      <c r="HW160">
        <v>3.27448</v>
      </c>
      <c r="HX160">
        <v>9999</v>
      </c>
      <c r="HY160">
        <v>9999</v>
      </c>
      <c r="HZ160">
        <v>9999</v>
      </c>
      <c r="IA160">
        <v>999.9</v>
      </c>
      <c r="IB160">
        <v>1.86386</v>
      </c>
      <c r="IC160">
        <v>1.86015</v>
      </c>
      <c r="ID160">
        <v>1.85847</v>
      </c>
      <c r="IE160">
        <v>1.85976</v>
      </c>
      <c r="IF160">
        <v>1.85989</v>
      </c>
      <c r="IG160">
        <v>1.85845</v>
      </c>
      <c r="IH160">
        <v>1.85753</v>
      </c>
      <c r="II160">
        <v>1.85242</v>
      </c>
      <c r="IJ160">
        <v>0</v>
      </c>
      <c r="IK160">
        <v>0</v>
      </c>
      <c r="IL160">
        <v>0</v>
      </c>
      <c r="IM160">
        <v>0</v>
      </c>
      <c r="IN160" t="s">
        <v>441</v>
      </c>
      <c r="IO160" t="s">
        <v>442</v>
      </c>
      <c r="IP160" t="s">
        <v>443</v>
      </c>
      <c r="IQ160" t="s">
        <v>443</v>
      </c>
      <c r="IR160" t="s">
        <v>443</v>
      </c>
      <c r="IS160" t="s">
        <v>443</v>
      </c>
      <c r="IT160">
        <v>0</v>
      </c>
      <c r="IU160">
        <v>100</v>
      </c>
      <c r="IV160">
        <v>100</v>
      </c>
      <c r="IW160">
        <v>-0.944</v>
      </c>
      <c r="IX160">
        <v>0.2859</v>
      </c>
      <c r="IY160">
        <v>-1.199888540531774</v>
      </c>
      <c r="IZ160">
        <v>0.0006062262584135303</v>
      </c>
      <c r="JA160">
        <v>-6.607284784785487E-07</v>
      </c>
      <c r="JB160">
        <v>4.456398226774383E-10</v>
      </c>
      <c r="JC160">
        <v>0.04242554667046498</v>
      </c>
      <c r="JD160">
        <v>-0.002659736867722172</v>
      </c>
      <c r="JE160">
        <v>0.000738507291522077</v>
      </c>
      <c r="JF160">
        <v>-6.730059124220876E-06</v>
      </c>
      <c r="JG160">
        <v>7</v>
      </c>
      <c r="JH160">
        <v>1949</v>
      </c>
      <c r="JI160">
        <v>1</v>
      </c>
      <c r="JJ160">
        <v>29</v>
      </c>
      <c r="JK160">
        <v>189955</v>
      </c>
      <c r="JL160">
        <v>189955.2</v>
      </c>
      <c r="JM160">
        <v>2.32788</v>
      </c>
      <c r="JN160">
        <v>2.59888</v>
      </c>
      <c r="JO160">
        <v>2.146</v>
      </c>
      <c r="JP160">
        <v>2.67456</v>
      </c>
      <c r="JQ160">
        <v>2.29858</v>
      </c>
      <c r="JR160">
        <v>2.42188</v>
      </c>
      <c r="JS160">
        <v>36.8604</v>
      </c>
      <c r="JT160">
        <v>24.07</v>
      </c>
      <c r="JU160">
        <v>18</v>
      </c>
      <c r="JV160">
        <v>481.896</v>
      </c>
      <c r="JW160">
        <v>897.891</v>
      </c>
      <c r="JX160">
        <v>29.0274</v>
      </c>
      <c r="JY160">
        <v>28.4292</v>
      </c>
      <c r="JZ160">
        <v>30</v>
      </c>
      <c r="KA160">
        <v>28.6249</v>
      </c>
      <c r="KB160">
        <v>28.586</v>
      </c>
      <c r="KC160">
        <v>46.8006</v>
      </c>
      <c r="KD160">
        <v>18.2764</v>
      </c>
      <c r="KE160">
        <v>46.8243</v>
      </c>
      <c r="KF160">
        <v>29.0172</v>
      </c>
      <c r="KG160">
        <v>774.424</v>
      </c>
      <c r="KH160">
        <v>18.781</v>
      </c>
      <c r="KI160">
        <v>102.183</v>
      </c>
      <c r="KJ160">
        <v>91.7118</v>
      </c>
    </row>
    <row r="161" spans="1:296">
      <c r="A161">
        <v>143</v>
      </c>
      <c r="B161">
        <v>1758386910.6</v>
      </c>
      <c r="C161">
        <v>4770.099999904633</v>
      </c>
      <c r="D161" t="s">
        <v>730</v>
      </c>
      <c r="E161" t="s">
        <v>731</v>
      </c>
      <c r="F161">
        <v>5</v>
      </c>
      <c r="G161" t="s">
        <v>638</v>
      </c>
      <c r="H161">
        <v>1758386902.814285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766.943136531625</v>
      </c>
      <c r="AJ161">
        <v>739.1359818181818</v>
      </c>
      <c r="AK161">
        <v>3.409816907679109</v>
      </c>
      <c r="AL161">
        <v>65.71371971315246</v>
      </c>
      <c r="AM161">
        <f>(AO161 - AN161 + DX161*1E3/(8.314*(DZ161+273.15)) * AQ161/DW161 * AP161) * DW161/(100*DK161) * 1000/(1000 - AO161)</f>
        <v>0</v>
      </c>
      <c r="AN161">
        <v>18.62793429997959</v>
      </c>
      <c r="AO161">
        <v>23.05640969696969</v>
      </c>
      <c r="AP161">
        <v>-0.009253351522746658</v>
      </c>
      <c r="AQ161">
        <v>86.31813616197589</v>
      </c>
      <c r="AR161">
        <v>0</v>
      </c>
      <c r="AS161">
        <v>0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437</v>
      </c>
      <c r="AX161" t="s">
        <v>437</v>
      </c>
      <c r="AY161">
        <v>0</v>
      </c>
      <c r="AZ161">
        <v>0</v>
      </c>
      <c r="BA161">
        <f>1-AY161/AZ161</f>
        <v>0</v>
      </c>
      <c r="BB161">
        <v>0</v>
      </c>
      <c r="BC161" t="s">
        <v>437</v>
      </c>
      <c r="BD161" t="s">
        <v>437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437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4.38</v>
      </c>
      <c r="DL161">
        <v>0.5</v>
      </c>
      <c r="DM161" t="s">
        <v>438</v>
      </c>
      <c r="DN161">
        <v>2</v>
      </c>
      <c r="DO161" t="b">
        <v>1</v>
      </c>
      <c r="DP161">
        <v>1758386902.814285</v>
      </c>
      <c r="DQ161">
        <v>697.8152857142858</v>
      </c>
      <c r="DR161">
        <v>737.9190714285716</v>
      </c>
      <c r="DS161">
        <v>23.11556785714286</v>
      </c>
      <c r="DT161">
        <v>18.617925</v>
      </c>
      <c r="DU161">
        <v>698.7620714285714</v>
      </c>
      <c r="DV161">
        <v>22.82905</v>
      </c>
      <c r="DW161">
        <v>500.0593928571428</v>
      </c>
      <c r="DX161">
        <v>90.56282857142855</v>
      </c>
      <c r="DY161">
        <v>0.06725215714285715</v>
      </c>
      <c r="DZ161">
        <v>29.787175</v>
      </c>
      <c r="EA161">
        <v>30.019425</v>
      </c>
      <c r="EB161">
        <v>999.9000000000002</v>
      </c>
      <c r="EC161">
        <v>0</v>
      </c>
      <c r="ED161">
        <v>0</v>
      </c>
      <c r="EE161">
        <v>9992.343214285715</v>
      </c>
      <c r="EF161">
        <v>0</v>
      </c>
      <c r="EG161">
        <v>11.141</v>
      </c>
      <c r="EH161">
        <v>-40.10380714285714</v>
      </c>
      <c r="EI161">
        <v>714.3267142857142</v>
      </c>
      <c r="EJ161">
        <v>751.9186428571428</v>
      </c>
      <c r="EK161">
        <v>4.497645357142857</v>
      </c>
      <c r="EL161">
        <v>737.9190714285716</v>
      </c>
      <c r="EM161">
        <v>18.617925</v>
      </c>
      <c r="EN161">
        <v>2.093411071428572</v>
      </c>
      <c r="EO161">
        <v>1.686092142857143</v>
      </c>
      <c r="EP161">
        <v>18.16911785714286</v>
      </c>
      <c r="EQ161">
        <v>14.76894642857143</v>
      </c>
      <c r="ER161">
        <v>1999.993571428572</v>
      </c>
      <c r="ES161">
        <v>0.9800017857142856</v>
      </c>
      <c r="ET161">
        <v>0.01999851071428572</v>
      </c>
      <c r="EU161">
        <v>0</v>
      </c>
      <c r="EV161">
        <v>628.4913928571428</v>
      </c>
      <c r="EW161">
        <v>5.00078</v>
      </c>
      <c r="EX161">
        <v>12430.06428571428</v>
      </c>
      <c r="EY161">
        <v>16379.59285714286</v>
      </c>
      <c r="EZ161">
        <v>38.71857142857142</v>
      </c>
      <c r="FA161">
        <v>39.52207142857142</v>
      </c>
      <c r="FB161">
        <v>39.41257142857143</v>
      </c>
      <c r="FC161">
        <v>39.18075</v>
      </c>
      <c r="FD161">
        <v>40.16275</v>
      </c>
      <c r="FE161">
        <v>1955.093571428571</v>
      </c>
      <c r="FF161">
        <v>39.9</v>
      </c>
      <c r="FG161">
        <v>0</v>
      </c>
      <c r="FH161">
        <v>1758386910.9</v>
      </c>
      <c r="FI161">
        <v>0</v>
      </c>
      <c r="FJ161">
        <v>628.49456</v>
      </c>
      <c r="FK161">
        <v>0.212076925608362</v>
      </c>
      <c r="FL161">
        <v>-4.423076814158597</v>
      </c>
      <c r="FM161">
        <v>12430.004</v>
      </c>
      <c r="FN161">
        <v>15</v>
      </c>
      <c r="FO161">
        <v>0</v>
      </c>
      <c r="FP161" t="s">
        <v>439</v>
      </c>
      <c r="FQ161">
        <v>1746989605.5</v>
      </c>
      <c r="FR161">
        <v>1746989593.5</v>
      </c>
      <c r="FS161">
        <v>0</v>
      </c>
      <c r="FT161">
        <v>-0.274</v>
      </c>
      <c r="FU161">
        <v>-0.002</v>
      </c>
      <c r="FV161">
        <v>2.549</v>
      </c>
      <c r="FW161">
        <v>0.129</v>
      </c>
      <c r="FX161">
        <v>420</v>
      </c>
      <c r="FY161">
        <v>17</v>
      </c>
      <c r="FZ161">
        <v>0.02</v>
      </c>
      <c r="GA161">
        <v>0.04</v>
      </c>
      <c r="GB161">
        <v>-40.039695</v>
      </c>
      <c r="GC161">
        <v>-1.457531707317006</v>
      </c>
      <c r="GD161">
        <v>0.1470191772354885</v>
      </c>
      <c r="GE161">
        <v>0</v>
      </c>
      <c r="GF161">
        <v>628.5139117647059</v>
      </c>
      <c r="GG161">
        <v>0.2338731853982857</v>
      </c>
      <c r="GH161">
        <v>0.2270663763602099</v>
      </c>
      <c r="GI161">
        <v>1</v>
      </c>
      <c r="GJ161">
        <v>4.523679</v>
      </c>
      <c r="GK161">
        <v>-0.7131942213883652</v>
      </c>
      <c r="GL161">
        <v>0.0713117873075693</v>
      </c>
      <c r="GM161">
        <v>0</v>
      </c>
      <c r="GN161">
        <v>1</v>
      </c>
      <c r="GO161">
        <v>3</v>
      </c>
      <c r="GP161" t="s">
        <v>440</v>
      </c>
      <c r="GQ161">
        <v>3.10193</v>
      </c>
      <c r="GR161">
        <v>2.72531</v>
      </c>
      <c r="GS161">
        <v>0.130223</v>
      </c>
      <c r="GT161">
        <v>0.13496</v>
      </c>
      <c r="GU161">
        <v>0.105051</v>
      </c>
      <c r="GV161">
        <v>0.091821</v>
      </c>
      <c r="GW161">
        <v>22788.4</v>
      </c>
      <c r="GX161">
        <v>20597.6</v>
      </c>
      <c r="GY161">
        <v>26763.8</v>
      </c>
      <c r="GZ161">
        <v>24031.9</v>
      </c>
      <c r="HA161">
        <v>38328</v>
      </c>
      <c r="HB161">
        <v>32281.5</v>
      </c>
      <c r="HC161">
        <v>46735.1</v>
      </c>
      <c r="HD161">
        <v>38034.5</v>
      </c>
      <c r="HE161">
        <v>1.87442</v>
      </c>
      <c r="HF161">
        <v>2.34795</v>
      </c>
      <c r="HG161">
        <v>0.0898987</v>
      </c>
      <c r="HH161">
        <v>0</v>
      </c>
      <c r="HI161">
        <v>28.5531</v>
      </c>
      <c r="HJ161">
        <v>999.9</v>
      </c>
      <c r="HK161">
        <v>42</v>
      </c>
      <c r="HL161">
        <v>32.5</v>
      </c>
      <c r="HM161">
        <v>22.7809</v>
      </c>
      <c r="HN161">
        <v>61.4434</v>
      </c>
      <c r="HO161">
        <v>4.85577</v>
      </c>
      <c r="HP161">
        <v>2</v>
      </c>
      <c r="HQ161">
        <v>0.0940498</v>
      </c>
      <c r="HR161">
        <v>-0.723113</v>
      </c>
      <c r="HS161">
        <v>20.2807</v>
      </c>
      <c r="HT161">
        <v>5.2119</v>
      </c>
      <c r="HU161">
        <v>11.9761</v>
      </c>
      <c r="HV161">
        <v>4.96285</v>
      </c>
      <c r="HW161">
        <v>3.27445</v>
      </c>
      <c r="HX161">
        <v>9999</v>
      </c>
      <c r="HY161">
        <v>9999</v>
      </c>
      <c r="HZ161">
        <v>9999</v>
      </c>
      <c r="IA161">
        <v>999.9</v>
      </c>
      <c r="IB161">
        <v>1.86388</v>
      </c>
      <c r="IC161">
        <v>1.86016</v>
      </c>
      <c r="ID161">
        <v>1.85845</v>
      </c>
      <c r="IE161">
        <v>1.85976</v>
      </c>
      <c r="IF161">
        <v>1.85989</v>
      </c>
      <c r="IG161">
        <v>1.85844</v>
      </c>
      <c r="IH161">
        <v>1.85754</v>
      </c>
      <c r="II161">
        <v>1.85242</v>
      </c>
      <c r="IJ161">
        <v>0</v>
      </c>
      <c r="IK161">
        <v>0</v>
      </c>
      <c r="IL161">
        <v>0</v>
      </c>
      <c r="IM161">
        <v>0</v>
      </c>
      <c r="IN161" t="s">
        <v>441</v>
      </c>
      <c r="IO161" t="s">
        <v>442</v>
      </c>
      <c r="IP161" t="s">
        <v>443</v>
      </c>
      <c r="IQ161" t="s">
        <v>443</v>
      </c>
      <c r="IR161" t="s">
        <v>443</v>
      </c>
      <c r="IS161" t="s">
        <v>443</v>
      </c>
      <c r="IT161">
        <v>0</v>
      </c>
      <c r="IU161">
        <v>100</v>
      </c>
      <c r="IV161">
        <v>100</v>
      </c>
      <c r="IW161">
        <v>-0.9379999999999999</v>
      </c>
      <c r="IX161">
        <v>0.2852</v>
      </c>
      <c r="IY161">
        <v>-1.199888540531774</v>
      </c>
      <c r="IZ161">
        <v>0.0006062262584135303</v>
      </c>
      <c r="JA161">
        <v>-6.607284784785487E-07</v>
      </c>
      <c r="JB161">
        <v>4.456398226774383E-10</v>
      </c>
      <c r="JC161">
        <v>0.04242554667046498</v>
      </c>
      <c r="JD161">
        <v>-0.002659736867722172</v>
      </c>
      <c r="JE161">
        <v>0.000738507291522077</v>
      </c>
      <c r="JF161">
        <v>-6.730059124220876E-06</v>
      </c>
      <c r="JG161">
        <v>7</v>
      </c>
      <c r="JH161">
        <v>1949</v>
      </c>
      <c r="JI161">
        <v>1</v>
      </c>
      <c r="JJ161">
        <v>29</v>
      </c>
      <c r="JK161">
        <v>189955.1</v>
      </c>
      <c r="JL161">
        <v>189955.3</v>
      </c>
      <c r="JM161">
        <v>2.36816</v>
      </c>
      <c r="JN161">
        <v>2.6001</v>
      </c>
      <c r="JO161">
        <v>2.146</v>
      </c>
      <c r="JP161">
        <v>2.67578</v>
      </c>
      <c r="JQ161">
        <v>2.29858</v>
      </c>
      <c r="JR161">
        <v>2.43774</v>
      </c>
      <c r="JS161">
        <v>36.8604</v>
      </c>
      <c r="JT161">
        <v>24.0787</v>
      </c>
      <c r="JU161">
        <v>18</v>
      </c>
      <c r="JV161">
        <v>481.707</v>
      </c>
      <c r="JW161">
        <v>897.997</v>
      </c>
      <c r="JX161">
        <v>29.0094</v>
      </c>
      <c r="JY161">
        <v>28.4292</v>
      </c>
      <c r="JZ161">
        <v>30</v>
      </c>
      <c r="KA161">
        <v>28.6249</v>
      </c>
      <c r="KB161">
        <v>28.586</v>
      </c>
      <c r="KC161">
        <v>47.5946</v>
      </c>
      <c r="KD161">
        <v>17.986</v>
      </c>
      <c r="KE161">
        <v>46.8243</v>
      </c>
      <c r="KF161">
        <v>28.9923</v>
      </c>
      <c r="KG161">
        <v>787.7809999999999</v>
      </c>
      <c r="KH161">
        <v>18.8537</v>
      </c>
      <c r="KI161">
        <v>102.183</v>
      </c>
      <c r="KJ161">
        <v>91.71250000000001</v>
      </c>
    </row>
    <row r="162" spans="1:296">
      <c r="A162">
        <v>144</v>
      </c>
      <c r="B162">
        <v>1758386915.6</v>
      </c>
      <c r="C162">
        <v>4775.099999904633</v>
      </c>
      <c r="D162" t="s">
        <v>732</v>
      </c>
      <c r="E162" t="s">
        <v>733</v>
      </c>
      <c r="F162">
        <v>5</v>
      </c>
      <c r="G162" t="s">
        <v>638</v>
      </c>
      <c r="H162">
        <v>1758386908.1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784.1363692917336</v>
      </c>
      <c r="AJ162">
        <v>756.1869999999998</v>
      </c>
      <c r="AK162">
        <v>3.419066172812635</v>
      </c>
      <c r="AL162">
        <v>65.71371971315246</v>
      </c>
      <c r="AM162">
        <f>(AO162 - AN162 + DX162*1E3/(8.314*(DZ162+273.15)) * AQ162/DW162 * AP162) * DW162/(100*DK162) * 1000/(1000 - AO162)</f>
        <v>0</v>
      </c>
      <c r="AN162">
        <v>18.71344348720393</v>
      </c>
      <c r="AO162">
        <v>23.03688969696969</v>
      </c>
      <c r="AP162">
        <v>-0.00160654286934885</v>
      </c>
      <c r="AQ162">
        <v>86.31813616197589</v>
      </c>
      <c r="AR162">
        <v>0</v>
      </c>
      <c r="AS162">
        <v>0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437</v>
      </c>
      <c r="AX162" t="s">
        <v>437</v>
      </c>
      <c r="AY162">
        <v>0</v>
      </c>
      <c r="AZ162">
        <v>0</v>
      </c>
      <c r="BA162">
        <f>1-AY162/AZ162</f>
        <v>0</v>
      </c>
      <c r="BB162">
        <v>0</v>
      </c>
      <c r="BC162" t="s">
        <v>437</v>
      </c>
      <c r="BD162" t="s">
        <v>437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437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4.38</v>
      </c>
      <c r="DL162">
        <v>0.5</v>
      </c>
      <c r="DM162" t="s">
        <v>438</v>
      </c>
      <c r="DN162">
        <v>2</v>
      </c>
      <c r="DO162" t="b">
        <v>1</v>
      </c>
      <c r="DP162">
        <v>1758386908.1</v>
      </c>
      <c r="DQ162">
        <v>715.4262962962962</v>
      </c>
      <c r="DR162">
        <v>755.6410370370369</v>
      </c>
      <c r="DS162">
        <v>23.0759074074074</v>
      </c>
      <c r="DT162">
        <v>18.66314444444444</v>
      </c>
      <c r="DU162">
        <v>716.3671481481482</v>
      </c>
      <c r="DV162">
        <v>22.79018518518518</v>
      </c>
      <c r="DW162">
        <v>500.0975555555556</v>
      </c>
      <c r="DX162">
        <v>90.5614074074074</v>
      </c>
      <c r="DY162">
        <v>0.0671328074074074</v>
      </c>
      <c r="DZ162">
        <v>29.78704074074074</v>
      </c>
      <c r="EA162">
        <v>30.02225925925926</v>
      </c>
      <c r="EB162">
        <v>999.9000000000001</v>
      </c>
      <c r="EC162">
        <v>0</v>
      </c>
      <c r="ED162">
        <v>0</v>
      </c>
      <c r="EE162">
        <v>9992.476666666667</v>
      </c>
      <c r="EF162">
        <v>0</v>
      </c>
      <c r="EG162">
        <v>11.141</v>
      </c>
      <c r="EH162">
        <v>-40.21484814814816</v>
      </c>
      <c r="EI162">
        <v>732.3248888888889</v>
      </c>
      <c r="EJ162">
        <v>770.0128518518518</v>
      </c>
      <c r="EK162">
        <v>4.412758888888889</v>
      </c>
      <c r="EL162">
        <v>755.6410370370369</v>
      </c>
      <c r="EM162">
        <v>18.66314444444444</v>
      </c>
      <c r="EN162">
        <v>2.089787407407408</v>
      </c>
      <c r="EO162">
        <v>1.690161481481482</v>
      </c>
      <c r="EP162">
        <v>18.14153703703704</v>
      </c>
      <c r="EQ162">
        <v>14.8063</v>
      </c>
      <c r="ER162">
        <v>1999.985185185185</v>
      </c>
      <c r="ES162">
        <v>0.9800017777777777</v>
      </c>
      <c r="ET162">
        <v>0.01999851851851852</v>
      </c>
      <c r="EU162">
        <v>0</v>
      </c>
      <c r="EV162">
        <v>628.4830740740741</v>
      </c>
      <c r="EW162">
        <v>5.00078</v>
      </c>
      <c r="EX162">
        <v>12430.08888888889</v>
      </c>
      <c r="EY162">
        <v>16379.51851851852</v>
      </c>
      <c r="EZ162">
        <v>38.7172962962963</v>
      </c>
      <c r="FA162">
        <v>39.51822222222221</v>
      </c>
      <c r="FB162">
        <v>39.37466666666666</v>
      </c>
      <c r="FC162">
        <v>39.19207407407408</v>
      </c>
      <c r="FD162">
        <v>40.17811111111111</v>
      </c>
      <c r="FE162">
        <v>1955.085185185185</v>
      </c>
      <c r="FF162">
        <v>39.9</v>
      </c>
      <c r="FG162">
        <v>0</v>
      </c>
      <c r="FH162">
        <v>1758386915.7</v>
      </c>
      <c r="FI162">
        <v>0</v>
      </c>
      <c r="FJ162">
        <v>628.4489599999999</v>
      </c>
      <c r="FK162">
        <v>-0.8322307730335358</v>
      </c>
      <c r="FL162">
        <v>-3.923076837481096</v>
      </c>
      <c r="FM162">
        <v>12429.864</v>
      </c>
      <c r="FN162">
        <v>15</v>
      </c>
      <c r="FO162">
        <v>0</v>
      </c>
      <c r="FP162" t="s">
        <v>439</v>
      </c>
      <c r="FQ162">
        <v>1746989605.5</v>
      </c>
      <c r="FR162">
        <v>1746989593.5</v>
      </c>
      <c r="FS162">
        <v>0</v>
      </c>
      <c r="FT162">
        <v>-0.274</v>
      </c>
      <c r="FU162">
        <v>-0.002</v>
      </c>
      <c r="FV162">
        <v>2.549</v>
      </c>
      <c r="FW162">
        <v>0.129</v>
      </c>
      <c r="FX162">
        <v>420</v>
      </c>
      <c r="FY162">
        <v>17</v>
      </c>
      <c r="FZ162">
        <v>0.02</v>
      </c>
      <c r="GA162">
        <v>0.04</v>
      </c>
      <c r="GB162">
        <v>-40.1612175</v>
      </c>
      <c r="GC162">
        <v>-1.319271669793638</v>
      </c>
      <c r="GD162">
        <v>0.1368602094976835</v>
      </c>
      <c r="GE162">
        <v>0</v>
      </c>
      <c r="GF162">
        <v>628.4800294117648</v>
      </c>
      <c r="GG162">
        <v>-0.5825974033935302</v>
      </c>
      <c r="GH162">
        <v>0.2351943483332306</v>
      </c>
      <c r="GI162">
        <v>1</v>
      </c>
      <c r="GJ162">
        <v>4.452879749999999</v>
      </c>
      <c r="GK162">
        <v>-0.9904785365853657</v>
      </c>
      <c r="GL162">
        <v>0.09701445079181503</v>
      </c>
      <c r="GM162">
        <v>0</v>
      </c>
      <c r="GN162">
        <v>1</v>
      </c>
      <c r="GO162">
        <v>3</v>
      </c>
      <c r="GP162" t="s">
        <v>440</v>
      </c>
      <c r="GQ162">
        <v>3.1017</v>
      </c>
      <c r="GR162">
        <v>2.72512</v>
      </c>
      <c r="GS162">
        <v>0.132246</v>
      </c>
      <c r="GT162">
        <v>0.136925</v>
      </c>
      <c r="GU162">
        <v>0.104989</v>
      </c>
      <c r="GV162">
        <v>0.09206250000000001</v>
      </c>
      <c r="GW162">
        <v>22735.6</v>
      </c>
      <c r="GX162">
        <v>20551</v>
      </c>
      <c r="GY162">
        <v>26764</v>
      </c>
      <c r="GZ162">
        <v>24032.2</v>
      </c>
      <c r="HA162">
        <v>38330.9</v>
      </c>
      <c r="HB162">
        <v>32273.4</v>
      </c>
      <c r="HC162">
        <v>46735.1</v>
      </c>
      <c r="HD162">
        <v>38034.9</v>
      </c>
      <c r="HE162">
        <v>1.87435</v>
      </c>
      <c r="HF162">
        <v>2.34817</v>
      </c>
      <c r="HG162">
        <v>0.0901744</v>
      </c>
      <c r="HH162">
        <v>0</v>
      </c>
      <c r="HI162">
        <v>28.5551</v>
      </c>
      <c r="HJ162">
        <v>999.9</v>
      </c>
      <c r="HK162">
        <v>42</v>
      </c>
      <c r="HL162">
        <v>32.5</v>
      </c>
      <c r="HM162">
        <v>22.7794</v>
      </c>
      <c r="HN162">
        <v>61.5734</v>
      </c>
      <c r="HO162">
        <v>4.89183</v>
      </c>
      <c r="HP162">
        <v>2</v>
      </c>
      <c r="HQ162">
        <v>0.09400409999999999</v>
      </c>
      <c r="HR162">
        <v>-0.70957</v>
      </c>
      <c r="HS162">
        <v>20.2808</v>
      </c>
      <c r="HT162">
        <v>5.2116</v>
      </c>
      <c r="HU162">
        <v>11.9778</v>
      </c>
      <c r="HV162">
        <v>4.9629</v>
      </c>
      <c r="HW162">
        <v>3.27445</v>
      </c>
      <c r="HX162">
        <v>9999</v>
      </c>
      <c r="HY162">
        <v>9999</v>
      </c>
      <c r="HZ162">
        <v>9999</v>
      </c>
      <c r="IA162">
        <v>999.9</v>
      </c>
      <c r="IB162">
        <v>1.86387</v>
      </c>
      <c r="IC162">
        <v>1.86016</v>
      </c>
      <c r="ID162">
        <v>1.85847</v>
      </c>
      <c r="IE162">
        <v>1.85978</v>
      </c>
      <c r="IF162">
        <v>1.85989</v>
      </c>
      <c r="IG162">
        <v>1.85844</v>
      </c>
      <c r="IH162">
        <v>1.85753</v>
      </c>
      <c r="II162">
        <v>1.85242</v>
      </c>
      <c r="IJ162">
        <v>0</v>
      </c>
      <c r="IK162">
        <v>0</v>
      </c>
      <c r="IL162">
        <v>0</v>
      </c>
      <c r="IM162">
        <v>0</v>
      </c>
      <c r="IN162" t="s">
        <v>441</v>
      </c>
      <c r="IO162" t="s">
        <v>442</v>
      </c>
      <c r="IP162" t="s">
        <v>443</v>
      </c>
      <c r="IQ162" t="s">
        <v>443</v>
      </c>
      <c r="IR162" t="s">
        <v>443</v>
      </c>
      <c r="IS162" t="s">
        <v>443</v>
      </c>
      <c r="IT162">
        <v>0</v>
      </c>
      <c r="IU162">
        <v>100</v>
      </c>
      <c r="IV162">
        <v>100</v>
      </c>
      <c r="IW162">
        <v>-0.9320000000000001</v>
      </c>
      <c r="IX162">
        <v>0.2849</v>
      </c>
      <c r="IY162">
        <v>-1.199888540531774</v>
      </c>
      <c r="IZ162">
        <v>0.0006062262584135303</v>
      </c>
      <c r="JA162">
        <v>-6.607284784785487E-07</v>
      </c>
      <c r="JB162">
        <v>4.456398226774383E-10</v>
      </c>
      <c r="JC162">
        <v>0.04242554667046498</v>
      </c>
      <c r="JD162">
        <v>-0.002659736867722172</v>
      </c>
      <c r="JE162">
        <v>0.000738507291522077</v>
      </c>
      <c r="JF162">
        <v>-6.730059124220876E-06</v>
      </c>
      <c r="JG162">
        <v>7</v>
      </c>
      <c r="JH162">
        <v>1949</v>
      </c>
      <c r="JI162">
        <v>1</v>
      </c>
      <c r="JJ162">
        <v>29</v>
      </c>
      <c r="JK162">
        <v>189955.2</v>
      </c>
      <c r="JL162">
        <v>189955.4</v>
      </c>
      <c r="JM162">
        <v>2.41089</v>
      </c>
      <c r="JN162">
        <v>2.60132</v>
      </c>
      <c r="JO162">
        <v>2.146</v>
      </c>
      <c r="JP162">
        <v>2.67578</v>
      </c>
      <c r="JQ162">
        <v>2.29858</v>
      </c>
      <c r="JR162">
        <v>2.39624</v>
      </c>
      <c r="JS162">
        <v>36.8604</v>
      </c>
      <c r="JT162">
        <v>24.07</v>
      </c>
      <c r="JU162">
        <v>18</v>
      </c>
      <c r="JV162">
        <v>481.664</v>
      </c>
      <c r="JW162">
        <v>898.236</v>
      </c>
      <c r="JX162">
        <v>28.9848</v>
      </c>
      <c r="JY162">
        <v>28.4298</v>
      </c>
      <c r="JZ162">
        <v>30</v>
      </c>
      <c r="KA162">
        <v>28.6249</v>
      </c>
      <c r="KB162">
        <v>28.586</v>
      </c>
      <c r="KC162">
        <v>48.454</v>
      </c>
      <c r="KD162">
        <v>17.6986</v>
      </c>
      <c r="KE162">
        <v>46.8243</v>
      </c>
      <c r="KF162">
        <v>28.9715</v>
      </c>
      <c r="KG162">
        <v>807.818</v>
      </c>
      <c r="KH162">
        <v>18.9341</v>
      </c>
      <c r="KI162">
        <v>102.183</v>
      </c>
      <c r="KJ162">
        <v>91.7135</v>
      </c>
    </row>
    <row r="163" spans="1:296">
      <c r="A163">
        <v>145</v>
      </c>
      <c r="B163">
        <v>1758386920.6</v>
      </c>
      <c r="C163">
        <v>4780.099999904633</v>
      </c>
      <c r="D163" t="s">
        <v>734</v>
      </c>
      <c r="E163" t="s">
        <v>735</v>
      </c>
      <c r="F163">
        <v>5</v>
      </c>
      <c r="G163" t="s">
        <v>638</v>
      </c>
      <c r="H163">
        <v>1758386912.814285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801.3465758783292</v>
      </c>
      <c r="AJ163">
        <v>773.2242666666665</v>
      </c>
      <c r="AK163">
        <v>3.401260223565538</v>
      </c>
      <c r="AL163">
        <v>65.71371971315246</v>
      </c>
      <c r="AM163">
        <f>(AO163 - AN163 + DX163*1E3/(8.314*(DZ163+273.15)) * AQ163/DW163 * AP163) * DW163/(100*DK163) * 1000/(1000 - AO163)</f>
        <v>0</v>
      </c>
      <c r="AN163">
        <v>18.79320592821914</v>
      </c>
      <c r="AO163">
        <v>23.02367333333333</v>
      </c>
      <c r="AP163">
        <v>-0.001182434597643425</v>
      </c>
      <c r="AQ163">
        <v>86.31813616197589</v>
      </c>
      <c r="AR163">
        <v>0</v>
      </c>
      <c r="AS163">
        <v>0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437</v>
      </c>
      <c r="AX163" t="s">
        <v>437</v>
      </c>
      <c r="AY163">
        <v>0</v>
      </c>
      <c r="AZ163">
        <v>0</v>
      </c>
      <c r="BA163">
        <f>1-AY163/AZ163</f>
        <v>0</v>
      </c>
      <c r="BB163">
        <v>0</v>
      </c>
      <c r="BC163" t="s">
        <v>437</v>
      </c>
      <c r="BD163" t="s">
        <v>437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437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4.38</v>
      </c>
      <c r="DL163">
        <v>0.5</v>
      </c>
      <c r="DM163" t="s">
        <v>438</v>
      </c>
      <c r="DN163">
        <v>2</v>
      </c>
      <c r="DO163" t="b">
        <v>1</v>
      </c>
      <c r="DP163">
        <v>1758386912.814285</v>
      </c>
      <c r="DQ163">
        <v>731.1356785714286</v>
      </c>
      <c r="DR163">
        <v>771.4839642857143</v>
      </c>
      <c r="DS163">
        <v>23.048925</v>
      </c>
      <c r="DT163">
        <v>18.72976071428571</v>
      </c>
      <c r="DU163">
        <v>732.0710357142858</v>
      </c>
      <c r="DV163">
        <v>22.76374642857143</v>
      </c>
      <c r="DW163">
        <v>499.9984285714285</v>
      </c>
      <c r="DX163">
        <v>90.56040000000003</v>
      </c>
      <c r="DY163">
        <v>0.06718643928571429</v>
      </c>
      <c r="DZ163">
        <v>29.78656071428572</v>
      </c>
      <c r="EA163">
        <v>30.02265714285715</v>
      </c>
      <c r="EB163">
        <v>999.9000000000002</v>
      </c>
      <c r="EC163">
        <v>0</v>
      </c>
      <c r="ED163">
        <v>0</v>
      </c>
      <c r="EE163">
        <v>9991.986428571428</v>
      </c>
      <c r="EF163">
        <v>0</v>
      </c>
      <c r="EG163">
        <v>11.141</v>
      </c>
      <c r="EH163">
        <v>-40.34828928571428</v>
      </c>
      <c r="EI163">
        <v>748.3848214285714</v>
      </c>
      <c r="EJ163">
        <v>786.2106428571427</v>
      </c>
      <c r="EK163">
        <v>4.319159999999999</v>
      </c>
      <c r="EL163">
        <v>771.4839642857143</v>
      </c>
      <c r="EM163">
        <v>18.72976071428571</v>
      </c>
      <c r="EN163">
        <v>2.087321071428571</v>
      </c>
      <c r="EO163">
        <v>1.696175357142857</v>
      </c>
      <c r="EP163">
        <v>18.12274285714286</v>
      </c>
      <c r="EQ163">
        <v>14.86137142857143</v>
      </c>
      <c r="ER163">
        <v>1999.978928571429</v>
      </c>
      <c r="ES163">
        <v>0.9800017857142856</v>
      </c>
      <c r="ET163">
        <v>0.01999851071428572</v>
      </c>
      <c r="EU163">
        <v>0</v>
      </c>
      <c r="EV163">
        <v>628.4253214285712</v>
      </c>
      <c r="EW163">
        <v>5.00078</v>
      </c>
      <c r="EX163">
        <v>12429.53571428571</v>
      </c>
      <c r="EY163">
        <v>16379.46785714286</v>
      </c>
      <c r="EZ163">
        <v>38.71178571428571</v>
      </c>
      <c r="FA163">
        <v>39.52649999999999</v>
      </c>
      <c r="FB163">
        <v>39.25871428571428</v>
      </c>
      <c r="FC163">
        <v>39.17842857142857</v>
      </c>
      <c r="FD163">
        <v>40.19403571428571</v>
      </c>
      <c r="FE163">
        <v>1955.078928571429</v>
      </c>
      <c r="FF163">
        <v>39.9</v>
      </c>
      <c r="FG163">
        <v>0</v>
      </c>
      <c r="FH163">
        <v>1758386920.5</v>
      </c>
      <c r="FI163">
        <v>0</v>
      </c>
      <c r="FJ163">
        <v>628.3891599999999</v>
      </c>
      <c r="FK163">
        <v>-1.228846170201138</v>
      </c>
      <c r="FL163">
        <v>-6.292307605877556</v>
      </c>
      <c r="FM163">
        <v>12429.384</v>
      </c>
      <c r="FN163">
        <v>15</v>
      </c>
      <c r="FO163">
        <v>0</v>
      </c>
      <c r="FP163" t="s">
        <v>439</v>
      </c>
      <c r="FQ163">
        <v>1746989605.5</v>
      </c>
      <c r="FR163">
        <v>1746989593.5</v>
      </c>
      <c r="FS163">
        <v>0</v>
      </c>
      <c r="FT163">
        <v>-0.274</v>
      </c>
      <c r="FU163">
        <v>-0.002</v>
      </c>
      <c r="FV163">
        <v>2.549</v>
      </c>
      <c r="FW163">
        <v>0.129</v>
      </c>
      <c r="FX163">
        <v>420</v>
      </c>
      <c r="FY163">
        <v>17</v>
      </c>
      <c r="FZ163">
        <v>0.02</v>
      </c>
      <c r="GA163">
        <v>0.04</v>
      </c>
      <c r="GB163">
        <v>-40.25354</v>
      </c>
      <c r="GC163">
        <v>-1.515512195121923</v>
      </c>
      <c r="GD163">
        <v>0.1571529299758671</v>
      </c>
      <c r="GE163">
        <v>0</v>
      </c>
      <c r="GF163">
        <v>628.4440588235294</v>
      </c>
      <c r="GG163">
        <v>-0.8544232271725027</v>
      </c>
      <c r="GH163">
        <v>0.2368336399466627</v>
      </c>
      <c r="GI163">
        <v>1</v>
      </c>
      <c r="GJ163">
        <v>4.3852125</v>
      </c>
      <c r="GK163">
        <v>-1.165639474671686</v>
      </c>
      <c r="GL163">
        <v>0.1126385794421698</v>
      </c>
      <c r="GM163">
        <v>0</v>
      </c>
      <c r="GN163">
        <v>1</v>
      </c>
      <c r="GO163">
        <v>3</v>
      </c>
      <c r="GP163" t="s">
        <v>440</v>
      </c>
      <c r="GQ163">
        <v>3.10197</v>
      </c>
      <c r="GR163">
        <v>2.72547</v>
      </c>
      <c r="GS163">
        <v>0.134235</v>
      </c>
      <c r="GT163">
        <v>0.13889</v>
      </c>
      <c r="GU163">
        <v>0.104952</v>
      </c>
      <c r="GV163">
        <v>0.0923177</v>
      </c>
      <c r="GW163">
        <v>22683.4</v>
      </c>
      <c r="GX163">
        <v>20504.2</v>
      </c>
      <c r="GY163">
        <v>26764</v>
      </c>
      <c r="GZ163">
        <v>24032.2</v>
      </c>
      <c r="HA163">
        <v>38333.1</v>
      </c>
      <c r="HB163">
        <v>32264.5</v>
      </c>
      <c r="HC163">
        <v>46735.5</v>
      </c>
      <c r="HD163">
        <v>38034.9</v>
      </c>
      <c r="HE163">
        <v>1.8743</v>
      </c>
      <c r="HF163">
        <v>2.3478</v>
      </c>
      <c r="HG163">
        <v>0.089556</v>
      </c>
      <c r="HH163">
        <v>0</v>
      </c>
      <c r="HI163">
        <v>28.5555</v>
      </c>
      <c r="HJ163">
        <v>999.9</v>
      </c>
      <c r="HK163">
        <v>42</v>
      </c>
      <c r="HL163">
        <v>32.5</v>
      </c>
      <c r="HM163">
        <v>22.7802</v>
      </c>
      <c r="HN163">
        <v>61.6734</v>
      </c>
      <c r="HO163">
        <v>4.89183</v>
      </c>
      <c r="HP163">
        <v>2</v>
      </c>
      <c r="HQ163">
        <v>0.0939431</v>
      </c>
      <c r="HR163">
        <v>-0.687949</v>
      </c>
      <c r="HS163">
        <v>20.2809</v>
      </c>
      <c r="HT163">
        <v>5.21115</v>
      </c>
      <c r="HU163">
        <v>11.9752</v>
      </c>
      <c r="HV163">
        <v>4.96275</v>
      </c>
      <c r="HW163">
        <v>3.27438</v>
      </c>
      <c r="HX163">
        <v>9999</v>
      </c>
      <c r="HY163">
        <v>9999</v>
      </c>
      <c r="HZ163">
        <v>9999</v>
      </c>
      <c r="IA163">
        <v>999.9</v>
      </c>
      <c r="IB163">
        <v>1.86386</v>
      </c>
      <c r="IC163">
        <v>1.86014</v>
      </c>
      <c r="ID163">
        <v>1.85843</v>
      </c>
      <c r="IE163">
        <v>1.85978</v>
      </c>
      <c r="IF163">
        <v>1.85989</v>
      </c>
      <c r="IG163">
        <v>1.85843</v>
      </c>
      <c r="IH163">
        <v>1.85755</v>
      </c>
      <c r="II163">
        <v>1.85242</v>
      </c>
      <c r="IJ163">
        <v>0</v>
      </c>
      <c r="IK163">
        <v>0</v>
      </c>
      <c r="IL163">
        <v>0</v>
      </c>
      <c r="IM163">
        <v>0</v>
      </c>
      <c r="IN163" t="s">
        <v>441</v>
      </c>
      <c r="IO163" t="s">
        <v>442</v>
      </c>
      <c r="IP163" t="s">
        <v>443</v>
      </c>
      <c r="IQ163" t="s">
        <v>443</v>
      </c>
      <c r="IR163" t="s">
        <v>443</v>
      </c>
      <c r="IS163" t="s">
        <v>443</v>
      </c>
      <c r="IT163">
        <v>0</v>
      </c>
      <c r="IU163">
        <v>100</v>
      </c>
      <c r="IV163">
        <v>100</v>
      </c>
      <c r="IW163">
        <v>-0.926</v>
      </c>
      <c r="IX163">
        <v>0.2847</v>
      </c>
      <c r="IY163">
        <v>-1.199888540531774</v>
      </c>
      <c r="IZ163">
        <v>0.0006062262584135303</v>
      </c>
      <c r="JA163">
        <v>-6.607284784785487E-07</v>
      </c>
      <c r="JB163">
        <v>4.456398226774383E-10</v>
      </c>
      <c r="JC163">
        <v>0.04242554667046498</v>
      </c>
      <c r="JD163">
        <v>-0.002659736867722172</v>
      </c>
      <c r="JE163">
        <v>0.000738507291522077</v>
      </c>
      <c r="JF163">
        <v>-6.730059124220876E-06</v>
      </c>
      <c r="JG163">
        <v>7</v>
      </c>
      <c r="JH163">
        <v>1949</v>
      </c>
      <c r="JI163">
        <v>1</v>
      </c>
      <c r="JJ163">
        <v>29</v>
      </c>
      <c r="JK163">
        <v>189955.3</v>
      </c>
      <c r="JL163">
        <v>189955.5</v>
      </c>
      <c r="JM163">
        <v>2.45117</v>
      </c>
      <c r="JN163">
        <v>2.60742</v>
      </c>
      <c r="JO163">
        <v>2.146</v>
      </c>
      <c r="JP163">
        <v>2.67456</v>
      </c>
      <c r="JQ163">
        <v>2.29858</v>
      </c>
      <c r="JR163">
        <v>2.40112</v>
      </c>
      <c r="JS163">
        <v>36.8604</v>
      </c>
      <c r="JT163">
        <v>24.07</v>
      </c>
      <c r="JU163">
        <v>18</v>
      </c>
      <c r="JV163">
        <v>481.635</v>
      </c>
      <c r="JW163">
        <v>897.838</v>
      </c>
      <c r="JX163">
        <v>28.962</v>
      </c>
      <c r="JY163">
        <v>28.4305</v>
      </c>
      <c r="JZ163">
        <v>30</v>
      </c>
      <c r="KA163">
        <v>28.6249</v>
      </c>
      <c r="KB163">
        <v>28.586</v>
      </c>
      <c r="KC163">
        <v>49.2408</v>
      </c>
      <c r="KD163">
        <v>17.1031</v>
      </c>
      <c r="KE163">
        <v>46.8243</v>
      </c>
      <c r="KF163">
        <v>28.947</v>
      </c>
      <c r="KG163">
        <v>821.173</v>
      </c>
      <c r="KH163">
        <v>19.0094</v>
      </c>
      <c r="KI163">
        <v>102.184</v>
      </c>
      <c r="KJ163">
        <v>91.7135</v>
      </c>
    </row>
    <row r="164" spans="1:296">
      <c r="A164">
        <v>146</v>
      </c>
      <c r="B164">
        <v>1758386925.6</v>
      </c>
      <c r="C164">
        <v>4785.099999904633</v>
      </c>
      <c r="D164" t="s">
        <v>736</v>
      </c>
      <c r="E164" t="s">
        <v>737</v>
      </c>
      <c r="F164">
        <v>5</v>
      </c>
      <c r="G164" t="s">
        <v>638</v>
      </c>
      <c r="H164">
        <v>1758386918.1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818.459249534372</v>
      </c>
      <c r="AJ164">
        <v>790.3567393939394</v>
      </c>
      <c r="AK164">
        <v>3.425970817274333</v>
      </c>
      <c r="AL164">
        <v>65.71371971315246</v>
      </c>
      <c r="AM164">
        <f>(AO164 - AN164 + DX164*1E3/(8.314*(DZ164+273.15)) * AQ164/DW164 * AP164) * DW164/(100*DK164) * 1000/(1000 - AO164)</f>
        <v>0</v>
      </c>
      <c r="AN164">
        <v>18.85821053455324</v>
      </c>
      <c r="AO164">
        <v>23.00708909090909</v>
      </c>
      <c r="AP164">
        <v>-0.0008742259285775651</v>
      </c>
      <c r="AQ164">
        <v>86.31813616197589</v>
      </c>
      <c r="AR164">
        <v>0</v>
      </c>
      <c r="AS164">
        <v>0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437</v>
      </c>
      <c r="AX164" t="s">
        <v>437</v>
      </c>
      <c r="AY164">
        <v>0</v>
      </c>
      <c r="AZ164">
        <v>0</v>
      </c>
      <c r="BA164">
        <f>1-AY164/AZ164</f>
        <v>0</v>
      </c>
      <c r="BB164">
        <v>0</v>
      </c>
      <c r="BC164" t="s">
        <v>437</v>
      </c>
      <c r="BD164" t="s">
        <v>437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437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4.38</v>
      </c>
      <c r="DL164">
        <v>0.5</v>
      </c>
      <c r="DM164" t="s">
        <v>438</v>
      </c>
      <c r="DN164">
        <v>2</v>
      </c>
      <c r="DO164" t="b">
        <v>1</v>
      </c>
      <c r="DP164">
        <v>1758386918.1</v>
      </c>
      <c r="DQ164">
        <v>748.7690740740741</v>
      </c>
      <c r="DR164">
        <v>789.2306296296296</v>
      </c>
      <c r="DS164">
        <v>23.02874814814815</v>
      </c>
      <c r="DT164">
        <v>18.80982592592592</v>
      </c>
      <c r="DU164">
        <v>749.698037037037</v>
      </c>
      <c r="DV164">
        <v>22.74397407407407</v>
      </c>
      <c r="DW164">
        <v>499.9884444444444</v>
      </c>
      <c r="DX164">
        <v>90.56016666666667</v>
      </c>
      <c r="DY164">
        <v>0.06723385185185185</v>
      </c>
      <c r="DZ164">
        <v>29.78542222222223</v>
      </c>
      <c r="EA164">
        <v>30.02318518518518</v>
      </c>
      <c r="EB164">
        <v>999.9000000000001</v>
      </c>
      <c r="EC164">
        <v>0</v>
      </c>
      <c r="ED164">
        <v>0</v>
      </c>
      <c r="EE164">
        <v>9996.392592592592</v>
      </c>
      <c r="EF164">
        <v>0</v>
      </c>
      <c r="EG164">
        <v>11.141</v>
      </c>
      <c r="EH164">
        <v>-40.46156666666666</v>
      </c>
      <c r="EI164">
        <v>766.4185555555554</v>
      </c>
      <c r="EJ164">
        <v>804.3615185185186</v>
      </c>
      <c r="EK164">
        <v>4.218925925925926</v>
      </c>
      <c r="EL164">
        <v>789.2306296296296</v>
      </c>
      <c r="EM164">
        <v>18.80982592592592</v>
      </c>
      <c r="EN164">
        <v>2.085488148148148</v>
      </c>
      <c r="EO164">
        <v>1.703421111111111</v>
      </c>
      <c r="EP164">
        <v>18.10875925925926</v>
      </c>
      <c r="EQ164">
        <v>14.92755925925926</v>
      </c>
      <c r="ER164">
        <v>1999.991481481482</v>
      </c>
      <c r="ES164">
        <v>0.9800019999999999</v>
      </c>
      <c r="ET164">
        <v>0.0199983</v>
      </c>
      <c r="EU164">
        <v>0</v>
      </c>
      <c r="EV164">
        <v>628.353037037037</v>
      </c>
      <c r="EW164">
        <v>5.00078</v>
      </c>
      <c r="EX164">
        <v>12428.87777777778</v>
      </c>
      <c r="EY164">
        <v>16379.57037037037</v>
      </c>
      <c r="EZ164">
        <v>38.7172962962963</v>
      </c>
      <c r="FA164">
        <v>39.51829629629629</v>
      </c>
      <c r="FB164">
        <v>39.20351851851851</v>
      </c>
      <c r="FC164">
        <v>39.17348148148148</v>
      </c>
      <c r="FD164">
        <v>40.20122222222222</v>
      </c>
      <c r="FE164">
        <v>1955.091481481481</v>
      </c>
      <c r="FF164">
        <v>39.9</v>
      </c>
      <c r="FG164">
        <v>0</v>
      </c>
      <c r="FH164">
        <v>1758386925.9</v>
      </c>
      <c r="FI164">
        <v>0</v>
      </c>
      <c r="FJ164">
        <v>628.3553076923077</v>
      </c>
      <c r="FK164">
        <v>0.5237606696359473</v>
      </c>
      <c r="FL164">
        <v>-14.49230773065806</v>
      </c>
      <c r="FM164">
        <v>12428.58076923077</v>
      </c>
      <c r="FN164">
        <v>15</v>
      </c>
      <c r="FO164">
        <v>0</v>
      </c>
      <c r="FP164" t="s">
        <v>439</v>
      </c>
      <c r="FQ164">
        <v>1746989605.5</v>
      </c>
      <c r="FR164">
        <v>1746989593.5</v>
      </c>
      <c r="FS164">
        <v>0</v>
      </c>
      <c r="FT164">
        <v>-0.274</v>
      </c>
      <c r="FU164">
        <v>-0.002</v>
      </c>
      <c r="FV164">
        <v>2.549</v>
      </c>
      <c r="FW164">
        <v>0.129</v>
      </c>
      <c r="FX164">
        <v>420</v>
      </c>
      <c r="FY164">
        <v>17</v>
      </c>
      <c r="FZ164">
        <v>0.02</v>
      </c>
      <c r="GA164">
        <v>0.04</v>
      </c>
      <c r="GB164">
        <v>-40.37842439024391</v>
      </c>
      <c r="GC164">
        <v>-1.397019512195197</v>
      </c>
      <c r="GD164">
        <v>0.1494098256155931</v>
      </c>
      <c r="GE164">
        <v>0</v>
      </c>
      <c r="GF164">
        <v>628.4110294117646</v>
      </c>
      <c r="GG164">
        <v>-0.6035599772616859</v>
      </c>
      <c r="GH164">
        <v>0.2088331004434691</v>
      </c>
      <c r="GI164">
        <v>1</v>
      </c>
      <c r="GJ164">
        <v>4.287324146341463</v>
      </c>
      <c r="GK164">
        <v>-1.159358675958182</v>
      </c>
      <c r="GL164">
        <v>0.1146561067263193</v>
      </c>
      <c r="GM164">
        <v>0</v>
      </c>
      <c r="GN164">
        <v>1</v>
      </c>
      <c r="GO164">
        <v>3</v>
      </c>
      <c r="GP164" t="s">
        <v>440</v>
      </c>
      <c r="GQ164">
        <v>3.10202</v>
      </c>
      <c r="GR164">
        <v>2.72553</v>
      </c>
      <c r="GS164">
        <v>0.136214</v>
      </c>
      <c r="GT164">
        <v>0.14083</v>
      </c>
      <c r="GU164">
        <v>0.104899</v>
      </c>
      <c r="GV164">
        <v>0.09262049999999999</v>
      </c>
      <c r="GW164">
        <v>22631.6</v>
      </c>
      <c r="GX164">
        <v>20458.2</v>
      </c>
      <c r="GY164">
        <v>26763.9</v>
      </c>
      <c r="GZ164">
        <v>24032.3</v>
      </c>
      <c r="HA164">
        <v>38335.7</v>
      </c>
      <c r="HB164">
        <v>32254</v>
      </c>
      <c r="HC164">
        <v>46735.5</v>
      </c>
      <c r="HD164">
        <v>38035.1</v>
      </c>
      <c r="HE164">
        <v>1.87445</v>
      </c>
      <c r="HF164">
        <v>2.34823</v>
      </c>
      <c r="HG164">
        <v>0.0904351</v>
      </c>
      <c r="HH164">
        <v>0</v>
      </c>
      <c r="HI164">
        <v>28.558</v>
      </c>
      <c r="HJ164">
        <v>999.9</v>
      </c>
      <c r="HK164">
        <v>42</v>
      </c>
      <c r="HL164">
        <v>32.5</v>
      </c>
      <c r="HM164">
        <v>22.7818</v>
      </c>
      <c r="HN164">
        <v>61.6534</v>
      </c>
      <c r="HO164">
        <v>4.8758</v>
      </c>
      <c r="HP164">
        <v>2</v>
      </c>
      <c r="HQ164">
        <v>0.09372460000000001</v>
      </c>
      <c r="HR164">
        <v>-0.6857839999999999</v>
      </c>
      <c r="HS164">
        <v>20.2808</v>
      </c>
      <c r="HT164">
        <v>5.2113</v>
      </c>
      <c r="HU164">
        <v>11.9769</v>
      </c>
      <c r="HV164">
        <v>4.96295</v>
      </c>
      <c r="HW164">
        <v>3.27448</v>
      </c>
      <c r="HX164">
        <v>9999</v>
      </c>
      <c r="HY164">
        <v>9999</v>
      </c>
      <c r="HZ164">
        <v>9999</v>
      </c>
      <c r="IA164">
        <v>999.9</v>
      </c>
      <c r="IB164">
        <v>1.86387</v>
      </c>
      <c r="IC164">
        <v>1.86016</v>
      </c>
      <c r="ID164">
        <v>1.85844</v>
      </c>
      <c r="IE164">
        <v>1.85977</v>
      </c>
      <c r="IF164">
        <v>1.85989</v>
      </c>
      <c r="IG164">
        <v>1.85845</v>
      </c>
      <c r="IH164">
        <v>1.85752</v>
      </c>
      <c r="II164">
        <v>1.85242</v>
      </c>
      <c r="IJ164">
        <v>0</v>
      </c>
      <c r="IK164">
        <v>0</v>
      </c>
      <c r="IL164">
        <v>0</v>
      </c>
      <c r="IM164">
        <v>0</v>
      </c>
      <c r="IN164" t="s">
        <v>441</v>
      </c>
      <c r="IO164" t="s">
        <v>442</v>
      </c>
      <c r="IP164" t="s">
        <v>443</v>
      </c>
      <c r="IQ164" t="s">
        <v>443</v>
      </c>
      <c r="IR164" t="s">
        <v>443</v>
      </c>
      <c r="IS164" t="s">
        <v>443</v>
      </c>
      <c r="IT164">
        <v>0</v>
      </c>
      <c r="IU164">
        <v>100</v>
      </c>
      <c r="IV164">
        <v>100</v>
      </c>
      <c r="IW164">
        <v>-0.919</v>
      </c>
      <c r="IX164">
        <v>0.2843</v>
      </c>
      <c r="IY164">
        <v>-1.199888540531774</v>
      </c>
      <c r="IZ164">
        <v>0.0006062262584135303</v>
      </c>
      <c r="JA164">
        <v>-6.607284784785487E-07</v>
      </c>
      <c r="JB164">
        <v>4.456398226774383E-10</v>
      </c>
      <c r="JC164">
        <v>0.04242554667046498</v>
      </c>
      <c r="JD164">
        <v>-0.002659736867722172</v>
      </c>
      <c r="JE164">
        <v>0.000738507291522077</v>
      </c>
      <c r="JF164">
        <v>-6.730059124220876E-06</v>
      </c>
      <c r="JG164">
        <v>7</v>
      </c>
      <c r="JH164">
        <v>1949</v>
      </c>
      <c r="JI164">
        <v>1</v>
      </c>
      <c r="JJ164">
        <v>29</v>
      </c>
      <c r="JK164">
        <v>189955.3</v>
      </c>
      <c r="JL164">
        <v>189955.5</v>
      </c>
      <c r="JM164">
        <v>2.49268</v>
      </c>
      <c r="JN164">
        <v>2.6001</v>
      </c>
      <c r="JO164">
        <v>2.146</v>
      </c>
      <c r="JP164">
        <v>2.67334</v>
      </c>
      <c r="JQ164">
        <v>2.29858</v>
      </c>
      <c r="JR164">
        <v>2.45728</v>
      </c>
      <c r="JS164">
        <v>36.8604</v>
      </c>
      <c r="JT164">
        <v>24.0787</v>
      </c>
      <c r="JU164">
        <v>18</v>
      </c>
      <c r="JV164">
        <v>481.722</v>
      </c>
      <c r="JW164">
        <v>898.289</v>
      </c>
      <c r="JX164">
        <v>28.9385</v>
      </c>
      <c r="JY164">
        <v>28.4292</v>
      </c>
      <c r="JZ164">
        <v>30</v>
      </c>
      <c r="KA164">
        <v>28.6249</v>
      </c>
      <c r="KB164">
        <v>28.586</v>
      </c>
      <c r="KC164">
        <v>50.0941</v>
      </c>
      <c r="KD164">
        <v>16.8293</v>
      </c>
      <c r="KE164">
        <v>46.8243</v>
      </c>
      <c r="KF164">
        <v>28.9279</v>
      </c>
      <c r="KG164">
        <v>841.206</v>
      </c>
      <c r="KH164">
        <v>19.0918</v>
      </c>
      <c r="KI164">
        <v>102.184</v>
      </c>
      <c r="KJ164">
        <v>91.7139</v>
      </c>
    </row>
    <row r="165" spans="1:296">
      <c r="A165">
        <v>147</v>
      </c>
      <c r="B165">
        <v>1758386930.6</v>
      </c>
      <c r="C165">
        <v>4790.099999904633</v>
      </c>
      <c r="D165" t="s">
        <v>738</v>
      </c>
      <c r="E165" t="s">
        <v>739</v>
      </c>
      <c r="F165">
        <v>5</v>
      </c>
      <c r="G165" t="s">
        <v>638</v>
      </c>
      <c r="H165">
        <v>1758386922.814285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835.7286193537385</v>
      </c>
      <c r="AJ165">
        <v>807.4059939393939</v>
      </c>
      <c r="AK165">
        <v>3.411495520156183</v>
      </c>
      <c r="AL165">
        <v>65.71371971315246</v>
      </c>
      <c r="AM165">
        <f>(AO165 - AN165 + DX165*1E3/(8.314*(DZ165+273.15)) * AQ165/DW165 * AP165) * DW165/(100*DK165) * 1000/(1000 - AO165)</f>
        <v>0</v>
      </c>
      <c r="AN165">
        <v>18.95093827390153</v>
      </c>
      <c r="AO165">
        <v>22.99543939393939</v>
      </c>
      <c r="AP165">
        <v>-0.0001795413741578481</v>
      </c>
      <c r="AQ165">
        <v>86.31813616197589</v>
      </c>
      <c r="AR165">
        <v>0</v>
      </c>
      <c r="AS165">
        <v>0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437</v>
      </c>
      <c r="AX165" t="s">
        <v>437</v>
      </c>
      <c r="AY165">
        <v>0</v>
      </c>
      <c r="AZ165">
        <v>0</v>
      </c>
      <c r="BA165">
        <f>1-AY165/AZ165</f>
        <v>0</v>
      </c>
      <c r="BB165">
        <v>0</v>
      </c>
      <c r="BC165" t="s">
        <v>437</v>
      </c>
      <c r="BD165" t="s">
        <v>437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437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4.38</v>
      </c>
      <c r="DL165">
        <v>0.5</v>
      </c>
      <c r="DM165" t="s">
        <v>438</v>
      </c>
      <c r="DN165">
        <v>2</v>
      </c>
      <c r="DO165" t="b">
        <v>1</v>
      </c>
      <c r="DP165">
        <v>1758386922.814285</v>
      </c>
      <c r="DQ165">
        <v>764.5145000000002</v>
      </c>
      <c r="DR165">
        <v>805.0831071428572</v>
      </c>
      <c r="DS165">
        <v>23.01483214285715</v>
      </c>
      <c r="DT165">
        <v>18.88461428571429</v>
      </c>
      <c r="DU165">
        <v>765.4374999999998</v>
      </c>
      <c r="DV165">
        <v>22.73033928571428</v>
      </c>
      <c r="DW165">
        <v>500.0175357142857</v>
      </c>
      <c r="DX165">
        <v>90.56068571428571</v>
      </c>
      <c r="DY165">
        <v>0.06749893571428571</v>
      </c>
      <c r="DZ165">
        <v>29.78533571428571</v>
      </c>
      <c r="EA165">
        <v>30.02505357142857</v>
      </c>
      <c r="EB165">
        <v>999.9000000000002</v>
      </c>
      <c r="EC165">
        <v>0</v>
      </c>
      <c r="ED165">
        <v>0</v>
      </c>
      <c r="EE165">
        <v>9987.902857142855</v>
      </c>
      <c r="EF165">
        <v>0</v>
      </c>
      <c r="EG165">
        <v>11.141</v>
      </c>
      <c r="EH165">
        <v>-40.56864642857143</v>
      </c>
      <c r="EI165">
        <v>782.5239642857142</v>
      </c>
      <c r="EJ165">
        <v>820.580607142857</v>
      </c>
      <c r="EK165">
        <v>4.130225357142857</v>
      </c>
      <c r="EL165">
        <v>805.0831071428572</v>
      </c>
      <c r="EM165">
        <v>18.88461428571429</v>
      </c>
      <c r="EN165">
        <v>2.084239642857143</v>
      </c>
      <c r="EO165">
        <v>1.710203928571429</v>
      </c>
      <c r="EP165">
        <v>18.09922857142857</v>
      </c>
      <c r="EQ165">
        <v>14.98926428571429</v>
      </c>
      <c r="ER165">
        <v>1999.985714285715</v>
      </c>
      <c r="ES165">
        <v>0.9800019999999999</v>
      </c>
      <c r="ET165">
        <v>0.0199983</v>
      </c>
      <c r="EU165">
        <v>0</v>
      </c>
      <c r="EV165">
        <v>628.3350357142856</v>
      </c>
      <c r="EW165">
        <v>5.00078</v>
      </c>
      <c r="EX165">
        <v>12427.68928571428</v>
      </c>
      <c r="EY165">
        <v>16379.525</v>
      </c>
      <c r="EZ165">
        <v>38.7185</v>
      </c>
      <c r="FA165">
        <v>39.52214285714285</v>
      </c>
      <c r="FB165">
        <v>39.22310714285715</v>
      </c>
      <c r="FC165">
        <v>39.15825</v>
      </c>
      <c r="FD165">
        <v>40.19846428571429</v>
      </c>
      <c r="FE165">
        <v>1955.085714285715</v>
      </c>
      <c r="FF165">
        <v>39.9</v>
      </c>
      <c r="FG165">
        <v>0</v>
      </c>
      <c r="FH165">
        <v>1758386930.7</v>
      </c>
      <c r="FI165">
        <v>0</v>
      </c>
      <c r="FJ165">
        <v>628.3325769230769</v>
      </c>
      <c r="FK165">
        <v>-0.4734700940808674</v>
      </c>
      <c r="FL165">
        <v>-12.64957268266755</v>
      </c>
      <c r="FM165">
        <v>12427.42307692308</v>
      </c>
      <c r="FN165">
        <v>15</v>
      </c>
      <c r="FO165">
        <v>0</v>
      </c>
      <c r="FP165" t="s">
        <v>439</v>
      </c>
      <c r="FQ165">
        <v>1746989605.5</v>
      </c>
      <c r="FR165">
        <v>1746989593.5</v>
      </c>
      <c r="FS165">
        <v>0</v>
      </c>
      <c r="FT165">
        <v>-0.274</v>
      </c>
      <c r="FU165">
        <v>-0.002</v>
      </c>
      <c r="FV165">
        <v>2.549</v>
      </c>
      <c r="FW165">
        <v>0.129</v>
      </c>
      <c r="FX165">
        <v>420</v>
      </c>
      <c r="FY165">
        <v>17</v>
      </c>
      <c r="FZ165">
        <v>0.02</v>
      </c>
      <c r="GA165">
        <v>0.04</v>
      </c>
      <c r="GB165">
        <v>-40.5102975</v>
      </c>
      <c r="GC165">
        <v>-1.311977110694117</v>
      </c>
      <c r="GD165">
        <v>0.1363699975938628</v>
      </c>
      <c r="GE165">
        <v>0</v>
      </c>
      <c r="GF165">
        <v>628.3436176470589</v>
      </c>
      <c r="GG165">
        <v>0.07754010139939636</v>
      </c>
      <c r="GH165">
        <v>0.1857593342925634</v>
      </c>
      <c r="GI165">
        <v>1</v>
      </c>
      <c r="GJ165">
        <v>4.17637375</v>
      </c>
      <c r="GK165">
        <v>-1.110701651031915</v>
      </c>
      <c r="GL165">
        <v>0.1069738714286694</v>
      </c>
      <c r="GM165">
        <v>0</v>
      </c>
      <c r="GN165">
        <v>1</v>
      </c>
      <c r="GO165">
        <v>3</v>
      </c>
      <c r="GP165" t="s">
        <v>440</v>
      </c>
      <c r="GQ165">
        <v>3.10224</v>
      </c>
      <c r="GR165">
        <v>2.72554</v>
      </c>
      <c r="GS165">
        <v>0.13817</v>
      </c>
      <c r="GT165">
        <v>0.142748</v>
      </c>
      <c r="GU165">
        <v>0.104863</v>
      </c>
      <c r="GV165">
        <v>0.0928793</v>
      </c>
      <c r="GW165">
        <v>22580.5</v>
      </c>
      <c r="GX165">
        <v>20412.6</v>
      </c>
      <c r="GY165">
        <v>26764.1</v>
      </c>
      <c r="GZ165">
        <v>24032.4</v>
      </c>
      <c r="HA165">
        <v>38337.6</v>
      </c>
      <c r="HB165">
        <v>32245.1</v>
      </c>
      <c r="HC165">
        <v>46735.6</v>
      </c>
      <c r="HD165">
        <v>38035.3</v>
      </c>
      <c r="HE165">
        <v>1.87482</v>
      </c>
      <c r="HF165">
        <v>2.34807</v>
      </c>
      <c r="HG165">
        <v>0.0899211</v>
      </c>
      <c r="HH165">
        <v>0</v>
      </c>
      <c r="HI165">
        <v>28.5594</v>
      </c>
      <c r="HJ165">
        <v>999.9</v>
      </c>
      <c r="HK165">
        <v>42</v>
      </c>
      <c r="HL165">
        <v>32.5</v>
      </c>
      <c r="HM165">
        <v>22.7787</v>
      </c>
      <c r="HN165">
        <v>61.9334</v>
      </c>
      <c r="HO165">
        <v>4.79567</v>
      </c>
      <c r="HP165">
        <v>2</v>
      </c>
      <c r="HQ165">
        <v>0.09381349999999999</v>
      </c>
      <c r="HR165">
        <v>-0.643644</v>
      </c>
      <c r="HS165">
        <v>20.2812</v>
      </c>
      <c r="HT165">
        <v>5.2119</v>
      </c>
      <c r="HU165">
        <v>11.9758</v>
      </c>
      <c r="HV165">
        <v>4.96295</v>
      </c>
      <c r="HW165">
        <v>3.27445</v>
      </c>
      <c r="HX165">
        <v>9999</v>
      </c>
      <c r="HY165">
        <v>9999</v>
      </c>
      <c r="HZ165">
        <v>9999</v>
      </c>
      <c r="IA165">
        <v>999.9</v>
      </c>
      <c r="IB165">
        <v>1.86387</v>
      </c>
      <c r="IC165">
        <v>1.86014</v>
      </c>
      <c r="ID165">
        <v>1.85844</v>
      </c>
      <c r="IE165">
        <v>1.85978</v>
      </c>
      <c r="IF165">
        <v>1.85989</v>
      </c>
      <c r="IG165">
        <v>1.85847</v>
      </c>
      <c r="IH165">
        <v>1.85753</v>
      </c>
      <c r="II165">
        <v>1.85242</v>
      </c>
      <c r="IJ165">
        <v>0</v>
      </c>
      <c r="IK165">
        <v>0</v>
      </c>
      <c r="IL165">
        <v>0</v>
      </c>
      <c r="IM165">
        <v>0</v>
      </c>
      <c r="IN165" t="s">
        <v>441</v>
      </c>
      <c r="IO165" t="s">
        <v>442</v>
      </c>
      <c r="IP165" t="s">
        <v>443</v>
      </c>
      <c r="IQ165" t="s">
        <v>443</v>
      </c>
      <c r="IR165" t="s">
        <v>443</v>
      </c>
      <c r="IS165" t="s">
        <v>443</v>
      </c>
      <c r="IT165">
        <v>0</v>
      </c>
      <c r="IU165">
        <v>100</v>
      </c>
      <c r="IV165">
        <v>100</v>
      </c>
      <c r="IW165">
        <v>-0.913</v>
      </c>
      <c r="IX165">
        <v>0.2841</v>
      </c>
      <c r="IY165">
        <v>-1.199888540531774</v>
      </c>
      <c r="IZ165">
        <v>0.0006062262584135303</v>
      </c>
      <c r="JA165">
        <v>-6.607284784785487E-07</v>
      </c>
      <c r="JB165">
        <v>4.456398226774383E-10</v>
      </c>
      <c r="JC165">
        <v>0.04242554667046498</v>
      </c>
      <c r="JD165">
        <v>-0.002659736867722172</v>
      </c>
      <c r="JE165">
        <v>0.000738507291522077</v>
      </c>
      <c r="JF165">
        <v>-6.730059124220876E-06</v>
      </c>
      <c r="JG165">
        <v>7</v>
      </c>
      <c r="JH165">
        <v>1949</v>
      </c>
      <c r="JI165">
        <v>1</v>
      </c>
      <c r="JJ165">
        <v>29</v>
      </c>
      <c r="JK165">
        <v>189955.4</v>
      </c>
      <c r="JL165">
        <v>189955.6</v>
      </c>
      <c r="JM165">
        <v>2.53174</v>
      </c>
      <c r="JN165">
        <v>2.59766</v>
      </c>
      <c r="JO165">
        <v>2.146</v>
      </c>
      <c r="JP165">
        <v>2.67578</v>
      </c>
      <c r="JQ165">
        <v>2.29858</v>
      </c>
      <c r="JR165">
        <v>2.4292</v>
      </c>
      <c r="JS165">
        <v>36.8604</v>
      </c>
      <c r="JT165">
        <v>24.0787</v>
      </c>
      <c r="JU165">
        <v>18</v>
      </c>
      <c r="JV165">
        <v>481.94</v>
      </c>
      <c r="JW165">
        <v>898.13</v>
      </c>
      <c r="JX165">
        <v>28.9179</v>
      </c>
      <c r="JY165">
        <v>28.4292</v>
      </c>
      <c r="JZ165">
        <v>30.0001</v>
      </c>
      <c r="KA165">
        <v>28.6249</v>
      </c>
      <c r="KB165">
        <v>28.586</v>
      </c>
      <c r="KC165">
        <v>50.8691</v>
      </c>
      <c r="KD165">
        <v>16.5426</v>
      </c>
      <c r="KE165">
        <v>46.8243</v>
      </c>
      <c r="KF165">
        <v>28.898</v>
      </c>
      <c r="KG165">
        <v>854.564</v>
      </c>
      <c r="KH165">
        <v>19.18</v>
      </c>
      <c r="KI165">
        <v>102.184</v>
      </c>
      <c r="KJ165">
        <v>91.71429999999999</v>
      </c>
    </row>
    <row r="166" spans="1:296">
      <c r="A166">
        <v>148</v>
      </c>
      <c r="B166">
        <v>1758386935.6</v>
      </c>
      <c r="C166">
        <v>4795.099999904633</v>
      </c>
      <c r="D166" t="s">
        <v>740</v>
      </c>
      <c r="E166" t="s">
        <v>741</v>
      </c>
      <c r="F166">
        <v>5</v>
      </c>
      <c r="G166" t="s">
        <v>638</v>
      </c>
      <c r="H166">
        <v>1758386928.1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852.9372852712687</v>
      </c>
      <c r="AJ166">
        <v>824.4871696969698</v>
      </c>
      <c r="AK166">
        <v>3.40864721907265</v>
      </c>
      <c r="AL166">
        <v>65.71371971315246</v>
      </c>
      <c r="AM166">
        <f>(AO166 - AN166 + DX166*1E3/(8.314*(DZ166+273.15)) * AQ166/DW166 * AP166) * DW166/(100*DK166) * 1000/(1000 - AO166)</f>
        <v>0</v>
      </c>
      <c r="AN166">
        <v>19.02693593856756</v>
      </c>
      <c r="AO166">
        <v>22.98166787878787</v>
      </c>
      <c r="AP166">
        <v>-0.0003321442262624474</v>
      </c>
      <c r="AQ166">
        <v>86.31813616197589</v>
      </c>
      <c r="AR166">
        <v>0</v>
      </c>
      <c r="AS166">
        <v>0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437</v>
      </c>
      <c r="AX166" t="s">
        <v>437</v>
      </c>
      <c r="AY166">
        <v>0</v>
      </c>
      <c r="AZ166">
        <v>0</v>
      </c>
      <c r="BA166">
        <f>1-AY166/AZ166</f>
        <v>0</v>
      </c>
      <c r="BB166">
        <v>0</v>
      </c>
      <c r="BC166" t="s">
        <v>437</v>
      </c>
      <c r="BD166" t="s">
        <v>437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437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4.38</v>
      </c>
      <c r="DL166">
        <v>0.5</v>
      </c>
      <c r="DM166" t="s">
        <v>438</v>
      </c>
      <c r="DN166">
        <v>2</v>
      </c>
      <c r="DO166" t="b">
        <v>1</v>
      </c>
      <c r="DP166">
        <v>1758386928.1</v>
      </c>
      <c r="DQ166">
        <v>782.1781481481482</v>
      </c>
      <c r="DR166">
        <v>822.8610740740741</v>
      </c>
      <c r="DS166">
        <v>23.00024444444444</v>
      </c>
      <c r="DT166">
        <v>18.96864444444444</v>
      </c>
      <c r="DU166">
        <v>783.0943703703704</v>
      </c>
      <c r="DV166">
        <v>22.71604074074074</v>
      </c>
      <c r="DW166">
        <v>499.9648518518519</v>
      </c>
      <c r="DX166">
        <v>90.56074074074075</v>
      </c>
      <c r="DY166">
        <v>0.06765674444444444</v>
      </c>
      <c r="DZ166">
        <v>29.78395555555555</v>
      </c>
      <c r="EA166">
        <v>30.02856666666667</v>
      </c>
      <c r="EB166">
        <v>999.9000000000001</v>
      </c>
      <c r="EC166">
        <v>0</v>
      </c>
      <c r="ED166">
        <v>0</v>
      </c>
      <c r="EE166">
        <v>9985.094444444445</v>
      </c>
      <c r="EF166">
        <v>0</v>
      </c>
      <c r="EG166">
        <v>11.141</v>
      </c>
      <c r="EH166">
        <v>-40.68291481481481</v>
      </c>
      <c r="EI166">
        <v>800.5919259259259</v>
      </c>
      <c r="EJ166">
        <v>838.7725925925926</v>
      </c>
      <c r="EK166">
        <v>4.03160962962963</v>
      </c>
      <c r="EL166">
        <v>822.8610740740741</v>
      </c>
      <c r="EM166">
        <v>18.96864444444444</v>
      </c>
      <c r="EN166">
        <v>2.082918888888889</v>
      </c>
      <c r="EO166">
        <v>1.717814074074074</v>
      </c>
      <c r="EP166">
        <v>18.08914814814815</v>
      </c>
      <c r="EQ166">
        <v>15.05824814814815</v>
      </c>
      <c r="ER166">
        <v>2000.004814814815</v>
      </c>
      <c r="ES166">
        <v>0.9800022222222222</v>
      </c>
      <c r="ET166">
        <v>0.01999808148148148</v>
      </c>
      <c r="EU166">
        <v>0</v>
      </c>
      <c r="EV166">
        <v>628.2739999999999</v>
      </c>
      <c r="EW166">
        <v>5.00078</v>
      </c>
      <c r="EX166">
        <v>12426.31111111111</v>
      </c>
      <c r="EY166">
        <v>16379.69259259259</v>
      </c>
      <c r="EZ166">
        <v>38.72655555555556</v>
      </c>
      <c r="FA166">
        <v>39.52066666666666</v>
      </c>
      <c r="FB166">
        <v>39.24755555555556</v>
      </c>
      <c r="FC166">
        <v>39.16188888888889</v>
      </c>
      <c r="FD166">
        <v>40.18737037037037</v>
      </c>
      <c r="FE166">
        <v>1955.104814814815</v>
      </c>
      <c r="FF166">
        <v>39.9</v>
      </c>
      <c r="FG166">
        <v>0</v>
      </c>
      <c r="FH166">
        <v>1758386935.5</v>
      </c>
      <c r="FI166">
        <v>0</v>
      </c>
      <c r="FJ166">
        <v>628.2834615384616</v>
      </c>
      <c r="FK166">
        <v>-1.176136756672473</v>
      </c>
      <c r="FL166">
        <v>-13.91111109282984</v>
      </c>
      <c r="FM166">
        <v>12426.28846153846</v>
      </c>
      <c r="FN166">
        <v>15</v>
      </c>
      <c r="FO166">
        <v>0</v>
      </c>
      <c r="FP166" t="s">
        <v>439</v>
      </c>
      <c r="FQ166">
        <v>1746989605.5</v>
      </c>
      <c r="FR166">
        <v>1746989593.5</v>
      </c>
      <c r="FS166">
        <v>0</v>
      </c>
      <c r="FT166">
        <v>-0.274</v>
      </c>
      <c r="FU166">
        <v>-0.002</v>
      </c>
      <c r="FV166">
        <v>2.549</v>
      </c>
      <c r="FW166">
        <v>0.129</v>
      </c>
      <c r="FX166">
        <v>420</v>
      </c>
      <c r="FY166">
        <v>17</v>
      </c>
      <c r="FZ166">
        <v>0.02</v>
      </c>
      <c r="GA166">
        <v>0.04</v>
      </c>
      <c r="GB166">
        <v>-40.6258825</v>
      </c>
      <c r="GC166">
        <v>-1.360537711069384</v>
      </c>
      <c r="GD166">
        <v>0.1374474624856718</v>
      </c>
      <c r="GE166">
        <v>0</v>
      </c>
      <c r="GF166">
        <v>628.2938529411765</v>
      </c>
      <c r="GG166">
        <v>-0.6757983254538639</v>
      </c>
      <c r="GH166">
        <v>0.2200358436513215</v>
      </c>
      <c r="GI166">
        <v>1</v>
      </c>
      <c r="GJ166">
        <v>4.08192975</v>
      </c>
      <c r="GK166">
        <v>-1.124408442776744</v>
      </c>
      <c r="GL166">
        <v>0.1083016361023115</v>
      </c>
      <c r="GM166">
        <v>0</v>
      </c>
      <c r="GN166">
        <v>1</v>
      </c>
      <c r="GO166">
        <v>3</v>
      </c>
      <c r="GP166" t="s">
        <v>440</v>
      </c>
      <c r="GQ166">
        <v>3.10178</v>
      </c>
      <c r="GR166">
        <v>2.72587</v>
      </c>
      <c r="GS166">
        <v>0.140096</v>
      </c>
      <c r="GT166">
        <v>0.144644</v>
      </c>
      <c r="GU166">
        <v>0.10482</v>
      </c>
      <c r="GV166">
        <v>0.09317540000000001</v>
      </c>
      <c r="GW166">
        <v>22530</v>
      </c>
      <c r="GX166">
        <v>20367.5</v>
      </c>
      <c r="GY166">
        <v>26764.1</v>
      </c>
      <c r="GZ166">
        <v>24032.5</v>
      </c>
      <c r="HA166">
        <v>38339.6</v>
      </c>
      <c r="HB166">
        <v>32234.7</v>
      </c>
      <c r="HC166">
        <v>46735.6</v>
      </c>
      <c r="HD166">
        <v>38035.3</v>
      </c>
      <c r="HE166">
        <v>1.87377</v>
      </c>
      <c r="HF166">
        <v>2.34872</v>
      </c>
      <c r="HG166">
        <v>0.0906363</v>
      </c>
      <c r="HH166">
        <v>0</v>
      </c>
      <c r="HI166">
        <v>28.5604</v>
      </c>
      <c r="HJ166">
        <v>999.9</v>
      </c>
      <c r="HK166">
        <v>42</v>
      </c>
      <c r="HL166">
        <v>32.5</v>
      </c>
      <c r="HM166">
        <v>22.7814</v>
      </c>
      <c r="HN166">
        <v>61.7934</v>
      </c>
      <c r="HO166">
        <v>4.94391</v>
      </c>
      <c r="HP166">
        <v>2</v>
      </c>
      <c r="HQ166">
        <v>0.0936458</v>
      </c>
      <c r="HR166">
        <v>-0.619366</v>
      </c>
      <c r="HS166">
        <v>20.2812</v>
      </c>
      <c r="HT166">
        <v>5.2128</v>
      </c>
      <c r="HU166">
        <v>11.976</v>
      </c>
      <c r="HV166">
        <v>4.9634</v>
      </c>
      <c r="HW166">
        <v>3.27465</v>
      </c>
      <c r="HX166">
        <v>9999</v>
      </c>
      <c r="HY166">
        <v>9999</v>
      </c>
      <c r="HZ166">
        <v>9999</v>
      </c>
      <c r="IA166">
        <v>999.9</v>
      </c>
      <c r="IB166">
        <v>1.86386</v>
      </c>
      <c r="IC166">
        <v>1.86014</v>
      </c>
      <c r="ID166">
        <v>1.85843</v>
      </c>
      <c r="IE166">
        <v>1.85979</v>
      </c>
      <c r="IF166">
        <v>1.85989</v>
      </c>
      <c r="IG166">
        <v>1.85842</v>
      </c>
      <c r="IH166">
        <v>1.8575</v>
      </c>
      <c r="II166">
        <v>1.85241</v>
      </c>
      <c r="IJ166">
        <v>0</v>
      </c>
      <c r="IK166">
        <v>0</v>
      </c>
      <c r="IL166">
        <v>0</v>
      </c>
      <c r="IM166">
        <v>0</v>
      </c>
      <c r="IN166" t="s">
        <v>441</v>
      </c>
      <c r="IO166" t="s">
        <v>442</v>
      </c>
      <c r="IP166" t="s">
        <v>443</v>
      </c>
      <c r="IQ166" t="s">
        <v>443</v>
      </c>
      <c r="IR166" t="s">
        <v>443</v>
      </c>
      <c r="IS166" t="s">
        <v>443</v>
      </c>
      <c r="IT166">
        <v>0</v>
      </c>
      <c r="IU166">
        <v>100</v>
      </c>
      <c r="IV166">
        <v>100</v>
      </c>
      <c r="IW166">
        <v>-0.907</v>
      </c>
      <c r="IX166">
        <v>0.2839</v>
      </c>
      <c r="IY166">
        <v>-1.199888540531774</v>
      </c>
      <c r="IZ166">
        <v>0.0006062262584135303</v>
      </c>
      <c r="JA166">
        <v>-6.607284784785487E-07</v>
      </c>
      <c r="JB166">
        <v>4.456398226774383E-10</v>
      </c>
      <c r="JC166">
        <v>0.04242554667046498</v>
      </c>
      <c r="JD166">
        <v>-0.002659736867722172</v>
      </c>
      <c r="JE166">
        <v>0.000738507291522077</v>
      </c>
      <c r="JF166">
        <v>-6.730059124220876E-06</v>
      </c>
      <c r="JG166">
        <v>7</v>
      </c>
      <c r="JH166">
        <v>1949</v>
      </c>
      <c r="JI166">
        <v>1</v>
      </c>
      <c r="JJ166">
        <v>29</v>
      </c>
      <c r="JK166">
        <v>189955.5</v>
      </c>
      <c r="JL166">
        <v>189955.7</v>
      </c>
      <c r="JM166">
        <v>2.57324</v>
      </c>
      <c r="JN166">
        <v>2.59521</v>
      </c>
      <c r="JO166">
        <v>2.146</v>
      </c>
      <c r="JP166">
        <v>2.67578</v>
      </c>
      <c r="JQ166">
        <v>2.29858</v>
      </c>
      <c r="JR166">
        <v>2.43164</v>
      </c>
      <c r="JS166">
        <v>36.8604</v>
      </c>
      <c r="JT166">
        <v>24.07</v>
      </c>
      <c r="JU166">
        <v>18</v>
      </c>
      <c r="JV166">
        <v>481.33</v>
      </c>
      <c r="JW166">
        <v>898.819</v>
      </c>
      <c r="JX166">
        <v>28.8886</v>
      </c>
      <c r="JY166">
        <v>28.4292</v>
      </c>
      <c r="JZ166">
        <v>30.0001</v>
      </c>
      <c r="KA166">
        <v>28.6249</v>
      </c>
      <c r="KB166">
        <v>28.586</v>
      </c>
      <c r="KC166">
        <v>51.7126</v>
      </c>
      <c r="KD166">
        <v>15.9895</v>
      </c>
      <c r="KE166">
        <v>46.8243</v>
      </c>
      <c r="KF166">
        <v>28.87</v>
      </c>
      <c r="KG166">
        <v>874.6</v>
      </c>
      <c r="KH166">
        <v>19.268</v>
      </c>
      <c r="KI166">
        <v>102.184</v>
      </c>
      <c r="KJ166">
        <v>91.7145</v>
      </c>
    </row>
    <row r="167" spans="1:296">
      <c r="A167">
        <v>149</v>
      </c>
      <c r="B167">
        <v>1758386940.6</v>
      </c>
      <c r="C167">
        <v>4800.099999904633</v>
      </c>
      <c r="D167" t="s">
        <v>742</v>
      </c>
      <c r="E167" t="s">
        <v>743</v>
      </c>
      <c r="F167">
        <v>5</v>
      </c>
      <c r="G167" t="s">
        <v>638</v>
      </c>
      <c r="H167">
        <v>1758386932.814285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870.0490744761919</v>
      </c>
      <c r="AJ167">
        <v>841.5786303030304</v>
      </c>
      <c r="AK167">
        <v>3.417558071702517</v>
      </c>
      <c r="AL167">
        <v>65.71371971315246</v>
      </c>
      <c r="AM167">
        <f>(AO167 - AN167 + DX167*1E3/(8.314*(DZ167+273.15)) * AQ167/DW167 * AP167) * DW167/(100*DK167) * 1000/(1000 - AO167)</f>
        <v>0</v>
      </c>
      <c r="AN167">
        <v>19.10951478125535</v>
      </c>
      <c r="AO167">
        <v>22.97069515151516</v>
      </c>
      <c r="AP167">
        <v>-0.0001970912767047832</v>
      </c>
      <c r="AQ167">
        <v>86.31813616197589</v>
      </c>
      <c r="AR167">
        <v>0</v>
      </c>
      <c r="AS167">
        <v>0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437</v>
      </c>
      <c r="AX167" t="s">
        <v>437</v>
      </c>
      <c r="AY167">
        <v>0</v>
      </c>
      <c r="AZ167">
        <v>0</v>
      </c>
      <c r="BA167">
        <f>1-AY167/AZ167</f>
        <v>0</v>
      </c>
      <c r="BB167">
        <v>0</v>
      </c>
      <c r="BC167" t="s">
        <v>437</v>
      </c>
      <c r="BD167" t="s">
        <v>437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437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4.38</v>
      </c>
      <c r="DL167">
        <v>0.5</v>
      </c>
      <c r="DM167" t="s">
        <v>438</v>
      </c>
      <c r="DN167">
        <v>2</v>
      </c>
      <c r="DO167" t="b">
        <v>1</v>
      </c>
      <c r="DP167">
        <v>1758386932.814285</v>
      </c>
      <c r="DQ167">
        <v>797.9245357142856</v>
      </c>
      <c r="DR167">
        <v>838.6960357142858</v>
      </c>
      <c r="DS167">
        <v>22.98824285714286</v>
      </c>
      <c r="DT167">
        <v>19.04953571428571</v>
      </c>
      <c r="DU167">
        <v>798.8344999999999</v>
      </c>
      <c r="DV167">
        <v>22.70428214285715</v>
      </c>
      <c r="DW167">
        <v>499.9952499999999</v>
      </c>
      <c r="DX167">
        <v>90.56053928571428</v>
      </c>
      <c r="DY167">
        <v>0.06768887857142857</v>
      </c>
      <c r="DZ167">
        <v>29.782225</v>
      </c>
      <c r="EA167">
        <v>30.030775</v>
      </c>
      <c r="EB167">
        <v>999.9000000000002</v>
      </c>
      <c r="EC167">
        <v>0</v>
      </c>
      <c r="ED167">
        <v>0</v>
      </c>
      <c r="EE167">
        <v>9996.267142857145</v>
      </c>
      <c r="EF167">
        <v>0</v>
      </c>
      <c r="EG167">
        <v>11.141</v>
      </c>
      <c r="EH167">
        <v>-40.77149642857142</v>
      </c>
      <c r="EI167">
        <v>816.6990714285713</v>
      </c>
      <c r="EJ167">
        <v>854.9843571428571</v>
      </c>
      <c r="EK167">
        <v>3.93870607142857</v>
      </c>
      <c r="EL167">
        <v>838.6960357142858</v>
      </c>
      <c r="EM167">
        <v>19.04953571428571</v>
      </c>
      <c r="EN167">
        <v>2.081827857142857</v>
      </c>
      <c r="EO167">
        <v>1.725137142857143</v>
      </c>
      <c r="EP167">
        <v>18.08081071428571</v>
      </c>
      <c r="EQ167">
        <v>15.12437857142857</v>
      </c>
      <c r="ER167">
        <v>2000.001428571429</v>
      </c>
      <c r="ES167">
        <v>0.9800022142857142</v>
      </c>
      <c r="ET167">
        <v>0.01999808928571429</v>
      </c>
      <c r="EU167">
        <v>0</v>
      </c>
      <c r="EV167">
        <v>628.1801428571429</v>
      </c>
      <c r="EW167">
        <v>5.00078</v>
      </c>
      <c r="EX167">
        <v>12424.83214285714</v>
      </c>
      <c r="EY167">
        <v>16379.66428571429</v>
      </c>
      <c r="EZ167">
        <v>38.72957142857143</v>
      </c>
      <c r="FA167">
        <v>39.52435714285713</v>
      </c>
      <c r="FB167">
        <v>39.40385714285714</v>
      </c>
      <c r="FC167">
        <v>39.15382142857142</v>
      </c>
      <c r="FD167">
        <v>40.18514285714285</v>
      </c>
      <c r="FE167">
        <v>1955.101428571428</v>
      </c>
      <c r="FF167">
        <v>39.9</v>
      </c>
      <c r="FG167">
        <v>0</v>
      </c>
      <c r="FH167">
        <v>1758386940.9</v>
      </c>
      <c r="FI167">
        <v>0</v>
      </c>
      <c r="FJ167">
        <v>628.14688</v>
      </c>
      <c r="FK167">
        <v>-1.319384632282502</v>
      </c>
      <c r="FL167">
        <v>-19.49999994404283</v>
      </c>
      <c r="FM167">
        <v>12424.656</v>
      </c>
      <c r="FN167">
        <v>15</v>
      </c>
      <c r="FO167">
        <v>0</v>
      </c>
      <c r="FP167" t="s">
        <v>439</v>
      </c>
      <c r="FQ167">
        <v>1746989605.5</v>
      </c>
      <c r="FR167">
        <v>1746989593.5</v>
      </c>
      <c r="FS167">
        <v>0</v>
      </c>
      <c r="FT167">
        <v>-0.274</v>
      </c>
      <c r="FU167">
        <v>-0.002</v>
      </c>
      <c r="FV167">
        <v>2.549</v>
      </c>
      <c r="FW167">
        <v>0.129</v>
      </c>
      <c r="FX167">
        <v>420</v>
      </c>
      <c r="FY167">
        <v>17</v>
      </c>
      <c r="FZ167">
        <v>0.02</v>
      </c>
      <c r="GA167">
        <v>0.04</v>
      </c>
      <c r="GB167">
        <v>-40.698365</v>
      </c>
      <c r="GC167">
        <v>-1.186185365853564</v>
      </c>
      <c r="GD167">
        <v>0.1202149731730618</v>
      </c>
      <c r="GE167">
        <v>0</v>
      </c>
      <c r="GF167">
        <v>628.2344411764707</v>
      </c>
      <c r="GG167">
        <v>-1.230786865617492</v>
      </c>
      <c r="GH167">
        <v>0.2434539684931965</v>
      </c>
      <c r="GI167">
        <v>0</v>
      </c>
      <c r="GJ167">
        <v>4.007156999999999</v>
      </c>
      <c r="GK167">
        <v>-1.164316772983113</v>
      </c>
      <c r="GL167">
        <v>0.1120881718157629</v>
      </c>
      <c r="GM167">
        <v>0</v>
      </c>
      <c r="GN167">
        <v>0</v>
      </c>
      <c r="GO167">
        <v>3</v>
      </c>
      <c r="GP167" t="s">
        <v>446</v>
      </c>
      <c r="GQ167">
        <v>3.10237</v>
      </c>
      <c r="GR167">
        <v>2.72561</v>
      </c>
      <c r="GS167">
        <v>0.142011</v>
      </c>
      <c r="GT167">
        <v>0.146524</v>
      </c>
      <c r="GU167">
        <v>0.104785</v>
      </c>
      <c r="GV167">
        <v>0.09352920000000001</v>
      </c>
      <c r="GW167">
        <v>22479.9</v>
      </c>
      <c r="GX167">
        <v>20322.6</v>
      </c>
      <c r="GY167">
        <v>26764.2</v>
      </c>
      <c r="GZ167">
        <v>24032.3</v>
      </c>
      <c r="HA167">
        <v>38341.5</v>
      </c>
      <c r="HB167">
        <v>32222.1</v>
      </c>
      <c r="HC167">
        <v>46735.7</v>
      </c>
      <c r="HD167">
        <v>38035.1</v>
      </c>
      <c r="HE167">
        <v>1.87465</v>
      </c>
      <c r="HF167">
        <v>2.34842</v>
      </c>
      <c r="HG167">
        <v>0.0902936</v>
      </c>
      <c r="HH167">
        <v>0</v>
      </c>
      <c r="HI167">
        <v>28.5604</v>
      </c>
      <c r="HJ167">
        <v>999.9</v>
      </c>
      <c r="HK167">
        <v>42</v>
      </c>
      <c r="HL167">
        <v>32.5</v>
      </c>
      <c r="HM167">
        <v>22.7804</v>
      </c>
      <c r="HN167">
        <v>61.6235</v>
      </c>
      <c r="HO167">
        <v>4.83173</v>
      </c>
      <c r="HP167">
        <v>2</v>
      </c>
      <c r="HQ167">
        <v>0.0935696</v>
      </c>
      <c r="HR167">
        <v>-0.572004</v>
      </c>
      <c r="HS167">
        <v>20.2815</v>
      </c>
      <c r="HT167">
        <v>5.2128</v>
      </c>
      <c r="HU167">
        <v>11.9779</v>
      </c>
      <c r="HV167">
        <v>4.9635</v>
      </c>
      <c r="HW167">
        <v>3.27465</v>
      </c>
      <c r="HX167">
        <v>9999</v>
      </c>
      <c r="HY167">
        <v>9999</v>
      </c>
      <c r="HZ167">
        <v>9999</v>
      </c>
      <c r="IA167">
        <v>999.9</v>
      </c>
      <c r="IB167">
        <v>1.86386</v>
      </c>
      <c r="IC167">
        <v>1.86014</v>
      </c>
      <c r="ID167">
        <v>1.85844</v>
      </c>
      <c r="IE167">
        <v>1.85977</v>
      </c>
      <c r="IF167">
        <v>1.85989</v>
      </c>
      <c r="IG167">
        <v>1.85841</v>
      </c>
      <c r="IH167">
        <v>1.85751</v>
      </c>
      <c r="II167">
        <v>1.85241</v>
      </c>
      <c r="IJ167">
        <v>0</v>
      </c>
      <c r="IK167">
        <v>0</v>
      </c>
      <c r="IL167">
        <v>0</v>
      </c>
      <c r="IM167">
        <v>0</v>
      </c>
      <c r="IN167" t="s">
        <v>441</v>
      </c>
      <c r="IO167" t="s">
        <v>442</v>
      </c>
      <c r="IP167" t="s">
        <v>443</v>
      </c>
      <c r="IQ167" t="s">
        <v>443</v>
      </c>
      <c r="IR167" t="s">
        <v>443</v>
      </c>
      <c r="IS167" t="s">
        <v>443</v>
      </c>
      <c r="IT167">
        <v>0</v>
      </c>
      <c r="IU167">
        <v>100</v>
      </c>
      <c r="IV167">
        <v>100</v>
      </c>
      <c r="IW167">
        <v>-0.899</v>
      </c>
      <c r="IX167">
        <v>0.2836</v>
      </c>
      <c r="IY167">
        <v>-1.199888540531774</v>
      </c>
      <c r="IZ167">
        <v>0.0006062262584135303</v>
      </c>
      <c r="JA167">
        <v>-6.607284784785487E-07</v>
      </c>
      <c r="JB167">
        <v>4.456398226774383E-10</v>
      </c>
      <c r="JC167">
        <v>0.04242554667046498</v>
      </c>
      <c r="JD167">
        <v>-0.002659736867722172</v>
      </c>
      <c r="JE167">
        <v>0.000738507291522077</v>
      </c>
      <c r="JF167">
        <v>-6.730059124220876E-06</v>
      </c>
      <c r="JG167">
        <v>7</v>
      </c>
      <c r="JH167">
        <v>1949</v>
      </c>
      <c r="JI167">
        <v>1</v>
      </c>
      <c r="JJ167">
        <v>29</v>
      </c>
      <c r="JK167">
        <v>189955.6</v>
      </c>
      <c r="JL167">
        <v>189955.8</v>
      </c>
      <c r="JM167">
        <v>2.6123</v>
      </c>
      <c r="JN167">
        <v>2.59766</v>
      </c>
      <c r="JO167">
        <v>2.146</v>
      </c>
      <c r="JP167">
        <v>2.67456</v>
      </c>
      <c r="JQ167">
        <v>2.29858</v>
      </c>
      <c r="JR167">
        <v>2.4353</v>
      </c>
      <c r="JS167">
        <v>36.8604</v>
      </c>
      <c r="JT167">
        <v>24.0787</v>
      </c>
      <c r="JU167">
        <v>18</v>
      </c>
      <c r="JV167">
        <v>481.838</v>
      </c>
      <c r="JW167">
        <v>898.501</v>
      </c>
      <c r="JX167">
        <v>28.8586</v>
      </c>
      <c r="JY167">
        <v>28.4292</v>
      </c>
      <c r="JZ167">
        <v>30.0001</v>
      </c>
      <c r="KA167">
        <v>28.6249</v>
      </c>
      <c r="KB167">
        <v>28.586</v>
      </c>
      <c r="KC167">
        <v>52.4839</v>
      </c>
      <c r="KD167">
        <v>15.6951</v>
      </c>
      <c r="KE167">
        <v>46.8243</v>
      </c>
      <c r="KF167">
        <v>28.8353</v>
      </c>
      <c r="KG167">
        <v>887.9589999999999</v>
      </c>
      <c r="KH167">
        <v>19.3621</v>
      </c>
      <c r="KI167">
        <v>102.184</v>
      </c>
      <c r="KJ167">
        <v>91.7139</v>
      </c>
    </row>
    <row r="168" spans="1:296">
      <c r="A168">
        <v>150</v>
      </c>
      <c r="B168">
        <v>1758386945.6</v>
      </c>
      <c r="C168">
        <v>4805.099999904633</v>
      </c>
      <c r="D168" t="s">
        <v>744</v>
      </c>
      <c r="E168" t="s">
        <v>745</v>
      </c>
      <c r="F168">
        <v>5</v>
      </c>
      <c r="G168" t="s">
        <v>638</v>
      </c>
      <c r="H168">
        <v>1758386938.1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887.2673506295289</v>
      </c>
      <c r="AJ168">
        <v>858.6626909090907</v>
      </c>
      <c r="AK168">
        <v>3.411111675390228</v>
      </c>
      <c r="AL168">
        <v>65.71371971315246</v>
      </c>
      <c r="AM168">
        <f>(AO168 - AN168 + DX168*1E3/(8.314*(DZ168+273.15)) * AQ168/DW168 * AP168) * DW168/(100*DK168) * 1000/(1000 - AO168)</f>
        <v>0</v>
      </c>
      <c r="AN168">
        <v>19.20527848966256</v>
      </c>
      <c r="AO168">
        <v>22.96429818181819</v>
      </c>
      <c r="AP168">
        <v>-3.815943888723201E-05</v>
      </c>
      <c r="AQ168">
        <v>86.31813616197589</v>
      </c>
      <c r="AR168">
        <v>0</v>
      </c>
      <c r="AS168">
        <v>0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437</v>
      </c>
      <c r="AX168" t="s">
        <v>437</v>
      </c>
      <c r="AY168">
        <v>0</v>
      </c>
      <c r="AZ168">
        <v>0</v>
      </c>
      <c r="BA168">
        <f>1-AY168/AZ168</f>
        <v>0</v>
      </c>
      <c r="BB168">
        <v>0</v>
      </c>
      <c r="BC168" t="s">
        <v>437</v>
      </c>
      <c r="BD168" t="s">
        <v>437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437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4.38</v>
      </c>
      <c r="DL168">
        <v>0.5</v>
      </c>
      <c r="DM168" t="s">
        <v>438</v>
      </c>
      <c r="DN168">
        <v>2</v>
      </c>
      <c r="DO168" t="b">
        <v>1</v>
      </c>
      <c r="DP168">
        <v>1758386938.1</v>
      </c>
      <c r="DQ168">
        <v>815.5799259259257</v>
      </c>
      <c r="DR168">
        <v>856.4252222222223</v>
      </c>
      <c r="DS168">
        <v>22.97649259259259</v>
      </c>
      <c r="DT168">
        <v>19.14071111111111</v>
      </c>
      <c r="DU168">
        <v>816.4826666666667</v>
      </c>
      <c r="DV168">
        <v>22.69277037037037</v>
      </c>
      <c r="DW168">
        <v>499.9458148148148</v>
      </c>
      <c r="DX168">
        <v>90.56028888888888</v>
      </c>
      <c r="DY168">
        <v>0.06756088518518519</v>
      </c>
      <c r="DZ168">
        <v>29.77945185185185</v>
      </c>
      <c r="EA168">
        <v>30.03258148148148</v>
      </c>
      <c r="EB168">
        <v>999.9000000000001</v>
      </c>
      <c r="EC168">
        <v>0</v>
      </c>
      <c r="ED168">
        <v>0</v>
      </c>
      <c r="EE168">
        <v>10006.75</v>
      </c>
      <c r="EF168">
        <v>0</v>
      </c>
      <c r="EG168">
        <v>11.13505925925926</v>
      </c>
      <c r="EH168">
        <v>-40.84525555555556</v>
      </c>
      <c r="EI168">
        <v>834.7598888888889</v>
      </c>
      <c r="EJ168">
        <v>873.138814814815</v>
      </c>
      <c r="EK168">
        <v>3.835778148148148</v>
      </c>
      <c r="EL168">
        <v>856.4252222222223</v>
      </c>
      <c r="EM168">
        <v>19.14071111111111</v>
      </c>
      <c r="EN168">
        <v>2.080757037037037</v>
      </c>
      <c r="EO168">
        <v>1.733388888888889</v>
      </c>
      <c r="EP168">
        <v>18.07262962962963</v>
      </c>
      <c r="EQ168">
        <v>15.1986037037037</v>
      </c>
      <c r="ER168">
        <v>2000.027407407408</v>
      </c>
      <c r="ES168">
        <v>0.9800025555555555</v>
      </c>
      <c r="ET168">
        <v>0.01999775185185185</v>
      </c>
      <c r="EU168">
        <v>0</v>
      </c>
      <c r="EV168">
        <v>628.0927407407407</v>
      </c>
      <c r="EW168">
        <v>5.00078</v>
      </c>
      <c r="EX168">
        <v>12423.12592592593</v>
      </c>
      <c r="EY168">
        <v>16379.87407407407</v>
      </c>
      <c r="EZ168">
        <v>38.72885185185186</v>
      </c>
      <c r="FA168">
        <v>39.51607407407408</v>
      </c>
      <c r="FB168">
        <v>39.43729629629629</v>
      </c>
      <c r="FC168">
        <v>39.15955555555556</v>
      </c>
      <c r="FD168">
        <v>40.19666666666667</v>
      </c>
      <c r="FE168">
        <v>1955.127407407407</v>
      </c>
      <c r="FF168">
        <v>39.9</v>
      </c>
      <c r="FG168">
        <v>0</v>
      </c>
      <c r="FH168">
        <v>1758386945.7</v>
      </c>
      <c r="FI168">
        <v>0</v>
      </c>
      <c r="FJ168">
        <v>628.08164</v>
      </c>
      <c r="FK168">
        <v>-0.6806923247302045</v>
      </c>
      <c r="FL168">
        <v>-21.09999992602793</v>
      </c>
      <c r="FM168">
        <v>12423.044</v>
      </c>
      <c r="FN168">
        <v>15</v>
      </c>
      <c r="FO168">
        <v>0</v>
      </c>
      <c r="FP168" t="s">
        <v>439</v>
      </c>
      <c r="FQ168">
        <v>1746989605.5</v>
      </c>
      <c r="FR168">
        <v>1746989593.5</v>
      </c>
      <c r="FS168">
        <v>0</v>
      </c>
      <c r="FT168">
        <v>-0.274</v>
      </c>
      <c r="FU168">
        <v>-0.002</v>
      </c>
      <c r="FV168">
        <v>2.549</v>
      </c>
      <c r="FW168">
        <v>0.129</v>
      </c>
      <c r="FX168">
        <v>420</v>
      </c>
      <c r="FY168">
        <v>17</v>
      </c>
      <c r="FZ168">
        <v>0.02</v>
      </c>
      <c r="GA168">
        <v>0.04</v>
      </c>
      <c r="GB168">
        <v>-40.78909268292684</v>
      </c>
      <c r="GC168">
        <v>-0.9129303135888035</v>
      </c>
      <c r="GD168">
        <v>0.09890803659237263</v>
      </c>
      <c r="GE168">
        <v>0</v>
      </c>
      <c r="GF168">
        <v>628.1735</v>
      </c>
      <c r="GG168">
        <v>-1.009304820523173</v>
      </c>
      <c r="GH168">
        <v>0.2606417701615473</v>
      </c>
      <c r="GI168">
        <v>0</v>
      </c>
      <c r="GJ168">
        <v>3.903991219512195</v>
      </c>
      <c r="GK168">
        <v>-1.167958118466905</v>
      </c>
      <c r="GL168">
        <v>0.115277246315242</v>
      </c>
      <c r="GM168">
        <v>0</v>
      </c>
      <c r="GN168">
        <v>0</v>
      </c>
      <c r="GO168">
        <v>3</v>
      </c>
      <c r="GP168" t="s">
        <v>446</v>
      </c>
      <c r="GQ168">
        <v>3.10185</v>
      </c>
      <c r="GR168">
        <v>2.72592</v>
      </c>
      <c r="GS168">
        <v>0.143903</v>
      </c>
      <c r="GT168">
        <v>0.148367</v>
      </c>
      <c r="GU168">
        <v>0.104761</v>
      </c>
      <c r="GV168">
        <v>0.09384049999999999</v>
      </c>
      <c r="GW168">
        <v>22430.1</v>
      </c>
      <c r="GX168">
        <v>20278.5</v>
      </c>
      <c r="GY168">
        <v>26763.8</v>
      </c>
      <c r="GZ168">
        <v>24032</v>
      </c>
      <c r="HA168">
        <v>38342.7</v>
      </c>
      <c r="HB168">
        <v>32210.8</v>
      </c>
      <c r="HC168">
        <v>46735.6</v>
      </c>
      <c r="HD168">
        <v>38034.7</v>
      </c>
      <c r="HE168">
        <v>1.87372</v>
      </c>
      <c r="HF168">
        <v>2.34903</v>
      </c>
      <c r="HG168">
        <v>0.0896454</v>
      </c>
      <c r="HH168">
        <v>0</v>
      </c>
      <c r="HI168">
        <v>28.5604</v>
      </c>
      <c r="HJ168">
        <v>999.9</v>
      </c>
      <c r="HK168">
        <v>42</v>
      </c>
      <c r="HL168">
        <v>32.5</v>
      </c>
      <c r="HM168">
        <v>22.7801</v>
      </c>
      <c r="HN168">
        <v>61.1835</v>
      </c>
      <c r="HO168">
        <v>4.86779</v>
      </c>
      <c r="HP168">
        <v>2</v>
      </c>
      <c r="HQ168">
        <v>0.0938034</v>
      </c>
      <c r="HR168">
        <v>-0.547658</v>
      </c>
      <c r="HS168">
        <v>20.2815</v>
      </c>
      <c r="HT168">
        <v>5.2125</v>
      </c>
      <c r="HU168">
        <v>11.977</v>
      </c>
      <c r="HV168">
        <v>4.96335</v>
      </c>
      <c r="HW168">
        <v>3.27463</v>
      </c>
      <c r="HX168">
        <v>9999</v>
      </c>
      <c r="HY168">
        <v>9999</v>
      </c>
      <c r="HZ168">
        <v>9999</v>
      </c>
      <c r="IA168">
        <v>999.9</v>
      </c>
      <c r="IB168">
        <v>1.86386</v>
      </c>
      <c r="IC168">
        <v>1.86019</v>
      </c>
      <c r="ID168">
        <v>1.85846</v>
      </c>
      <c r="IE168">
        <v>1.85977</v>
      </c>
      <c r="IF168">
        <v>1.85989</v>
      </c>
      <c r="IG168">
        <v>1.85842</v>
      </c>
      <c r="IH168">
        <v>1.85751</v>
      </c>
      <c r="II168">
        <v>1.85242</v>
      </c>
      <c r="IJ168">
        <v>0</v>
      </c>
      <c r="IK168">
        <v>0</v>
      </c>
      <c r="IL168">
        <v>0</v>
      </c>
      <c r="IM168">
        <v>0</v>
      </c>
      <c r="IN168" t="s">
        <v>441</v>
      </c>
      <c r="IO168" t="s">
        <v>442</v>
      </c>
      <c r="IP168" t="s">
        <v>443</v>
      </c>
      <c r="IQ168" t="s">
        <v>443</v>
      </c>
      <c r="IR168" t="s">
        <v>443</v>
      </c>
      <c r="IS168" t="s">
        <v>443</v>
      </c>
      <c r="IT168">
        <v>0</v>
      </c>
      <c r="IU168">
        <v>100</v>
      </c>
      <c r="IV168">
        <v>100</v>
      </c>
      <c r="IW168">
        <v>-0.892</v>
      </c>
      <c r="IX168">
        <v>0.2834</v>
      </c>
      <c r="IY168">
        <v>-1.199888540531774</v>
      </c>
      <c r="IZ168">
        <v>0.0006062262584135303</v>
      </c>
      <c r="JA168">
        <v>-6.607284784785487E-07</v>
      </c>
      <c r="JB168">
        <v>4.456398226774383E-10</v>
      </c>
      <c r="JC168">
        <v>0.04242554667046498</v>
      </c>
      <c r="JD168">
        <v>-0.002659736867722172</v>
      </c>
      <c r="JE168">
        <v>0.000738507291522077</v>
      </c>
      <c r="JF168">
        <v>-6.730059124220876E-06</v>
      </c>
      <c r="JG168">
        <v>7</v>
      </c>
      <c r="JH168">
        <v>1949</v>
      </c>
      <c r="JI168">
        <v>1</v>
      </c>
      <c r="JJ168">
        <v>29</v>
      </c>
      <c r="JK168">
        <v>189955.7</v>
      </c>
      <c r="JL168">
        <v>189955.9</v>
      </c>
      <c r="JM168">
        <v>2.65381</v>
      </c>
      <c r="JN168">
        <v>2.59766</v>
      </c>
      <c r="JO168">
        <v>2.146</v>
      </c>
      <c r="JP168">
        <v>2.67456</v>
      </c>
      <c r="JQ168">
        <v>2.29858</v>
      </c>
      <c r="JR168">
        <v>2.41089</v>
      </c>
      <c r="JS168">
        <v>36.8604</v>
      </c>
      <c r="JT168">
        <v>24.0612</v>
      </c>
      <c r="JU168">
        <v>18</v>
      </c>
      <c r="JV168">
        <v>481.301</v>
      </c>
      <c r="JW168">
        <v>899.1369999999999</v>
      </c>
      <c r="JX168">
        <v>28.8242</v>
      </c>
      <c r="JY168">
        <v>28.4292</v>
      </c>
      <c r="JZ168">
        <v>30.0001</v>
      </c>
      <c r="KA168">
        <v>28.6249</v>
      </c>
      <c r="KB168">
        <v>28.586</v>
      </c>
      <c r="KC168">
        <v>53.3209</v>
      </c>
      <c r="KD168">
        <v>15.1282</v>
      </c>
      <c r="KE168">
        <v>47.2012</v>
      </c>
      <c r="KF168">
        <v>28.8021</v>
      </c>
      <c r="KG168">
        <v>908.001</v>
      </c>
      <c r="KH168">
        <v>19.4557</v>
      </c>
      <c r="KI168">
        <v>102.184</v>
      </c>
      <c r="KJ168">
        <v>91.7129</v>
      </c>
    </row>
    <row r="169" spans="1:296">
      <c r="A169">
        <v>151</v>
      </c>
      <c r="B169">
        <v>1758386950.6</v>
      </c>
      <c r="C169">
        <v>4810.099999904633</v>
      </c>
      <c r="D169" t="s">
        <v>746</v>
      </c>
      <c r="E169" t="s">
        <v>747</v>
      </c>
      <c r="F169">
        <v>5</v>
      </c>
      <c r="G169" t="s">
        <v>638</v>
      </c>
      <c r="H169">
        <v>1758386942.814285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904.4316267353473</v>
      </c>
      <c r="AJ169">
        <v>875.7955999999999</v>
      </c>
      <c r="AK169">
        <v>3.425849500396265</v>
      </c>
      <c r="AL169">
        <v>65.71371971315246</v>
      </c>
      <c r="AM169">
        <f>(AO169 - AN169 + DX169*1E3/(8.314*(DZ169+273.15)) * AQ169/DW169 * AP169) * DW169/(100*DK169) * 1000/(1000 - AO169)</f>
        <v>0</v>
      </c>
      <c r="AN169">
        <v>19.30935560032021</v>
      </c>
      <c r="AO169">
        <v>22.96178666666667</v>
      </c>
      <c r="AP169">
        <v>-0.0001139503582928021</v>
      </c>
      <c r="AQ169">
        <v>86.31813616197589</v>
      </c>
      <c r="AR169">
        <v>0</v>
      </c>
      <c r="AS169">
        <v>0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437</v>
      </c>
      <c r="AX169" t="s">
        <v>437</v>
      </c>
      <c r="AY169">
        <v>0</v>
      </c>
      <c r="AZ169">
        <v>0</v>
      </c>
      <c r="BA169">
        <f>1-AY169/AZ169</f>
        <v>0</v>
      </c>
      <c r="BB169">
        <v>0</v>
      </c>
      <c r="BC169" t="s">
        <v>437</v>
      </c>
      <c r="BD169" t="s">
        <v>437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437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4.38</v>
      </c>
      <c r="DL169">
        <v>0.5</v>
      </c>
      <c r="DM169" t="s">
        <v>438</v>
      </c>
      <c r="DN169">
        <v>2</v>
      </c>
      <c r="DO169" t="b">
        <v>1</v>
      </c>
      <c r="DP169">
        <v>1758386942.814285</v>
      </c>
      <c r="DQ169">
        <v>831.3230714285716</v>
      </c>
      <c r="DR169">
        <v>872.2206428571428</v>
      </c>
      <c r="DS169">
        <v>22.96834285714286</v>
      </c>
      <c r="DT169">
        <v>19.23261428571429</v>
      </c>
      <c r="DU169">
        <v>832.2191071428571</v>
      </c>
      <c r="DV169">
        <v>22.68478214285714</v>
      </c>
      <c r="DW169">
        <v>500.0818928571428</v>
      </c>
      <c r="DX169">
        <v>90.56023928571429</v>
      </c>
      <c r="DY169">
        <v>0.06751015357142857</v>
      </c>
      <c r="DZ169">
        <v>29.77606785714286</v>
      </c>
      <c r="EA169">
        <v>30.02838571428572</v>
      </c>
      <c r="EB169">
        <v>999.9000000000002</v>
      </c>
      <c r="EC169">
        <v>0</v>
      </c>
      <c r="ED169">
        <v>0</v>
      </c>
      <c r="EE169">
        <v>10011.17428571429</v>
      </c>
      <c r="EF169">
        <v>0</v>
      </c>
      <c r="EG169">
        <v>11.12553214285714</v>
      </c>
      <c r="EH169">
        <v>-40.89758928571428</v>
      </c>
      <c r="EI169">
        <v>850.8660714285714</v>
      </c>
      <c r="EJ169">
        <v>889.3261071428572</v>
      </c>
      <c r="EK169">
        <v>3.7357275</v>
      </c>
      <c r="EL169">
        <v>872.2206428571428</v>
      </c>
      <c r="EM169">
        <v>19.23261428571429</v>
      </c>
      <c r="EN169">
        <v>2.080017857142857</v>
      </c>
      <c r="EO169">
        <v>1.741710357142857</v>
      </c>
      <c r="EP169">
        <v>18.06697857142857</v>
      </c>
      <c r="EQ169">
        <v>15.27310714285714</v>
      </c>
      <c r="ER169">
        <v>2000.010357142857</v>
      </c>
      <c r="ES169">
        <v>0.9800025357142855</v>
      </c>
      <c r="ET169">
        <v>0.01999777142857143</v>
      </c>
      <c r="EU169">
        <v>0</v>
      </c>
      <c r="EV169">
        <v>628.0330357142857</v>
      </c>
      <c r="EW169">
        <v>5.00078</v>
      </c>
      <c r="EX169">
        <v>12421.7</v>
      </c>
      <c r="EY169">
        <v>16379.72857142857</v>
      </c>
      <c r="EZ169">
        <v>38.72071428571429</v>
      </c>
      <c r="FA169">
        <v>39.5155</v>
      </c>
      <c r="FB169">
        <v>39.54889285714285</v>
      </c>
      <c r="FC169">
        <v>39.16725</v>
      </c>
      <c r="FD169">
        <v>40.18289285714285</v>
      </c>
      <c r="FE169">
        <v>1955.110357142857</v>
      </c>
      <c r="FF169">
        <v>39.9</v>
      </c>
      <c r="FG169">
        <v>0</v>
      </c>
      <c r="FH169">
        <v>1758386950.5</v>
      </c>
      <c r="FI169">
        <v>0</v>
      </c>
      <c r="FJ169">
        <v>628.0152</v>
      </c>
      <c r="FK169">
        <v>-0.6143077092789226</v>
      </c>
      <c r="FL169">
        <v>-16.9076922573053</v>
      </c>
      <c r="FM169">
        <v>12421.592</v>
      </c>
      <c r="FN169">
        <v>15</v>
      </c>
      <c r="FO169">
        <v>0</v>
      </c>
      <c r="FP169" t="s">
        <v>439</v>
      </c>
      <c r="FQ169">
        <v>1746989605.5</v>
      </c>
      <c r="FR169">
        <v>1746989593.5</v>
      </c>
      <c r="FS169">
        <v>0</v>
      </c>
      <c r="FT169">
        <v>-0.274</v>
      </c>
      <c r="FU169">
        <v>-0.002</v>
      </c>
      <c r="FV169">
        <v>2.549</v>
      </c>
      <c r="FW169">
        <v>0.129</v>
      </c>
      <c r="FX169">
        <v>420</v>
      </c>
      <c r="FY169">
        <v>17</v>
      </c>
      <c r="FZ169">
        <v>0.02</v>
      </c>
      <c r="GA169">
        <v>0.04</v>
      </c>
      <c r="GB169">
        <v>-40.8705425</v>
      </c>
      <c r="GC169">
        <v>-0.6692746716697946</v>
      </c>
      <c r="GD169">
        <v>0.07571951494661101</v>
      </c>
      <c r="GE169">
        <v>0</v>
      </c>
      <c r="GF169">
        <v>628.0469705882354</v>
      </c>
      <c r="GG169">
        <v>-0.5617570764339216</v>
      </c>
      <c r="GH169">
        <v>0.2490515521042573</v>
      </c>
      <c r="GI169">
        <v>1</v>
      </c>
      <c r="GJ169">
        <v>3.78608275</v>
      </c>
      <c r="GK169">
        <v>-1.262537898686687</v>
      </c>
      <c r="GL169">
        <v>0.1217045779949855</v>
      </c>
      <c r="GM169">
        <v>0</v>
      </c>
      <c r="GN169">
        <v>1</v>
      </c>
      <c r="GO169">
        <v>3</v>
      </c>
      <c r="GP169" t="s">
        <v>440</v>
      </c>
      <c r="GQ169">
        <v>3.102</v>
      </c>
      <c r="GR169">
        <v>2.72537</v>
      </c>
      <c r="GS169">
        <v>0.145777</v>
      </c>
      <c r="GT169">
        <v>0.150212</v>
      </c>
      <c r="GU169">
        <v>0.104761</v>
      </c>
      <c r="GV169">
        <v>0.09427240000000001</v>
      </c>
      <c r="GW169">
        <v>22381.1</v>
      </c>
      <c r="GX169">
        <v>20234.4</v>
      </c>
      <c r="GY169">
        <v>26763.9</v>
      </c>
      <c r="GZ169">
        <v>24031.8</v>
      </c>
      <c r="HA169">
        <v>38342.9</v>
      </c>
      <c r="HB169">
        <v>32195.2</v>
      </c>
      <c r="HC169">
        <v>46735.6</v>
      </c>
      <c r="HD169">
        <v>38034.4</v>
      </c>
      <c r="HE169">
        <v>1.87395</v>
      </c>
      <c r="HF169">
        <v>2.349</v>
      </c>
      <c r="HG169">
        <v>0.08969009999999999</v>
      </c>
      <c r="HH169">
        <v>0</v>
      </c>
      <c r="HI169">
        <v>28.5604</v>
      </c>
      <c r="HJ169">
        <v>999.9</v>
      </c>
      <c r="HK169">
        <v>42</v>
      </c>
      <c r="HL169">
        <v>32.5</v>
      </c>
      <c r="HM169">
        <v>22.7806</v>
      </c>
      <c r="HN169">
        <v>61.4035</v>
      </c>
      <c r="HO169">
        <v>4.8117</v>
      </c>
      <c r="HP169">
        <v>2</v>
      </c>
      <c r="HQ169">
        <v>0.0937017</v>
      </c>
      <c r="HR169">
        <v>-0.549526</v>
      </c>
      <c r="HS169">
        <v>20.2815</v>
      </c>
      <c r="HT169">
        <v>5.21265</v>
      </c>
      <c r="HU169">
        <v>11.9763</v>
      </c>
      <c r="HV169">
        <v>4.9632</v>
      </c>
      <c r="HW169">
        <v>3.2746</v>
      </c>
      <c r="HX169">
        <v>9999</v>
      </c>
      <c r="HY169">
        <v>9999</v>
      </c>
      <c r="HZ169">
        <v>9999</v>
      </c>
      <c r="IA169">
        <v>999.9</v>
      </c>
      <c r="IB169">
        <v>1.86387</v>
      </c>
      <c r="IC169">
        <v>1.86014</v>
      </c>
      <c r="ID169">
        <v>1.85843</v>
      </c>
      <c r="IE169">
        <v>1.85976</v>
      </c>
      <c r="IF169">
        <v>1.85989</v>
      </c>
      <c r="IG169">
        <v>1.85842</v>
      </c>
      <c r="IH169">
        <v>1.8575</v>
      </c>
      <c r="II169">
        <v>1.85242</v>
      </c>
      <c r="IJ169">
        <v>0</v>
      </c>
      <c r="IK169">
        <v>0</v>
      </c>
      <c r="IL169">
        <v>0</v>
      </c>
      <c r="IM169">
        <v>0</v>
      </c>
      <c r="IN169" t="s">
        <v>441</v>
      </c>
      <c r="IO169" t="s">
        <v>442</v>
      </c>
      <c r="IP169" t="s">
        <v>443</v>
      </c>
      <c r="IQ169" t="s">
        <v>443</v>
      </c>
      <c r="IR169" t="s">
        <v>443</v>
      </c>
      <c r="IS169" t="s">
        <v>443</v>
      </c>
      <c r="IT169">
        <v>0</v>
      </c>
      <c r="IU169">
        <v>100</v>
      </c>
      <c r="IV169">
        <v>100</v>
      </c>
      <c r="IW169">
        <v>-0.884</v>
      </c>
      <c r="IX169">
        <v>0.2834</v>
      </c>
      <c r="IY169">
        <v>-1.199888540531774</v>
      </c>
      <c r="IZ169">
        <v>0.0006062262584135303</v>
      </c>
      <c r="JA169">
        <v>-6.607284784785487E-07</v>
      </c>
      <c r="JB169">
        <v>4.456398226774383E-10</v>
      </c>
      <c r="JC169">
        <v>0.04242554667046498</v>
      </c>
      <c r="JD169">
        <v>-0.002659736867722172</v>
      </c>
      <c r="JE169">
        <v>0.000738507291522077</v>
      </c>
      <c r="JF169">
        <v>-6.730059124220876E-06</v>
      </c>
      <c r="JG169">
        <v>7</v>
      </c>
      <c r="JH169">
        <v>1949</v>
      </c>
      <c r="JI169">
        <v>1</v>
      </c>
      <c r="JJ169">
        <v>29</v>
      </c>
      <c r="JK169">
        <v>189955.8</v>
      </c>
      <c r="JL169">
        <v>189956</v>
      </c>
      <c r="JM169">
        <v>2.69287</v>
      </c>
      <c r="JN169">
        <v>2.59888</v>
      </c>
      <c r="JO169">
        <v>2.146</v>
      </c>
      <c r="JP169">
        <v>2.67456</v>
      </c>
      <c r="JQ169">
        <v>2.29858</v>
      </c>
      <c r="JR169">
        <v>2.40601</v>
      </c>
      <c r="JS169">
        <v>36.8604</v>
      </c>
      <c r="JT169">
        <v>24.0787</v>
      </c>
      <c r="JU169">
        <v>18</v>
      </c>
      <c r="JV169">
        <v>481.43</v>
      </c>
      <c r="JW169">
        <v>899.11</v>
      </c>
      <c r="JX169">
        <v>28.7905</v>
      </c>
      <c r="JY169">
        <v>28.4292</v>
      </c>
      <c r="JZ169">
        <v>30.0002</v>
      </c>
      <c r="KA169">
        <v>28.6246</v>
      </c>
      <c r="KB169">
        <v>28.586</v>
      </c>
      <c r="KC169">
        <v>54.0866</v>
      </c>
      <c r="KD169">
        <v>15.1282</v>
      </c>
      <c r="KE169">
        <v>47.2012</v>
      </c>
      <c r="KF169">
        <v>28.7793</v>
      </c>
      <c r="KG169">
        <v>921.359</v>
      </c>
      <c r="KH169">
        <v>19.5343</v>
      </c>
      <c r="KI169">
        <v>102.184</v>
      </c>
      <c r="KJ169">
        <v>91.712</v>
      </c>
    </row>
    <row r="170" spans="1:296">
      <c r="A170">
        <v>152</v>
      </c>
      <c r="B170">
        <v>1758386955.6</v>
      </c>
      <c r="C170">
        <v>4815.099999904633</v>
      </c>
      <c r="D170" t="s">
        <v>748</v>
      </c>
      <c r="E170" t="s">
        <v>749</v>
      </c>
      <c r="F170">
        <v>5</v>
      </c>
      <c r="G170" t="s">
        <v>638</v>
      </c>
      <c r="H170">
        <v>1758386948.1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921.6331672080494</v>
      </c>
      <c r="AJ170">
        <v>892.9431030303031</v>
      </c>
      <c r="AK170">
        <v>3.421266196141032</v>
      </c>
      <c r="AL170">
        <v>65.71371971315246</v>
      </c>
      <c r="AM170">
        <f>(AO170 - AN170 + DX170*1E3/(8.314*(DZ170+273.15)) * AQ170/DW170 * AP170) * DW170/(100*DK170) * 1000/(1000 - AO170)</f>
        <v>0</v>
      </c>
      <c r="AN170">
        <v>19.42584347738605</v>
      </c>
      <c r="AO170">
        <v>22.96887212121212</v>
      </c>
      <c r="AP170">
        <v>0.00018631412295355</v>
      </c>
      <c r="AQ170">
        <v>86.31813616197589</v>
      </c>
      <c r="AR170">
        <v>0</v>
      </c>
      <c r="AS170">
        <v>0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437</v>
      </c>
      <c r="AX170" t="s">
        <v>437</v>
      </c>
      <c r="AY170">
        <v>0</v>
      </c>
      <c r="AZ170">
        <v>0</v>
      </c>
      <c r="BA170">
        <f>1-AY170/AZ170</f>
        <v>0</v>
      </c>
      <c r="BB170">
        <v>0</v>
      </c>
      <c r="BC170" t="s">
        <v>437</v>
      </c>
      <c r="BD170" t="s">
        <v>437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437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4.38</v>
      </c>
      <c r="DL170">
        <v>0.5</v>
      </c>
      <c r="DM170" t="s">
        <v>438</v>
      </c>
      <c r="DN170">
        <v>2</v>
      </c>
      <c r="DO170" t="b">
        <v>1</v>
      </c>
      <c r="DP170">
        <v>1758386948.1</v>
      </c>
      <c r="DQ170">
        <v>849.0110000000001</v>
      </c>
      <c r="DR170">
        <v>889.9277037037037</v>
      </c>
      <c r="DS170">
        <v>22.96535185185185</v>
      </c>
      <c r="DT170">
        <v>19.33802222222223</v>
      </c>
      <c r="DU170">
        <v>849.8992222222223</v>
      </c>
      <c r="DV170">
        <v>22.68184444444444</v>
      </c>
      <c r="DW170">
        <v>500.0845925925926</v>
      </c>
      <c r="DX170">
        <v>90.5598074074074</v>
      </c>
      <c r="DY170">
        <v>0.06738784814814815</v>
      </c>
      <c r="DZ170">
        <v>29.77087037037037</v>
      </c>
      <c r="EA170">
        <v>30.02355555555555</v>
      </c>
      <c r="EB170">
        <v>999.9000000000001</v>
      </c>
      <c r="EC170">
        <v>0</v>
      </c>
      <c r="ED170">
        <v>0</v>
      </c>
      <c r="EE170">
        <v>9997.980740740741</v>
      </c>
      <c r="EF170">
        <v>0</v>
      </c>
      <c r="EG170">
        <v>11.11485925925926</v>
      </c>
      <c r="EH170">
        <v>-40.91671851851851</v>
      </c>
      <c r="EI170">
        <v>868.9671111111112</v>
      </c>
      <c r="EJ170">
        <v>907.4777777777779</v>
      </c>
      <c r="EK170">
        <v>3.627336666666667</v>
      </c>
      <c r="EL170">
        <v>889.9277037037037</v>
      </c>
      <c r="EM170">
        <v>19.33802222222223</v>
      </c>
      <c r="EN170">
        <v>2.079736296296296</v>
      </c>
      <c r="EO170">
        <v>1.751246666666667</v>
      </c>
      <c r="EP170">
        <v>18.06482962962963</v>
      </c>
      <c r="EQ170">
        <v>15.35814814814815</v>
      </c>
      <c r="ER170">
        <v>2000.018888888889</v>
      </c>
      <c r="ES170">
        <v>0.9800027777777777</v>
      </c>
      <c r="ET170">
        <v>0.01999752962962963</v>
      </c>
      <c r="EU170">
        <v>0</v>
      </c>
      <c r="EV170">
        <v>627.9441111111112</v>
      </c>
      <c r="EW170">
        <v>5.00078</v>
      </c>
      <c r="EX170">
        <v>12420.1037037037</v>
      </c>
      <c r="EY170">
        <v>16379.78888888889</v>
      </c>
      <c r="EZ170">
        <v>38.72196296296296</v>
      </c>
      <c r="FA170">
        <v>39.51607407407408</v>
      </c>
      <c r="FB170">
        <v>39.46044444444443</v>
      </c>
      <c r="FC170">
        <v>39.17581481481482</v>
      </c>
      <c r="FD170">
        <v>40.18962962962963</v>
      </c>
      <c r="FE170">
        <v>1955.118888888888</v>
      </c>
      <c r="FF170">
        <v>39.9</v>
      </c>
      <c r="FG170">
        <v>0</v>
      </c>
      <c r="FH170">
        <v>1758386955.9</v>
      </c>
      <c r="FI170">
        <v>0</v>
      </c>
      <c r="FJ170">
        <v>627.8962692307693</v>
      </c>
      <c r="FK170">
        <v>-1.433470086733641</v>
      </c>
      <c r="FL170">
        <v>-17.60000000566654</v>
      </c>
      <c r="FM170">
        <v>12420.02307692308</v>
      </c>
      <c r="FN170">
        <v>15</v>
      </c>
      <c r="FO170">
        <v>0</v>
      </c>
      <c r="FP170" t="s">
        <v>439</v>
      </c>
      <c r="FQ170">
        <v>1746989605.5</v>
      </c>
      <c r="FR170">
        <v>1746989593.5</v>
      </c>
      <c r="FS170">
        <v>0</v>
      </c>
      <c r="FT170">
        <v>-0.274</v>
      </c>
      <c r="FU170">
        <v>-0.002</v>
      </c>
      <c r="FV170">
        <v>2.549</v>
      </c>
      <c r="FW170">
        <v>0.129</v>
      </c>
      <c r="FX170">
        <v>420</v>
      </c>
      <c r="FY170">
        <v>17</v>
      </c>
      <c r="FZ170">
        <v>0.02</v>
      </c>
      <c r="GA170">
        <v>0.04</v>
      </c>
      <c r="GB170">
        <v>-40.89614</v>
      </c>
      <c r="GC170">
        <v>-0.2952787992493614</v>
      </c>
      <c r="GD170">
        <v>0.05855137402316051</v>
      </c>
      <c r="GE170">
        <v>1</v>
      </c>
      <c r="GF170">
        <v>627.9570882352941</v>
      </c>
      <c r="GG170">
        <v>-1.15234530408417</v>
      </c>
      <c r="GH170">
        <v>0.2536380431252684</v>
      </c>
      <c r="GI170">
        <v>0</v>
      </c>
      <c r="GJ170">
        <v>3.683865249999999</v>
      </c>
      <c r="GK170">
        <v>-1.253876960600382</v>
      </c>
      <c r="GL170">
        <v>0.1211398776825266</v>
      </c>
      <c r="GM170">
        <v>0</v>
      </c>
      <c r="GN170">
        <v>1</v>
      </c>
      <c r="GO170">
        <v>3</v>
      </c>
      <c r="GP170" t="s">
        <v>440</v>
      </c>
      <c r="GQ170">
        <v>3.102</v>
      </c>
      <c r="GR170">
        <v>2.72515</v>
      </c>
      <c r="GS170">
        <v>0.147637</v>
      </c>
      <c r="GT170">
        <v>0.152012</v>
      </c>
      <c r="GU170">
        <v>0.104779</v>
      </c>
      <c r="GV170">
        <v>0.0945088</v>
      </c>
      <c r="GW170">
        <v>22332.1</v>
      </c>
      <c r="GX170">
        <v>20192</v>
      </c>
      <c r="GY170">
        <v>26763.6</v>
      </c>
      <c r="GZ170">
        <v>24032.3</v>
      </c>
      <c r="HA170">
        <v>38342.1</v>
      </c>
      <c r="HB170">
        <v>32187.3</v>
      </c>
      <c r="HC170">
        <v>46735.2</v>
      </c>
      <c r="HD170">
        <v>38034.7</v>
      </c>
      <c r="HE170">
        <v>1.87372</v>
      </c>
      <c r="HF170">
        <v>2.34903</v>
      </c>
      <c r="HG170">
        <v>0.089258</v>
      </c>
      <c r="HH170">
        <v>0</v>
      </c>
      <c r="HI170">
        <v>28.5583</v>
      </c>
      <c r="HJ170">
        <v>999.9</v>
      </c>
      <c r="HK170">
        <v>42</v>
      </c>
      <c r="HL170">
        <v>32.5</v>
      </c>
      <c r="HM170">
        <v>22.7826</v>
      </c>
      <c r="HN170">
        <v>61.5035</v>
      </c>
      <c r="HO170">
        <v>4.8157</v>
      </c>
      <c r="HP170">
        <v>2</v>
      </c>
      <c r="HQ170">
        <v>0.0935595</v>
      </c>
      <c r="HR170">
        <v>-0.556541</v>
      </c>
      <c r="HS170">
        <v>20.2815</v>
      </c>
      <c r="HT170">
        <v>5.2131</v>
      </c>
      <c r="HU170">
        <v>11.9776</v>
      </c>
      <c r="HV170">
        <v>4.96335</v>
      </c>
      <c r="HW170">
        <v>3.27455</v>
      </c>
      <c r="HX170">
        <v>9999</v>
      </c>
      <c r="HY170">
        <v>9999</v>
      </c>
      <c r="HZ170">
        <v>9999</v>
      </c>
      <c r="IA170">
        <v>999.9</v>
      </c>
      <c r="IB170">
        <v>1.86387</v>
      </c>
      <c r="IC170">
        <v>1.86012</v>
      </c>
      <c r="ID170">
        <v>1.85843</v>
      </c>
      <c r="IE170">
        <v>1.85974</v>
      </c>
      <c r="IF170">
        <v>1.85989</v>
      </c>
      <c r="IG170">
        <v>1.85845</v>
      </c>
      <c r="IH170">
        <v>1.85753</v>
      </c>
      <c r="II170">
        <v>1.85242</v>
      </c>
      <c r="IJ170">
        <v>0</v>
      </c>
      <c r="IK170">
        <v>0</v>
      </c>
      <c r="IL170">
        <v>0</v>
      </c>
      <c r="IM170">
        <v>0</v>
      </c>
      <c r="IN170" t="s">
        <v>441</v>
      </c>
      <c r="IO170" t="s">
        <v>442</v>
      </c>
      <c r="IP170" t="s">
        <v>443</v>
      </c>
      <c r="IQ170" t="s">
        <v>443</v>
      </c>
      <c r="IR170" t="s">
        <v>443</v>
      </c>
      <c r="IS170" t="s">
        <v>443</v>
      </c>
      <c r="IT170">
        <v>0</v>
      </c>
      <c r="IU170">
        <v>100</v>
      </c>
      <c r="IV170">
        <v>100</v>
      </c>
      <c r="IW170">
        <v>-0.877</v>
      </c>
      <c r="IX170">
        <v>0.2835</v>
      </c>
      <c r="IY170">
        <v>-1.199888540531774</v>
      </c>
      <c r="IZ170">
        <v>0.0006062262584135303</v>
      </c>
      <c r="JA170">
        <v>-6.607284784785487E-07</v>
      </c>
      <c r="JB170">
        <v>4.456398226774383E-10</v>
      </c>
      <c r="JC170">
        <v>0.04242554667046498</v>
      </c>
      <c r="JD170">
        <v>-0.002659736867722172</v>
      </c>
      <c r="JE170">
        <v>0.000738507291522077</v>
      </c>
      <c r="JF170">
        <v>-6.730059124220876E-06</v>
      </c>
      <c r="JG170">
        <v>7</v>
      </c>
      <c r="JH170">
        <v>1949</v>
      </c>
      <c r="JI170">
        <v>1</v>
      </c>
      <c r="JJ170">
        <v>29</v>
      </c>
      <c r="JK170">
        <v>189955.8</v>
      </c>
      <c r="JL170">
        <v>189956</v>
      </c>
      <c r="JM170">
        <v>2.72827</v>
      </c>
      <c r="JN170">
        <v>2.60254</v>
      </c>
      <c r="JO170">
        <v>2.146</v>
      </c>
      <c r="JP170">
        <v>2.67456</v>
      </c>
      <c r="JQ170">
        <v>2.29858</v>
      </c>
      <c r="JR170">
        <v>2.39136</v>
      </c>
      <c r="JS170">
        <v>36.8604</v>
      </c>
      <c r="JT170">
        <v>24.0525</v>
      </c>
      <c r="JU170">
        <v>18</v>
      </c>
      <c r="JV170">
        <v>481.288</v>
      </c>
      <c r="JW170">
        <v>899.1369999999999</v>
      </c>
      <c r="JX170">
        <v>28.7673</v>
      </c>
      <c r="JY170">
        <v>28.4292</v>
      </c>
      <c r="JZ170">
        <v>30</v>
      </c>
      <c r="KA170">
        <v>28.6231</v>
      </c>
      <c r="KB170">
        <v>28.586</v>
      </c>
      <c r="KC170">
        <v>54.8752</v>
      </c>
      <c r="KD170">
        <v>14.8358</v>
      </c>
      <c r="KE170">
        <v>47.5914</v>
      </c>
      <c r="KF170">
        <v>28.7577</v>
      </c>
      <c r="KG170">
        <v>941.395</v>
      </c>
      <c r="KH170">
        <v>19.6239</v>
      </c>
      <c r="KI170">
        <v>102.183</v>
      </c>
      <c r="KJ170">
        <v>91.7133</v>
      </c>
    </row>
    <row r="171" spans="1:296">
      <c r="A171">
        <v>153</v>
      </c>
      <c r="B171">
        <v>1758386960.6</v>
      </c>
      <c r="C171">
        <v>4820.099999904633</v>
      </c>
      <c r="D171" t="s">
        <v>750</v>
      </c>
      <c r="E171" t="s">
        <v>751</v>
      </c>
      <c r="F171">
        <v>5</v>
      </c>
      <c r="G171" t="s">
        <v>638</v>
      </c>
      <c r="H171">
        <v>1758386952.814285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938.5497733602322</v>
      </c>
      <c r="AJ171">
        <v>909.9168969696965</v>
      </c>
      <c r="AK171">
        <v>3.398235296920312</v>
      </c>
      <c r="AL171">
        <v>65.71371971315246</v>
      </c>
      <c r="AM171">
        <f>(AO171 - AN171 + DX171*1E3/(8.314*(DZ171+273.15)) * AQ171/DW171 * AP171) * DW171/(100*DK171) * 1000/(1000 - AO171)</f>
        <v>0</v>
      </c>
      <c r="AN171">
        <v>19.49599283571917</v>
      </c>
      <c r="AO171">
        <v>22.97116969696969</v>
      </c>
      <c r="AP171">
        <v>-6.318178203803744E-05</v>
      </c>
      <c r="AQ171">
        <v>86.31813616197589</v>
      </c>
      <c r="AR171">
        <v>0</v>
      </c>
      <c r="AS171">
        <v>0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437</v>
      </c>
      <c r="AX171" t="s">
        <v>437</v>
      </c>
      <c r="AY171">
        <v>0</v>
      </c>
      <c r="AZ171">
        <v>0</v>
      </c>
      <c r="BA171">
        <f>1-AY171/AZ171</f>
        <v>0</v>
      </c>
      <c r="BB171">
        <v>0</v>
      </c>
      <c r="BC171" t="s">
        <v>437</v>
      </c>
      <c r="BD171" t="s">
        <v>437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437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4.38</v>
      </c>
      <c r="DL171">
        <v>0.5</v>
      </c>
      <c r="DM171" t="s">
        <v>438</v>
      </c>
      <c r="DN171">
        <v>2</v>
      </c>
      <c r="DO171" t="b">
        <v>1</v>
      </c>
      <c r="DP171">
        <v>1758386952.814285</v>
      </c>
      <c r="DQ171">
        <v>864.7520357142855</v>
      </c>
      <c r="DR171">
        <v>905.6115357142857</v>
      </c>
      <c r="DS171">
        <v>22.96567857142857</v>
      </c>
      <c r="DT171">
        <v>19.43269285714285</v>
      </c>
      <c r="DU171">
        <v>865.6331071428571</v>
      </c>
      <c r="DV171">
        <v>22.68217142857143</v>
      </c>
      <c r="DW171">
        <v>500.1048571428573</v>
      </c>
      <c r="DX171">
        <v>90.55937857142858</v>
      </c>
      <c r="DY171">
        <v>0.06725875000000001</v>
      </c>
      <c r="DZ171">
        <v>29.76321071428571</v>
      </c>
      <c r="EA171">
        <v>30.01824285714286</v>
      </c>
      <c r="EB171">
        <v>999.9000000000002</v>
      </c>
      <c r="EC171">
        <v>0</v>
      </c>
      <c r="ED171">
        <v>0</v>
      </c>
      <c r="EE171">
        <v>9999.041071428572</v>
      </c>
      <c r="EF171">
        <v>0</v>
      </c>
      <c r="EG171">
        <v>11.1107</v>
      </c>
      <c r="EH171">
        <v>-40.85949285714286</v>
      </c>
      <c r="EI171">
        <v>885.0784642857143</v>
      </c>
      <c r="EJ171">
        <v>923.5600000000002</v>
      </c>
      <c r="EK171">
        <v>3.532994642857143</v>
      </c>
      <c r="EL171">
        <v>905.6115357142857</v>
      </c>
      <c r="EM171">
        <v>19.43269285714285</v>
      </c>
      <c r="EN171">
        <v>2.0797575</v>
      </c>
      <c r="EO171">
        <v>1.759811785714285</v>
      </c>
      <c r="EP171">
        <v>18.06498571428572</v>
      </c>
      <c r="EQ171">
        <v>15.4342</v>
      </c>
      <c r="ER171">
        <v>1999.998928571429</v>
      </c>
      <c r="ES171">
        <v>0.9800026428571427</v>
      </c>
      <c r="ET171">
        <v>0.01999766071428572</v>
      </c>
      <c r="EU171">
        <v>0</v>
      </c>
      <c r="EV171">
        <v>627.8021785714287</v>
      </c>
      <c r="EW171">
        <v>5.00078</v>
      </c>
      <c r="EX171">
        <v>12418.98571428571</v>
      </c>
      <c r="EY171">
        <v>16379.62142857142</v>
      </c>
      <c r="EZ171">
        <v>38.71178571428571</v>
      </c>
      <c r="FA171">
        <v>39.52435714285713</v>
      </c>
      <c r="FB171">
        <v>39.39042857142857</v>
      </c>
      <c r="FC171">
        <v>39.17175</v>
      </c>
      <c r="FD171">
        <v>40.15825</v>
      </c>
      <c r="FE171">
        <v>1955.098928571428</v>
      </c>
      <c r="FF171">
        <v>39.9</v>
      </c>
      <c r="FG171">
        <v>0</v>
      </c>
      <c r="FH171">
        <v>1758386960.7</v>
      </c>
      <c r="FI171">
        <v>0</v>
      </c>
      <c r="FJ171">
        <v>627.8052692307693</v>
      </c>
      <c r="FK171">
        <v>-1.461162398866318</v>
      </c>
      <c r="FL171">
        <v>-15.93162400070953</v>
      </c>
      <c r="FM171">
        <v>12418.83076923077</v>
      </c>
      <c r="FN171">
        <v>15</v>
      </c>
      <c r="FO171">
        <v>0</v>
      </c>
      <c r="FP171" t="s">
        <v>439</v>
      </c>
      <c r="FQ171">
        <v>1746989605.5</v>
      </c>
      <c r="FR171">
        <v>1746989593.5</v>
      </c>
      <c r="FS171">
        <v>0</v>
      </c>
      <c r="FT171">
        <v>-0.274</v>
      </c>
      <c r="FU171">
        <v>-0.002</v>
      </c>
      <c r="FV171">
        <v>2.549</v>
      </c>
      <c r="FW171">
        <v>0.129</v>
      </c>
      <c r="FX171">
        <v>420</v>
      </c>
      <c r="FY171">
        <v>17</v>
      </c>
      <c r="FZ171">
        <v>0.02</v>
      </c>
      <c r="GA171">
        <v>0.04</v>
      </c>
      <c r="GB171">
        <v>-40.8866975</v>
      </c>
      <c r="GC171">
        <v>0.381986116322692</v>
      </c>
      <c r="GD171">
        <v>0.07866668128089567</v>
      </c>
      <c r="GE171">
        <v>1</v>
      </c>
      <c r="GF171">
        <v>627.8630882352942</v>
      </c>
      <c r="GG171">
        <v>-1.644690608725343</v>
      </c>
      <c r="GH171">
        <v>0.2875401115391456</v>
      </c>
      <c r="GI171">
        <v>0</v>
      </c>
      <c r="GJ171">
        <v>3.604680500000001</v>
      </c>
      <c r="GK171">
        <v>-1.179877598499073</v>
      </c>
      <c r="GL171">
        <v>0.1142150026255308</v>
      </c>
      <c r="GM171">
        <v>0</v>
      </c>
      <c r="GN171">
        <v>1</v>
      </c>
      <c r="GO171">
        <v>3</v>
      </c>
      <c r="GP171" t="s">
        <v>440</v>
      </c>
      <c r="GQ171">
        <v>3.10228</v>
      </c>
      <c r="GR171">
        <v>2.72507</v>
      </c>
      <c r="GS171">
        <v>0.14946</v>
      </c>
      <c r="GT171">
        <v>0.153744</v>
      </c>
      <c r="GU171">
        <v>0.104791</v>
      </c>
      <c r="GV171">
        <v>0.09496590000000001</v>
      </c>
      <c r="GW171">
        <v>22284.7</v>
      </c>
      <c r="GX171">
        <v>20150.6</v>
      </c>
      <c r="GY171">
        <v>26764</v>
      </c>
      <c r="GZ171">
        <v>24032.1</v>
      </c>
      <c r="HA171">
        <v>38342.1</v>
      </c>
      <c r="HB171">
        <v>32171.1</v>
      </c>
      <c r="HC171">
        <v>46735.7</v>
      </c>
      <c r="HD171">
        <v>38034.7</v>
      </c>
      <c r="HE171">
        <v>1.8744</v>
      </c>
      <c r="HF171">
        <v>2.34895</v>
      </c>
      <c r="HG171">
        <v>0.089556</v>
      </c>
      <c r="HH171">
        <v>0</v>
      </c>
      <c r="HI171">
        <v>28.558</v>
      </c>
      <c r="HJ171">
        <v>999.9</v>
      </c>
      <c r="HK171">
        <v>42.1</v>
      </c>
      <c r="HL171">
        <v>32.5</v>
      </c>
      <c r="HM171">
        <v>22.8359</v>
      </c>
      <c r="HN171">
        <v>61.6035</v>
      </c>
      <c r="HO171">
        <v>4.71154</v>
      </c>
      <c r="HP171">
        <v>2</v>
      </c>
      <c r="HQ171">
        <v>0.0936052</v>
      </c>
      <c r="HR171">
        <v>-0.570858</v>
      </c>
      <c r="HS171">
        <v>20.2815</v>
      </c>
      <c r="HT171">
        <v>5.2119</v>
      </c>
      <c r="HU171">
        <v>11.9757</v>
      </c>
      <c r="HV171">
        <v>4.9631</v>
      </c>
      <c r="HW171">
        <v>3.27448</v>
      </c>
      <c r="HX171">
        <v>9999</v>
      </c>
      <c r="HY171">
        <v>9999</v>
      </c>
      <c r="HZ171">
        <v>9999</v>
      </c>
      <c r="IA171">
        <v>999.9</v>
      </c>
      <c r="IB171">
        <v>1.86386</v>
      </c>
      <c r="IC171">
        <v>1.86012</v>
      </c>
      <c r="ID171">
        <v>1.85841</v>
      </c>
      <c r="IE171">
        <v>1.85975</v>
      </c>
      <c r="IF171">
        <v>1.85989</v>
      </c>
      <c r="IG171">
        <v>1.85843</v>
      </c>
      <c r="IH171">
        <v>1.85748</v>
      </c>
      <c r="II171">
        <v>1.85242</v>
      </c>
      <c r="IJ171">
        <v>0</v>
      </c>
      <c r="IK171">
        <v>0</v>
      </c>
      <c r="IL171">
        <v>0</v>
      </c>
      <c r="IM171">
        <v>0</v>
      </c>
      <c r="IN171" t="s">
        <v>441</v>
      </c>
      <c r="IO171" t="s">
        <v>442</v>
      </c>
      <c r="IP171" t="s">
        <v>443</v>
      </c>
      <c r="IQ171" t="s">
        <v>443</v>
      </c>
      <c r="IR171" t="s">
        <v>443</v>
      </c>
      <c r="IS171" t="s">
        <v>443</v>
      </c>
      <c r="IT171">
        <v>0</v>
      </c>
      <c r="IU171">
        <v>100</v>
      </c>
      <c r="IV171">
        <v>100</v>
      </c>
      <c r="IW171">
        <v>-0.869</v>
      </c>
      <c r="IX171">
        <v>0.2836</v>
      </c>
      <c r="IY171">
        <v>-1.199888540531774</v>
      </c>
      <c r="IZ171">
        <v>0.0006062262584135303</v>
      </c>
      <c r="JA171">
        <v>-6.607284784785487E-07</v>
      </c>
      <c r="JB171">
        <v>4.456398226774383E-10</v>
      </c>
      <c r="JC171">
        <v>0.04242554667046498</v>
      </c>
      <c r="JD171">
        <v>-0.002659736867722172</v>
      </c>
      <c r="JE171">
        <v>0.000738507291522077</v>
      </c>
      <c r="JF171">
        <v>-6.730059124220876E-06</v>
      </c>
      <c r="JG171">
        <v>7</v>
      </c>
      <c r="JH171">
        <v>1949</v>
      </c>
      <c r="JI171">
        <v>1</v>
      </c>
      <c r="JJ171">
        <v>29</v>
      </c>
      <c r="JK171">
        <v>189955.9</v>
      </c>
      <c r="JL171">
        <v>189956.1</v>
      </c>
      <c r="JM171">
        <v>2.76855</v>
      </c>
      <c r="JN171">
        <v>2.6062</v>
      </c>
      <c r="JO171">
        <v>2.146</v>
      </c>
      <c r="JP171">
        <v>2.67456</v>
      </c>
      <c r="JQ171">
        <v>2.29858</v>
      </c>
      <c r="JR171">
        <v>2.41821</v>
      </c>
      <c r="JS171">
        <v>36.8604</v>
      </c>
      <c r="JT171">
        <v>24.07</v>
      </c>
      <c r="JU171">
        <v>18</v>
      </c>
      <c r="JV171">
        <v>481.675</v>
      </c>
      <c r="JW171">
        <v>899.057</v>
      </c>
      <c r="JX171">
        <v>28.747</v>
      </c>
      <c r="JY171">
        <v>28.4292</v>
      </c>
      <c r="JZ171">
        <v>30.0002</v>
      </c>
      <c r="KA171">
        <v>28.6225</v>
      </c>
      <c r="KB171">
        <v>28.586</v>
      </c>
      <c r="KC171">
        <v>55.6147</v>
      </c>
      <c r="KD171">
        <v>14.5187</v>
      </c>
      <c r="KE171">
        <v>47.5914</v>
      </c>
      <c r="KF171">
        <v>28.7435</v>
      </c>
      <c r="KG171">
        <v>954.755</v>
      </c>
      <c r="KH171">
        <v>19.7006</v>
      </c>
      <c r="KI171">
        <v>102.184</v>
      </c>
      <c r="KJ171">
        <v>91.71299999999999</v>
      </c>
    </row>
    <row r="172" spans="1:296">
      <c r="A172">
        <v>154</v>
      </c>
      <c r="B172">
        <v>1758386965.1</v>
      </c>
      <c r="C172">
        <v>4824.599999904633</v>
      </c>
      <c r="D172" t="s">
        <v>752</v>
      </c>
      <c r="E172" t="s">
        <v>753</v>
      </c>
      <c r="F172">
        <v>5</v>
      </c>
      <c r="G172" t="s">
        <v>638</v>
      </c>
      <c r="H172">
        <v>1758386957.260714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953.2941698838065</v>
      </c>
      <c r="AJ172">
        <v>924.9989939393932</v>
      </c>
      <c r="AK172">
        <v>3.333146031259247</v>
      </c>
      <c r="AL172">
        <v>65.71371971315246</v>
      </c>
      <c r="AM172">
        <f>(AO172 - AN172 + DX172*1E3/(8.314*(DZ172+273.15)) * AQ172/DW172 * AP172) * DW172/(100*DK172) * 1000/(1000 - AO172)</f>
        <v>0</v>
      </c>
      <c r="AN172">
        <v>19.62918168213186</v>
      </c>
      <c r="AO172">
        <v>22.9938296969697</v>
      </c>
      <c r="AP172">
        <v>0.0002052790784603133</v>
      </c>
      <c r="AQ172">
        <v>86.31813616197589</v>
      </c>
      <c r="AR172">
        <v>0</v>
      </c>
      <c r="AS172">
        <v>0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437</v>
      </c>
      <c r="AX172" t="s">
        <v>437</v>
      </c>
      <c r="AY172">
        <v>0</v>
      </c>
      <c r="AZ172">
        <v>0</v>
      </c>
      <c r="BA172">
        <f>1-AY172/AZ172</f>
        <v>0</v>
      </c>
      <c r="BB172">
        <v>0</v>
      </c>
      <c r="BC172" t="s">
        <v>437</v>
      </c>
      <c r="BD172" t="s">
        <v>437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437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4.38</v>
      </c>
      <c r="DL172">
        <v>0.5</v>
      </c>
      <c r="DM172" t="s">
        <v>438</v>
      </c>
      <c r="DN172">
        <v>2</v>
      </c>
      <c r="DO172" t="b">
        <v>1</v>
      </c>
      <c r="DP172">
        <v>1758386957.260714</v>
      </c>
      <c r="DQ172">
        <v>879.5576785714286</v>
      </c>
      <c r="DR172">
        <v>920.2017142857143</v>
      </c>
      <c r="DS172">
        <v>22.97222142857143</v>
      </c>
      <c r="DT172">
        <v>19.52830357142857</v>
      </c>
      <c r="DU172">
        <v>880.4317857142858</v>
      </c>
      <c r="DV172">
        <v>22.68858214285714</v>
      </c>
      <c r="DW172">
        <v>500.0184285714286</v>
      </c>
      <c r="DX172">
        <v>90.55948928571431</v>
      </c>
      <c r="DY172">
        <v>0.06718235357142857</v>
      </c>
      <c r="DZ172">
        <v>29.75617142857143</v>
      </c>
      <c r="EA172">
        <v>30.01577142857143</v>
      </c>
      <c r="EB172">
        <v>999.9000000000002</v>
      </c>
      <c r="EC172">
        <v>0</v>
      </c>
      <c r="ED172">
        <v>0</v>
      </c>
      <c r="EE172">
        <v>9991.450714285715</v>
      </c>
      <c r="EF172">
        <v>0</v>
      </c>
      <c r="EG172">
        <v>11.1107</v>
      </c>
      <c r="EH172">
        <v>-40.64408214285714</v>
      </c>
      <c r="EI172">
        <v>900.2381785714285</v>
      </c>
      <c r="EJ172">
        <v>938.5310357142858</v>
      </c>
      <c r="EK172">
        <v>3.443926785714285</v>
      </c>
      <c r="EL172">
        <v>920.2017142857143</v>
      </c>
      <c r="EM172">
        <v>19.52830357142857</v>
      </c>
      <c r="EN172">
        <v>2.080353214285714</v>
      </c>
      <c r="EO172">
        <v>1.768472857142857</v>
      </c>
      <c r="EP172">
        <v>18.06953571428571</v>
      </c>
      <c r="EQ172">
        <v>15.51071785714286</v>
      </c>
      <c r="ER172">
        <v>1999.985714285714</v>
      </c>
      <c r="ES172">
        <v>0.9800025357142855</v>
      </c>
      <c r="ET172">
        <v>0.01999776071428572</v>
      </c>
      <c r="EU172">
        <v>0</v>
      </c>
      <c r="EV172">
        <v>627.7173571428572</v>
      </c>
      <c r="EW172">
        <v>5.00078</v>
      </c>
      <c r="EX172">
        <v>12417.47857142857</v>
      </c>
      <c r="EY172">
        <v>16379.51785714286</v>
      </c>
      <c r="EZ172">
        <v>38.70507142857142</v>
      </c>
      <c r="FA172">
        <v>39.52435714285714</v>
      </c>
      <c r="FB172">
        <v>39.36364285714285</v>
      </c>
      <c r="FC172">
        <v>39.16725</v>
      </c>
      <c r="FD172">
        <v>40.1605</v>
      </c>
      <c r="FE172">
        <v>1955.085714285714</v>
      </c>
      <c r="FF172">
        <v>39.89821428571429</v>
      </c>
      <c r="FG172">
        <v>0</v>
      </c>
      <c r="FH172">
        <v>1758386965.5</v>
      </c>
      <c r="FI172">
        <v>0</v>
      </c>
      <c r="FJ172">
        <v>627.7025</v>
      </c>
      <c r="FK172">
        <v>-0.9799316186124005</v>
      </c>
      <c r="FL172">
        <v>-14.56410256253058</v>
      </c>
      <c r="FM172">
        <v>12417.37692307692</v>
      </c>
      <c r="FN172">
        <v>15</v>
      </c>
      <c r="FO172">
        <v>0</v>
      </c>
      <c r="FP172" t="s">
        <v>439</v>
      </c>
      <c r="FQ172">
        <v>1746989605.5</v>
      </c>
      <c r="FR172">
        <v>1746989593.5</v>
      </c>
      <c r="FS172">
        <v>0</v>
      </c>
      <c r="FT172">
        <v>-0.274</v>
      </c>
      <c r="FU172">
        <v>-0.002</v>
      </c>
      <c r="FV172">
        <v>2.549</v>
      </c>
      <c r="FW172">
        <v>0.129</v>
      </c>
      <c r="FX172">
        <v>420</v>
      </c>
      <c r="FY172">
        <v>17</v>
      </c>
      <c r="FZ172">
        <v>0.02</v>
      </c>
      <c r="GA172">
        <v>0.04</v>
      </c>
      <c r="GB172">
        <v>-40.71755365853659</v>
      </c>
      <c r="GC172">
        <v>2.540387456445961</v>
      </c>
      <c r="GD172">
        <v>0.2947944493450712</v>
      </c>
      <c r="GE172">
        <v>0</v>
      </c>
      <c r="GF172">
        <v>627.7635</v>
      </c>
      <c r="GG172">
        <v>-1.067242167073987</v>
      </c>
      <c r="GH172">
        <v>0.2452583571760769</v>
      </c>
      <c r="GI172">
        <v>0</v>
      </c>
      <c r="GJ172">
        <v>3.495592926829268</v>
      </c>
      <c r="GK172">
        <v>-1.18102369337978</v>
      </c>
      <c r="GL172">
        <v>0.1172906597916497</v>
      </c>
      <c r="GM172">
        <v>0</v>
      </c>
      <c r="GN172">
        <v>0</v>
      </c>
      <c r="GO172">
        <v>3</v>
      </c>
      <c r="GP172" t="s">
        <v>446</v>
      </c>
      <c r="GQ172">
        <v>3.10196</v>
      </c>
      <c r="GR172">
        <v>2.72516</v>
      </c>
      <c r="GS172">
        <v>0.151057</v>
      </c>
      <c r="GT172">
        <v>0.15531</v>
      </c>
      <c r="GU172">
        <v>0.104868</v>
      </c>
      <c r="GV172">
        <v>0.09520140000000001</v>
      </c>
      <c r="GW172">
        <v>22242.6</v>
      </c>
      <c r="GX172">
        <v>20113.1</v>
      </c>
      <c r="GY172">
        <v>26763.7</v>
      </c>
      <c r="GZ172">
        <v>24031.8</v>
      </c>
      <c r="HA172">
        <v>38338.6</v>
      </c>
      <c r="HB172">
        <v>32162.5</v>
      </c>
      <c r="HC172">
        <v>46735.2</v>
      </c>
      <c r="HD172">
        <v>38034.3</v>
      </c>
      <c r="HE172">
        <v>1.87375</v>
      </c>
      <c r="HF172">
        <v>2.34993</v>
      </c>
      <c r="HG172">
        <v>0.0891238</v>
      </c>
      <c r="HH172">
        <v>0</v>
      </c>
      <c r="HI172">
        <v>28.5574</v>
      </c>
      <c r="HJ172">
        <v>999.9</v>
      </c>
      <c r="HK172">
        <v>42.1</v>
      </c>
      <c r="HL172">
        <v>32.5</v>
      </c>
      <c r="HM172">
        <v>22.8337</v>
      </c>
      <c r="HN172">
        <v>61.6435</v>
      </c>
      <c r="HO172">
        <v>4.71955</v>
      </c>
      <c r="HP172">
        <v>2</v>
      </c>
      <c r="HQ172">
        <v>0.09373479999999999</v>
      </c>
      <c r="HR172">
        <v>-0.576443</v>
      </c>
      <c r="HS172">
        <v>20.2812</v>
      </c>
      <c r="HT172">
        <v>5.2122</v>
      </c>
      <c r="HU172">
        <v>11.9773</v>
      </c>
      <c r="HV172">
        <v>4.9634</v>
      </c>
      <c r="HW172">
        <v>3.27448</v>
      </c>
      <c r="HX172">
        <v>9999</v>
      </c>
      <c r="HY172">
        <v>9999</v>
      </c>
      <c r="HZ172">
        <v>9999</v>
      </c>
      <c r="IA172">
        <v>999.9</v>
      </c>
      <c r="IB172">
        <v>1.86386</v>
      </c>
      <c r="IC172">
        <v>1.86012</v>
      </c>
      <c r="ID172">
        <v>1.85842</v>
      </c>
      <c r="IE172">
        <v>1.85975</v>
      </c>
      <c r="IF172">
        <v>1.85989</v>
      </c>
      <c r="IG172">
        <v>1.85842</v>
      </c>
      <c r="IH172">
        <v>1.85749</v>
      </c>
      <c r="II172">
        <v>1.85242</v>
      </c>
      <c r="IJ172">
        <v>0</v>
      </c>
      <c r="IK172">
        <v>0</v>
      </c>
      <c r="IL172">
        <v>0</v>
      </c>
      <c r="IM172">
        <v>0</v>
      </c>
      <c r="IN172" t="s">
        <v>441</v>
      </c>
      <c r="IO172" t="s">
        <v>442</v>
      </c>
      <c r="IP172" t="s">
        <v>443</v>
      </c>
      <c r="IQ172" t="s">
        <v>443</v>
      </c>
      <c r="IR172" t="s">
        <v>443</v>
      </c>
      <c r="IS172" t="s">
        <v>443</v>
      </c>
      <c r="IT172">
        <v>0</v>
      </c>
      <c r="IU172">
        <v>100</v>
      </c>
      <c r="IV172">
        <v>100</v>
      </c>
      <c r="IW172">
        <v>-0.861</v>
      </c>
      <c r="IX172">
        <v>0.2841</v>
      </c>
      <c r="IY172">
        <v>-1.199888540531774</v>
      </c>
      <c r="IZ172">
        <v>0.0006062262584135303</v>
      </c>
      <c r="JA172">
        <v>-6.607284784785487E-07</v>
      </c>
      <c r="JB172">
        <v>4.456398226774383E-10</v>
      </c>
      <c r="JC172">
        <v>0.04242554667046498</v>
      </c>
      <c r="JD172">
        <v>-0.002659736867722172</v>
      </c>
      <c r="JE172">
        <v>0.000738507291522077</v>
      </c>
      <c r="JF172">
        <v>-6.730059124220876E-06</v>
      </c>
      <c r="JG172">
        <v>7</v>
      </c>
      <c r="JH172">
        <v>1949</v>
      </c>
      <c r="JI172">
        <v>1</v>
      </c>
      <c r="JJ172">
        <v>29</v>
      </c>
      <c r="JK172">
        <v>189956</v>
      </c>
      <c r="JL172">
        <v>189956.2</v>
      </c>
      <c r="JM172">
        <v>2.80273</v>
      </c>
      <c r="JN172">
        <v>2.59277</v>
      </c>
      <c r="JO172">
        <v>2.146</v>
      </c>
      <c r="JP172">
        <v>2.67456</v>
      </c>
      <c r="JQ172">
        <v>2.29858</v>
      </c>
      <c r="JR172">
        <v>2.43408</v>
      </c>
      <c r="JS172">
        <v>36.8604</v>
      </c>
      <c r="JT172">
        <v>24.0787</v>
      </c>
      <c r="JU172">
        <v>18</v>
      </c>
      <c r="JV172">
        <v>481.298</v>
      </c>
      <c r="JW172">
        <v>900.092</v>
      </c>
      <c r="JX172">
        <v>28.7362</v>
      </c>
      <c r="JY172">
        <v>28.4292</v>
      </c>
      <c r="JZ172">
        <v>30.0001</v>
      </c>
      <c r="KA172">
        <v>28.6225</v>
      </c>
      <c r="KB172">
        <v>28.586</v>
      </c>
      <c r="KC172">
        <v>56.2893</v>
      </c>
      <c r="KD172">
        <v>14.5187</v>
      </c>
      <c r="KE172">
        <v>47.5914</v>
      </c>
      <c r="KF172">
        <v>28.7286</v>
      </c>
      <c r="KG172">
        <v>974.7910000000001</v>
      </c>
      <c r="KH172">
        <v>19.7563</v>
      </c>
      <c r="KI172">
        <v>102.183</v>
      </c>
      <c r="KJ172">
        <v>91.712</v>
      </c>
    </row>
    <row r="173" spans="1:296">
      <c r="A173">
        <v>155</v>
      </c>
      <c r="B173">
        <v>1758386970.6</v>
      </c>
      <c r="C173">
        <v>4830.099999904633</v>
      </c>
      <c r="D173" t="s">
        <v>754</v>
      </c>
      <c r="E173" t="s">
        <v>755</v>
      </c>
      <c r="F173">
        <v>5</v>
      </c>
      <c r="G173" t="s">
        <v>638</v>
      </c>
      <c r="H173">
        <v>1758386962.832142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971.8216910919696</v>
      </c>
      <c r="AJ173">
        <v>943.4391939393932</v>
      </c>
      <c r="AK173">
        <v>3.36294650211451</v>
      </c>
      <c r="AL173">
        <v>65.71371971315246</v>
      </c>
      <c r="AM173">
        <f>(AO173 - AN173 + DX173*1E3/(8.314*(DZ173+273.15)) * AQ173/DW173 * AP173) * DW173/(100*DK173) * 1000/(1000 - AO173)</f>
        <v>0</v>
      </c>
      <c r="AN173">
        <v>19.67842114145744</v>
      </c>
      <c r="AO173">
        <v>22.99871878787879</v>
      </c>
      <c r="AP173">
        <v>0.001526740964938389</v>
      </c>
      <c r="AQ173">
        <v>86.31813616197589</v>
      </c>
      <c r="AR173">
        <v>0</v>
      </c>
      <c r="AS173">
        <v>0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437</v>
      </c>
      <c r="AX173" t="s">
        <v>437</v>
      </c>
      <c r="AY173">
        <v>0</v>
      </c>
      <c r="AZ173">
        <v>0</v>
      </c>
      <c r="BA173">
        <f>1-AY173/AZ173</f>
        <v>0</v>
      </c>
      <c r="BB173">
        <v>0</v>
      </c>
      <c r="BC173" t="s">
        <v>437</v>
      </c>
      <c r="BD173" t="s">
        <v>437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437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4.38</v>
      </c>
      <c r="DL173">
        <v>0.5</v>
      </c>
      <c r="DM173" t="s">
        <v>438</v>
      </c>
      <c r="DN173">
        <v>2</v>
      </c>
      <c r="DO173" t="b">
        <v>1</v>
      </c>
      <c r="DP173">
        <v>1758386962.832142</v>
      </c>
      <c r="DQ173">
        <v>897.9267857142856</v>
      </c>
      <c r="DR173">
        <v>938.4246428571427</v>
      </c>
      <c r="DS173">
        <v>22.9842</v>
      </c>
      <c r="DT173">
        <v>19.62163571428571</v>
      </c>
      <c r="DU173">
        <v>898.7919285714286</v>
      </c>
      <c r="DV173">
        <v>22.700325</v>
      </c>
      <c r="DW173">
        <v>499.9942857142857</v>
      </c>
      <c r="DX173">
        <v>90.56003214285715</v>
      </c>
      <c r="DY173">
        <v>0.067050075</v>
      </c>
      <c r="DZ173">
        <v>29.74846071428571</v>
      </c>
      <c r="EA173">
        <v>30.01082142857143</v>
      </c>
      <c r="EB173">
        <v>999.9000000000002</v>
      </c>
      <c r="EC173">
        <v>0</v>
      </c>
      <c r="ED173">
        <v>0</v>
      </c>
      <c r="EE173">
        <v>10001.27464285714</v>
      </c>
      <c r="EF173">
        <v>0</v>
      </c>
      <c r="EG173">
        <v>11.1107</v>
      </c>
      <c r="EH173">
        <v>-40.49775357142857</v>
      </c>
      <c r="EI173">
        <v>919.0505714285713</v>
      </c>
      <c r="EJ173">
        <v>957.2075714285712</v>
      </c>
      <c r="EK173">
        <v>3.36257</v>
      </c>
      <c r="EL173">
        <v>938.4246428571427</v>
      </c>
      <c r="EM173">
        <v>19.62163571428571</v>
      </c>
      <c r="EN173">
        <v>2.081451071428571</v>
      </c>
      <c r="EO173">
        <v>1.776936071428572</v>
      </c>
      <c r="EP173">
        <v>18.07792142857143</v>
      </c>
      <c r="EQ173">
        <v>15.58525714285714</v>
      </c>
      <c r="ER173">
        <v>1999.992142857143</v>
      </c>
      <c r="ES173">
        <v>0.9800026428571427</v>
      </c>
      <c r="ET173">
        <v>0.01999765714285714</v>
      </c>
      <c r="EU173">
        <v>0</v>
      </c>
      <c r="EV173">
        <v>627.6166071428572</v>
      </c>
      <c r="EW173">
        <v>5.00078</v>
      </c>
      <c r="EX173">
        <v>12416.37857142857</v>
      </c>
      <c r="EY173">
        <v>16379.57857142857</v>
      </c>
      <c r="EZ173">
        <v>38.69842857142856</v>
      </c>
      <c r="FA173">
        <v>39.52214285714285</v>
      </c>
      <c r="FB173">
        <v>39.45285714285713</v>
      </c>
      <c r="FC173">
        <v>39.17392857142857</v>
      </c>
      <c r="FD173">
        <v>40.15375</v>
      </c>
      <c r="FE173">
        <v>1955.093571428571</v>
      </c>
      <c r="FF173">
        <v>39.89607142857143</v>
      </c>
      <c r="FG173">
        <v>0</v>
      </c>
      <c r="FH173">
        <v>1758386970.9</v>
      </c>
      <c r="FI173">
        <v>0</v>
      </c>
      <c r="FJ173">
        <v>627.6174800000001</v>
      </c>
      <c r="FK173">
        <v>-1.113384615710322</v>
      </c>
      <c r="FL173">
        <v>-13.06153849617503</v>
      </c>
      <c r="FM173">
        <v>12416.208</v>
      </c>
      <c r="FN173">
        <v>15</v>
      </c>
      <c r="FO173">
        <v>0</v>
      </c>
      <c r="FP173" t="s">
        <v>439</v>
      </c>
      <c r="FQ173">
        <v>1746989605.5</v>
      </c>
      <c r="FR173">
        <v>1746989593.5</v>
      </c>
      <c r="FS173">
        <v>0</v>
      </c>
      <c r="FT173">
        <v>-0.274</v>
      </c>
      <c r="FU173">
        <v>-0.002</v>
      </c>
      <c r="FV173">
        <v>2.549</v>
      </c>
      <c r="FW173">
        <v>0.129</v>
      </c>
      <c r="FX173">
        <v>420</v>
      </c>
      <c r="FY173">
        <v>17</v>
      </c>
      <c r="FZ173">
        <v>0.02</v>
      </c>
      <c r="GA173">
        <v>0.04</v>
      </c>
      <c r="GB173">
        <v>-40.589355</v>
      </c>
      <c r="GC173">
        <v>1.892219887429802</v>
      </c>
      <c r="GD173">
        <v>0.272135597588775</v>
      </c>
      <c r="GE173">
        <v>0</v>
      </c>
      <c r="GF173">
        <v>627.6672647058824</v>
      </c>
      <c r="GG173">
        <v>-0.9528647789659517</v>
      </c>
      <c r="GH173">
        <v>0.2535866609991148</v>
      </c>
      <c r="GI173">
        <v>1</v>
      </c>
      <c r="GJ173">
        <v>3.4032</v>
      </c>
      <c r="GK173">
        <v>-0.9157704315197106</v>
      </c>
      <c r="GL173">
        <v>0.09173693397427232</v>
      </c>
      <c r="GM173">
        <v>0</v>
      </c>
      <c r="GN173">
        <v>1</v>
      </c>
      <c r="GO173">
        <v>3</v>
      </c>
      <c r="GP173" t="s">
        <v>440</v>
      </c>
      <c r="GQ173">
        <v>3.10225</v>
      </c>
      <c r="GR173">
        <v>2.72506</v>
      </c>
      <c r="GS173">
        <v>0.153002</v>
      </c>
      <c r="GT173">
        <v>0.157251</v>
      </c>
      <c r="GU173">
        <v>0.104872</v>
      </c>
      <c r="GV173">
        <v>0.0953474</v>
      </c>
      <c r="GW173">
        <v>22191.7</v>
      </c>
      <c r="GX173">
        <v>20067</v>
      </c>
      <c r="GY173">
        <v>26763.7</v>
      </c>
      <c r="GZ173">
        <v>24031.9</v>
      </c>
      <c r="HA173">
        <v>38338.9</v>
      </c>
      <c r="HB173">
        <v>32157.2</v>
      </c>
      <c r="HC173">
        <v>46735.5</v>
      </c>
      <c r="HD173">
        <v>38034</v>
      </c>
      <c r="HE173">
        <v>1.87423</v>
      </c>
      <c r="HF173">
        <v>2.34947</v>
      </c>
      <c r="HG173">
        <v>0.0884533</v>
      </c>
      <c r="HH173">
        <v>0</v>
      </c>
      <c r="HI173">
        <v>28.558</v>
      </c>
      <c r="HJ173">
        <v>999.9</v>
      </c>
      <c r="HK173">
        <v>42.1</v>
      </c>
      <c r="HL173">
        <v>32.5</v>
      </c>
      <c r="HM173">
        <v>22.8347</v>
      </c>
      <c r="HN173">
        <v>61.5035</v>
      </c>
      <c r="HO173">
        <v>4.71154</v>
      </c>
      <c r="HP173">
        <v>2</v>
      </c>
      <c r="HQ173">
        <v>0.0937678</v>
      </c>
      <c r="HR173">
        <v>-0.586168</v>
      </c>
      <c r="HS173">
        <v>20.2812</v>
      </c>
      <c r="HT173">
        <v>5.2119</v>
      </c>
      <c r="HU173">
        <v>11.9776</v>
      </c>
      <c r="HV173">
        <v>4.96335</v>
      </c>
      <c r="HW173">
        <v>3.2745</v>
      </c>
      <c r="HX173">
        <v>9999</v>
      </c>
      <c r="HY173">
        <v>9999</v>
      </c>
      <c r="HZ173">
        <v>9999</v>
      </c>
      <c r="IA173">
        <v>999.9</v>
      </c>
      <c r="IB173">
        <v>1.86387</v>
      </c>
      <c r="IC173">
        <v>1.86011</v>
      </c>
      <c r="ID173">
        <v>1.8584</v>
      </c>
      <c r="IE173">
        <v>1.85976</v>
      </c>
      <c r="IF173">
        <v>1.85989</v>
      </c>
      <c r="IG173">
        <v>1.85842</v>
      </c>
      <c r="IH173">
        <v>1.85747</v>
      </c>
      <c r="II173">
        <v>1.85242</v>
      </c>
      <c r="IJ173">
        <v>0</v>
      </c>
      <c r="IK173">
        <v>0</v>
      </c>
      <c r="IL173">
        <v>0</v>
      </c>
      <c r="IM173">
        <v>0</v>
      </c>
      <c r="IN173" t="s">
        <v>441</v>
      </c>
      <c r="IO173" t="s">
        <v>442</v>
      </c>
      <c r="IP173" t="s">
        <v>443</v>
      </c>
      <c r="IQ173" t="s">
        <v>443</v>
      </c>
      <c r="IR173" t="s">
        <v>443</v>
      </c>
      <c r="IS173" t="s">
        <v>443</v>
      </c>
      <c r="IT173">
        <v>0</v>
      </c>
      <c r="IU173">
        <v>100</v>
      </c>
      <c r="IV173">
        <v>100</v>
      </c>
      <c r="IW173">
        <v>-0.853</v>
      </c>
      <c r="IX173">
        <v>0.2841</v>
      </c>
      <c r="IY173">
        <v>-1.199888540531774</v>
      </c>
      <c r="IZ173">
        <v>0.0006062262584135303</v>
      </c>
      <c r="JA173">
        <v>-6.607284784785487E-07</v>
      </c>
      <c r="JB173">
        <v>4.456398226774383E-10</v>
      </c>
      <c r="JC173">
        <v>0.04242554667046498</v>
      </c>
      <c r="JD173">
        <v>-0.002659736867722172</v>
      </c>
      <c r="JE173">
        <v>0.000738507291522077</v>
      </c>
      <c r="JF173">
        <v>-6.730059124220876E-06</v>
      </c>
      <c r="JG173">
        <v>7</v>
      </c>
      <c r="JH173">
        <v>1949</v>
      </c>
      <c r="JI173">
        <v>1</v>
      </c>
      <c r="JJ173">
        <v>29</v>
      </c>
      <c r="JK173">
        <v>189956.1</v>
      </c>
      <c r="JL173">
        <v>189956.3</v>
      </c>
      <c r="JM173">
        <v>2.84668</v>
      </c>
      <c r="JN173">
        <v>2.60498</v>
      </c>
      <c r="JO173">
        <v>2.146</v>
      </c>
      <c r="JP173">
        <v>2.67456</v>
      </c>
      <c r="JQ173">
        <v>2.29858</v>
      </c>
      <c r="JR173">
        <v>2.38403</v>
      </c>
      <c r="JS173">
        <v>36.8604</v>
      </c>
      <c r="JT173">
        <v>24.07</v>
      </c>
      <c r="JU173">
        <v>18</v>
      </c>
      <c r="JV173">
        <v>481.573</v>
      </c>
      <c r="JW173">
        <v>899.614</v>
      </c>
      <c r="JX173">
        <v>28.7215</v>
      </c>
      <c r="JY173">
        <v>28.4292</v>
      </c>
      <c r="JZ173">
        <v>30.0001</v>
      </c>
      <c r="KA173">
        <v>28.6225</v>
      </c>
      <c r="KB173">
        <v>28.586</v>
      </c>
      <c r="KC173">
        <v>57.1695</v>
      </c>
      <c r="KD173">
        <v>14.2483</v>
      </c>
      <c r="KE173">
        <v>47.972</v>
      </c>
      <c r="KF173">
        <v>28.7207</v>
      </c>
      <c r="KG173">
        <v>988.165</v>
      </c>
      <c r="KH173">
        <v>19.8436</v>
      </c>
      <c r="KI173">
        <v>102.183</v>
      </c>
      <c r="KJ173">
        <v>91.7116</v>
      </c>
    </row>
    <row r="174" spans="1:296">
      <c r="A174">
        <v>156</v>
      </c>
      <c r="B174">
        <v>1758386975.1</v>
      </c>
      <c r="C174">
        <v>4834.599999904633</v>
      </c>
      <c r="D174" t="s">
        <v>756</v>
      </c>
      <c r="E174" t="s">
        <v>757</v>
      </c>
      <c r="F174">
        <v>5</v>
      </c>
      <c r="G174" t="s">
        <v>638</v>
      </c>
      <c r="H174">
        <v>1758386967.278571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987.2314423646882</v>
      </c>
      <c r="AJ174">
        <v>958.8250121212119</v>
      </c>
      <c r="AK174">
        <v>3.415618718147525</v>
      </c>
      <c r="AL174">
        <v>65.71371971315246</v>
      </c>
      <c r="AM174">
        <f>(AO174 - AN174 + DX174*1E3/(8.314*(DZ174+273.15)) * AQ174/DW174 * AP174) * DW174/(100*DK174) * 1000/(1000 - AO174)</f>
        <v>0</v>
      </c>
      <c r="AN174">
        <v>19.72737346647025</v>
      </c>
      <c r="AO174">
        <v>22.99143272727273</v>
      </c>
      <c r="AP174">
        <v>-0.0004894059412867952</v>
      </c>
      <c r="AQ174">
        <v>86.31813616197589</v>
      </c>
      <c r="AR174">
        <v>0</v>
      </c>
      <c r="AS174">
        <v>0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437</v>
      </c>
      <c r="AX174" t="s">
        <v>437</v>
      </c>
      <c r="AY174">
        <v>0</v>
      </c>
      <c r="AZ174">
        <v>0</v>
      </c>
      <c r="BA174">
        <f>1-AY174/AZ174</f>
        <v>0</v>
      </c>
      <c r="BB174">
        <v>0</v>
      </c>
      <c r="BC174" t="s">
        <v>437</v>
      </c>
      <c r="BD174" t="s">
        <v>437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437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4.38</v>
      </c>
      <c r="DL174">
        <v>0.5</v>
      </c>
      <c r="DM174" t="s">
        <v>438</v>
      </c>
      <c r="DN174">
        <v>2</v>
      </c>
      <c r="DO174" t="b">
        <v>1</v>
      </c>
      <c r="DP174">
        <v>1758386967.278571</v>
      </c>
      <c r="DQ174">
        <v>912.5782142857144</v>
      </c>
      <c r="DR174">
        <v>953.0051428571429</v>
      </c>
      <c r="DS174">
        <v>22.99145357142857</v>
      </c>
      <c r="DT174">
        <v>19.68835</v>
      </c>
      <c r="DU174">
        <v>913.4359999999999</v>
      </c>
      <c r="DV174">
        <v>22.707425</v>
      </c>
      <c r="DW174">
        <v>499.9969642857143</v>
      </c>
      <c r="DX174">
        <v>90.56032857142854</v>
      </c>
      <c r="DY174">
        <v>0.06700276428571429</v>
      </c>
      <c r="DZ174">
        <v>29.744475</v>
      </c>
      <c r="EA174">
        <v>30.00355714285714</v>
      </c>
      <c r="EB174">
        <v>999.9000000000002</v>
      </c>
      <c r="EC174">
        <v>0</v>
      </c>
      <c r="ED174">
        <v>0</v>
      </c>
      <c r="EE174">
        <v>10003.32392857143</v>
      </c>
      <c r="EF174">
        <v>0</v>
      </c>
      <c r="EG174">
        <v>11.1107</v>
      </c>
      <c r="EH174">
        <v>-40.42679642857143</v>
      </c>
      <c r="EI174">
        <v>934.0535714285714</v>
      </c>
      <c r="EJ174">
        <v>972.1456785714284</v>
      </c>
      <c r="EK174">
        <v>3.303105000000001</v>
      </c>
      <c r="EL174">
        <v>953.0051428571429</v>
      </c>
      <c r="EM174">
        <v>19.68835</v>
      </c>
      <c r="EN174">
        <v>2.082114285714286</v>
      </c>
      <c r="EO174">
        <v>1.782983214285714</v>
      </c>
      <c r="EP174">
        <v>18.08299285714286</v>
      </c>
      <c r="EQ174">
        <v>15.63836071428572</v>
      </c>
      <c r="ER174">
        <v>1999.976785714286</v>
      </c>
      <c r="ES174">
        <v>0.9800025357142855</v>
      </c>
      <c r="ET174">
        <v>0.01999776071428572</v>
      </c>
      <c r="EU174">
        <v>0</v>
      </c>
      <c r="EV174">
        <v>627.65975</v>
      </c>
      <c r="EW174">
        <v>5.00078</v>
      </c>
      <c r="EX174">
        <v>12415.04642857143</v>
      </c>
      <c r="EY174">
        <v>16379.45714285715</v>
      </c>
      <c r="EZ174">
        <v>38.70949999999999</v>
      </c>
      <c r="FA174">
        <v>39.51542857142857</v>
      </c>
      <c r="FB174">
        <v>39.54657142857142</v>
      </c>
      <c r="FC174">
        <v>39.17842857142857</v>
      </c>
      <c r="FD174">
        <v>40.16492857142856</v>
      </c>
      <c r="FE174">
        <v>1955.078571428571</v>
      </c>
      <c r="FF174">
        <v>39.89357142857143</v>
      </c>
      <c r="FG174">
        <v>0</v>
      </c>
      <c r="FH174">
        <v>1758386975.7</v>
      </c>
      <c r="FI174">
        <v>0</v>
      </c>
      <c r="FJ174">
        <v>627.60324</v>
      </c>
      <c r="FK174">
        <v>-0.1916153752789626</v>
      </c>
      <c r="FL174">
        <v>-8.115384707089859</v>
      </c>
      <c r="FM174">
        <v>12415.128</v>
      </c>
      <c r="FN174">
        <v>15</v>
      </c>
      <c r="FO174">
        <v>0</v>
      </c>
      <c r="FP174" t="s">
        <v>439</v>
      </c>
      <c r="FQ174">
        <v>1746989605.5</v>
      </c>
      <c r="FR174">
        <v>1746989593.5</v>
      </c>
      <c r="FS174">
        <v>0</v>
      </c>
      <c r="FT174">
        <v>-0.274</v>
      </c>
      <c r="FU174">
        <v>-0.002</v>
      </c>
      <c r="FV174">
        <v>2.549</v>
      </c>
      <c r="FW174">
        <v>0.129</v>
      </c>
      <c r="FX174">
        <v>420</v>
      </c>
      <c r="FY174">
        <v>17</v>
      </c>
      <c r="FZ174">
        <v>0.02</v>
      </c>
      <c r="GA174">
        <v>0.04</v>
      </c>
      <c r="GB174">
        <v>-40.5168175</v>
      </c>
      <c r="GC174">
        <v>0.5899756097561764</v>
      </c>
      <c r="GD174">
        <v>0.221319637501397</v>
      </c>
      <c r="GE174">
        <v>0</v>
      </c>
      <c r="GF174">
        <v>627.6309705882353</v>
      </c>
      <c r="GG174">
        <v>-0.4688922836966036</v>
      </c>
      <c r="GH174">
        <v>0.2598996961832103</v>
      </c>
      <c r="GI174">
        <v>1</v>
      </c>
      <c r="GJ174">
        <v>3.34701175</v>
      </c>
      <c r="GK174">
        <v>-0.7687678424015076</v>
      </c>
      <c r="GL174">
        <v>0.07818977579861386</v>
      </c>
      <c r="GM174">
        <v>0</v>
      </c>
      <c r="GN174">
        <v>1</v>
      </c>
      <c r="GO174">
        <v>3</v>
      </c>
      <c r="GP174" t="s">
        <v>440</v>
      </c>
      <c r="GQ174">
        <v>3.10243</v>
      </c>
      <c r="GR174">
        <v>2.72493</v>
      </c>
      <c r="GS174">
        <v>0.154602</v>
      </c>
      <c r="GT174">
        <v>0.158798</v>
      </c>
      <c r="GU174">
        <v>0.104851</v>
      </c>
      <c r="GV174">
        <v>0.0955067</v>
      </c>
      <c r="GW174">
        <v>22149.8</v>
      </c>
      <c r="GX174">
        <v>20029.9</v>
      </c>
      <c r="GY174">
        <v>26763.8</v>
      </c>
      <c r="GZ174">
        <v>24031.6</v>
      </c>
      <c r="HA174">
        <v>38340</v>
      </c>
      <c r="HB174">
        <v>32151.4</v>
      </c>
      <c r="HC174">
        <v>46735.5</v>
      </c>
      <c r="HD174">
        <v>38033.7</v>
      </c>
      <c r="HE174">
        <v>1.87425</v>
      </c>
      <c r="HF174">
        <v>2.34947</v>
      </c>
      <c r="HG174">
        <v>0.0880659</v>
      </c>
      <c r="HH174">
        <v>0</v>
      </c>
      <c r="HI174">
        <v>28.5562</v>
      </c>
      <c r="HJ174">
        <v>999.9</v>
      </c>
      <c r="HK174">
        <v>42.2</v>
      </c>
      <c r="HL174">
        <v>32.5</v>
      </c>
      <c r="HM174">
        <v>22.8894</v>
      </c>
      <c r="HN174">
        <v>61.5135</v>
      </c>
      <c r="HO174">
        <v>4.57933</v>
      </c>
      <c r="HP174">
        <v>2</v>
      </c>
      <c r="HQ174">
        <v>0.0937297</v>
      </c>
      <c r="HR174">
        <v>-1.00026</v>
      </c>
      <c r="HS174">
        <v>20.2785</v>
      </c>
      <c r="HT174">
        <v>5.21205</v>
      </c>
      <c r="HU174">
        <v>11.9775</v>
      </c>
      <c r="HV174">
        <v>4.96345</v>
      </c>
      <c r="HW174">
        <v>3.2745</v>
      </c>
      <c r="HX174">
        <v>9999</v>
      </c>
      <c r="HY174">
        <v>9999</v>
      </c>
      <c r="HZ174">
        <v>9999</v>
      </c>
      <c r="IA174">
        <v>999.9</v>
      </c>
      <c r="IB174">
        <v>1.86386</v>
      </c>
      <c r="IC174">
        <v>1.86012</v>
      </c>
      <c r="ID174">
        <v>1.85842</v>
      </c>
      <c r="IE174">
        <v>1.85978</v>
      </c>
      <c r="IF174">
        <v>1.85989</v>
      </c>
      <c r="IG174">
        <v>1.85844</v>
      </c>
      <c r="IH174">
        <v>1.85748</v>
      </c>
      <c r="II174">
        <v>1.85242</v>
      </c>
      <c r="IJ174">
        <v>0</v>
      </c>
      <c r="IK174">
        <v>0</v>
      </c>
      <c r="IL174">
        <v>0</v>
      </c>
      <c r="IM174">
        <v>0</v>
      </c>
      <c r="IN174" t="s">
        <v>441</v>
      </c>
      <c r="IO174" t="s">
        <v>442</v>
      </c>
      <c r="IP174" t="s">
        <v>443</v>
      </c>
      <c r="IQ174" t="s">
        <v>443</v>
      </c>
      <c r="IR174" t="s">
        <v>443</v>
      </c>
      <c r="IS174" t="s">
        <v>443</v>
      </c>
      <c r="IT174">
        <v>0</v>
      </c>
      <c r="IU174">
        <v>100</v>
      </c>
      <c r="IV174">
        <v>100</v>
      </c>
      <c r="IW174">
        <v>-0.844</v>
      </c>
      <c r="IX174">
        <v>0.284</v>
      </c>
      <c r="IY174">
        <v>-1.199888540531774</v>
      </c>
      <c r="IZ174">
        <v>0.0006062262584135303</v>
      </c>
      <c r="JA174">
        <v>-6.607284784785487E-07</v>
      </c>
      <c r="JB174">
        <v>4.456398226774383E-10</v>
      </c>
      <c r="JC174">
        <v>0.04242554667046498</v>
      </c>
      <c r="JD174">
        <v>-0.002659736867722172</v>
      </c>
      <c r="JE174">
        <v>0.000738507291522077</v>
      </c>
      <c r="JF174">
        <v>-6.730059124220876E-06</v>
      </c>
      <c r="JG174">
        <v>7</v>
      </c>
      <c r="JH174">
        <v>1949</v>
      </c>
      <c r="JI174">
        <v>1</v>
      </c>
      <c r="JJ174">
        <v>29</v>
      </c>
      <c r="JK174">
        <v>189956.2</v>
      </c>
      <c r="JL174">
        <v>189956.4</v>
      </c>
      <c r="JM174">
        <v>2.88086</v>
      </c>
      <c r="JN174">
        <v>2.59521</v>
      </c>
      <c r="JO174">
        <v>2.146</v>
      </c>
      <c r="JP174">
        <v>2.67456</v>
      </c>
      <c r="JQ174">
        <v>2.29858</v>
      </c>
      <c r="JR174">
        <v>2.42676</v>
      </c>
      <c r="JS174">
        <v>36.8604</v>
      </c>
      <c r="JT174">
        <v>24.0787</v>
      </c>
      <c r="JU174">
        <v>18</v>
      </c>
      <c r="JV174">
        <v>481.588</v>
      </c>
      <c r="JW174">
        <v>899.614</v>
      </c>
      <c r="JX174">
        <v>28.7256</v>
      </c>
      <c r="JY174">
        <v>28.4292</v>
      </c>
      <c r="JZ174">
        <v>30.0002</v>
      </c>
      <c r="KA174">
        <v>28.6225</v>
      </c>
      <c r="KB174">
        <v>28.586</v>
      </c>
      <c r="KC174">
        <v>57.8505</v>
      </c>
      <c r="KD174">
        <v>13.9601</v>
      </c>
      <c r="KE174">
        <v>48.3497</v>
      </c>
      <c r="KF174">
        <v>28.9108</v>
      </c>
      <c r="KG174">
        <v>1008.2</v>
      </c>
      <c r="KH174">
        <v>19.9194</v>
      </c>
      <c r="KI174">
        <v>102.183</v>
      </c>
      <c r="KJ174">
        <v>91.71080000000001</v>
      </c>
    </row>
    <row r="175" spans="1:296">
      <c r="A175">
        <v>157</v>
      </c>
      <c r="B175">
        <v>1758386980.6</v>
      </c>
      <c r="C175">
        <v>4840.099999904633</v>
      </c>
      <c r="D175" t="s">
        <v>758</v>
      </c>
      <c r="E175" t="s">
        <v>759</v>
      </c>
      <c r="F175">
        <v>5</v>
      </c>
      <c r="G175" t="s">
        <v>638</v>
      </c>
      <c r="H175">
        <v>1758386972.85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1005.896796038463</v>
      </c>
      <c r="AJ175">
        <v>977.4816969696967</v>
      </c>
      <c r="AK175">
        <v>3.408348994713154</v>
      </c>
      <c r="AL175">
        <v>65.71371971315246</v>
      </c>
      <c r="AM175">
        <f>(AO175 - AN175 + DX175*1E3/(8.314*(DZ175+273.15)) * AQ175/DW175 * AP175) * DW175/(100*DK175) * 1000/(1000 - AO175)</f>
        <v>0</v>
      </c>
      <c r="AN175">
        <v>19.80503433513396</v>
      </c>
      <c r="AO175">
        <v>22.99230363636363</v>
      </c>
      <c r="AP175">
        <v>-0.0004962746643286934</v>
      </c>
      <c r="AQ175">
        <v>86.31813616197589</v>
      </c>
      <c r="AR175">
        <v>0</v>
      </c>
      <c r="AS175">
        <v>0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437</v>
      </c>
      <c r="AX175" t="s">
        <v>437</v>
      </c>
      <c r="AY175">
        <v>0</v>
      </c>
      <c r="AZ175">
        <v>0</v>
      </c>
      <c r="BA175">
        <f>1-AY175/AZ175</f>
        <v>0</v>
      </c>
      <c r="BB175">
        <v>0</v>
      </c>
      <c r="BC175" t="s">
        <v>437</v>
      </c>
      <c r="BD175" t="s">
        <v>437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437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4.38</v>
      </c>
      <c r="DL175">
        <v>0.5</v>
      </c>
      <c r="DM175" t="s">
        <v>438</v>
      </c>
      <c r="DN175">
        <v>2</v>
      </c>
      <c r="DO175" t="b">
        <v>1</v>
      </c>
      <c r="DP175">
        <v>1758386972.85</v>
      </c>
      <c r="DQ175">
        <v>930.9419642857143</v>
      </c>
      <c r="DR175">
        <v>971.4943928571429</v>
      </c>
      <c r="DS175">
        <v>22.99413571428571</v>
      </c>
      <c r="DT175">
        <v>19.75856071428571</v>
      </c>
      <c r="DU175">
        <v>931.7899642857143</v>
      </c>
      <c r="DV175">
        <v>22.71006071428571</v>
      </c>
      <c r="DW175">
        <v>500.0242857142857</v>
      </c>
      <c r="DX175">
        <v>90.56066428571428</v>
      </c>
      <c r="DY175">
        <v>0.066951475</v>
      </c>
      <c r="DZ175">
        <v>29.73930357142857</v>
      </c>
      <c r="EA175">
        <v>29.99733214285714</v>
      </c>
      <c r="EB175">
        <v>999.9000000000002</v>
      </c>
      <c r="EC175">
        <v>0</v>
      </c>
      <c r="ED175">
        <v>0</v>
      </c>
      <c r="EE175">
        <v>9996.292857142855</v>
      </c>
      <c r="EF175">
        <v>0</v>
      </c>
      <c r="EG175">
        <v>11.11503571428571</v>
      </c>
      <c r="EH175">
        <v>-40.5523</v>
      </c>
      <c r="EI175">
        <v>952.8518571428571</v>
      </c>
      <c r="EJ175">
        <v>991.07725</v>
      </c>
      <c r="EK175">
        <v>3.235571071428571</v>
      </c>
      <c r="EL175">
        <v>971.4943928571429</v>
      </c>
      <c r="EM175">
        <v>19.75856071428571</v>
      </c>
      <c r="EN175">
        <v>2.082363928571429</v>
      </c>
      <c r="EO175">
        <v>1.789349285714286</v>
      </c>
      <c r="EP175">
        <v>18.08491071428572</v>
      </c>
      <c r="EQ175">
        <v>15.69396428571428</v>
      </c>
      <c r="ER175">
        <v>1999.989285714286</v>
      </c>
      <c r="ES175">
        <v>0.9800027499999998</v>
      </c>
      <c r="ET175">
        <v>0.01999755714285715</v>
      </c>
      <c r="EU175">
        <v>0</v>
      </c>
      <c r="EV175">
        <v>627.5862857142857</v>
      </c>
      <c r="EW175">
        <v>5.00078</v>
      </c>
      <c r="EX175">
        <v>12413.92142857143</v>
      </c>
      <c r="EY175">
        <v>16379.56785714286</v>
      </c>
      <c r="EZ175">
        <v>38.70957142857143</v>
      </c>
      <c r="FA175">
        <v>39.50435714285714</v>
      </c>
      <c r="FB175">
        <v>39.43946428571428</v>
      </c>
      <c r="FC175">
        <v>39.17392857142857</v>
      </c>
      <c r="FD175">
        <v>40.17160714285713</v>
      </c>
      <c r="FE175">
        <v>1955.094285714286</v>
      </c>
      <c r="FF175">
        <v>39.89214285714286</v>
      </c>
      <c r="FG175">
        <v>0</v>
      </c>
      <c r="FH175">
        <v>1758386980.5</v>
      </c>
      <c r="FI175">
        <v>0</v>
      </c>
      <c r="FJ175">
        <v>627.55296</v>
      </c>
      <c r="FK175">
        <v>-0.5391538438442605</v>
      </c>
      <c r="FL175">
        <v>-15.84615396406118</v>
      </c>
      <c r="FM175">
        <v>12414.088</v>
      </c>
      <c r="FN175">
        <v>15</v>
      </c>
      <c r="FO175">
        <v>0</v>
      </c>
      <c r="FP175" t="s">
        <v>439</v>
      </c>
      <c r="FQ175">
        <v>1746989605.5</v>
      </c>
      <c r="FR175">
        <v>1746989593.5</v>
      </c>
      <c r="FS175">
        <v>0</v>
      </c>
      <c r="FT175">
        <v>-0.274</v>
      </c>
      <c r="FU175">
        <v>-0.002</v>
      </c>
      <c r="FV175">
        <v>2.549</v>
      </c>
      <c r="FW175">
        <v>0.129</v>
      </c>
      <c r="FX175">
        <v>420</v>
      </c>
      <c r="FY175">
        <v>17</v>
      </c>
      <c r="FZ175">
        <v>0.02</v>
      </c>
      <c r="GA175">
        <v>0.04</v>
      </c>
      <c r="GB175">
        <v>-40.46015000000001</v>
      </c>
      <c r="GC175">
        <v>-1.143829643527089</v>
      </c>
      <c r="GD175">
        <v>0.1655612016747883</v>
      </c>
      <c r="GE175">
        <v>0</v>
      </c>
      <c r="GF175">
        <v>627.6003235294119</v>
      </c>
      <c r="GG175">
        <v>-0.8358899893937757</v>
      </c>
      <c r="GH175">
        <v>0.2571039753723148</v>
      </c>
      <c r="GI175">
        <v>1</v>
      </c>
      <c r="GJ175">
        <v>3.27418575</v>
      </c>
      <c r="GK175">
        <v>-0.6837216135084491</v>
      </c>
      <c r="GL175">
        <v>0.06949011073122205</v>
      </c>
      <c r="GM175">
        <v>0</v>
      </c>
      <c r="GN175">
        <v>1</v>
      </c>
      <c r="GO175">
        <v>3</v>
      </c>
      <c r="GP175" t="s">
        <v>440</v>
      </c>
      <c r="GQ175">
        <v>3.10189</v>
      </c>
      <c r="GR175">
        <v>2.72518</v>
      </c>
      <c r="GS175">
        <v>0.156537</v>
      </c>
      <c r="GT175">
        <v>0.160724</v>
      </c>
      <c r="GU175">
        <v>0.10487</v>
      </c>
      <c r="GV175">
        <v>0.09598470000000001</v>
      </c>
      <c r="GW175">
        <v>22099.1</v>
      </c>
      <c r="GX175">
        <v>19984.2</v>
      </c>
      <c r="GY175">
        <v>26763.7</v>
      </c>
      <c r="GZ175">
        <v>24031.8</v>
      </c>
      <c r="HA175">
        <v>38339.4</v>
      </c>
      <c r="HB175">
        <v>32134.5</v>
      </c>
      <c r="HC175">
        <v>46735.5</v>
      </c>
      <c r="HD175">
        <v>38033.7</v>
      </c>
      <c r="HE175">
        <v>1.87335</v>
      </c>
      <c r="HF175">
        <v>2.35015</v>
      </c>
      <c r="HG175">
        <v>0.08819249999999999</v>
      </c>
      <c r="HH175">
        <v>0</v>
      </c>
      <c r="HI175">
        <v>28.5553</v>
      </c>
      <c r="HJ175">
        <v>999.9</v>
      </c>
      <c r="HK175">
        <v>42.2</v>
      </c>
      <c r="HL175">
        <v>32.5</v>
      </c>
      <c r="HM175">
        <v>22.8872</v>
      </c>
      <c r="HN175">
        <v>61.4935</v>
      </c>
      <c r="HO175">
        <v>4.69952</v>
      </c>
      <c r="HP175">
        <v>2</v>
      </c>
      <c r="HQ175">
        <v>0.0942708</v>
      </c>
      <c r="HR175">
        <v>-1.06976</v>
      </c>
      <c r="HS175">
        <v>20.2786</v>
      </c>
      <c r="HT175">
        <v>5.21175</v>
      </c>
      <c r="HU175">
        <v>11.9764</v>
      </c>
      <c r="HV175">
        <v>4.9634</v>
      </c>
      <c r="HW175">
        <v>3.27438</v>
      </c>
      <c r="HX175">
        <v>9999</v>
      </c>
      <c r="HY175">
        <v>9999</v>
      </c>
      <c r="HZ175">
        <v>9999</v>
      </c>
      <c r="IA175">
        <v>999.9</v>
      </c>
      <c r="IB175">
        <v>1.86386</v>
      </c>
      <c r="IC175">
        <v>1.86015</v>
      </c>
      <c r="ID175">
        <v>1.85842</v>
      </c>
      <c r="IE175">
        <v>1.85975</v>
      </c>
      <c r="IF175">
        <v>1.85989</v>
      </c>
      <c r="IG175">
        <v>1.85845</v>
      </c>
      <c r="IH175">
        <v>1.85748</v>
      </c>
      <c r="II175">
        <v>1.85242</v>
      </c>
      <c r="IJ175">
        <v>0</v>
      </c>
      <c r="IK175">
        <v>0</v>
      </c>
      <c r="IL175">
        <v>0</v>
      </c>
      <c r="IM175">
        <v>0</v>
      </c>
      <c r="IN175" t="s">
        <v>441</v>
      </c>
      <c r="IO175" t="s">
        <v>442</v>
      </c>
      <c r="IP175" t="s">
        <v>443</v>
      </c>
      <c r="IQ175" t="s">
        <v>443</v>
      </c>
      <c r="IR175" t="s">
        <v>443</v>
      </c>
      <c r="IS175" t="s">
        <v>443</v>
      </c>
      <c r="IT175">
        <v>0</v>
      </c>
      <c r="IU175">
        <v>100</v>
      </c>
      <c r="IV175">
        <v>100</v>
      </c>
      <c r="IW175">
        <v>-0.834</v>
      </c>
      <c r="IX175">
        <v>0.2841</v>
      </c>
      <c r="IY175">
        <v>-1.199888540531774</v>
      </c>
      <c r="IZ175">
        <v>0.0006062262584135303</v>
      </c>
      <c r="JA175">
        <v>-6.607284784785487E-07</v>
      </c>
      <c r="JB175">
        <v>4.456398226774383E-10</v>
      </c>
      <c r="JC175">
        <v>0.04242554667046498</v>
      </c>
      <c r="JD175">
        <v>-0.002659736867722172</v>
      </c>
      <c r="JE175">
        <v>0.000738507291522077</v>
      </c>
      <c r="JF175">
        <v>-6.730059124220876E-06</v>
      </c>
      <c r="JG175">
        <v>7</v>
      </c>
      <c r="JH175">
        <v>1949</v>
      </c>
      <c r="JI175">
        <v>1</v>
      </c>
      <c r="JJ175">
        <v>29</v>
      </c>
      <c r="JK175">
        <v>189956.3</v>
      </c>
      <c r="JL175">
        <v>189956.5</v>
      </c>
      <c r="JM175">
        <v>2.9248</v>
      </c>
      <c r="JN175">
        <v>2.59644</v>
      </c>
      <c r="JO175">
        <v>2.146</v>
      </c>
      <c r="JP175">
        <v>2.67456</v>
      </c>
      <c r="JQ175">
        <v>2.29858</v>
      </c>
      <c r="JR175">
        <v>2.43774</v>
      </c>
      <c r="JS175">
        <v>36.8604</v>
      </c>
      <c r="JT175">
        <v>24.0787</v>
      </c>
      <c r="JU175">
        <v>18</v>
      </c>
      <c r="JV175">
        <v>481.066</v>
      </c>
      <c r="JW175">
        <v>900.331</v>
      </c>
      <c r="JX175">
        <v>28.9009</v>
      </c>
      <c r="JY175">
        <v>28.4292</v>
      </c>
      <c r="JZ175">
        <v>30.0002</v>
      </c>
      <c r="KA175">
        <v>28.6225</v>
      </c>
      <c r="KB175">
        <v>28.586</v>
      </c>
      <c r="KC175">
        <v>58.73</v>
      </c>
      <c r="KD175">
        <v>13.9601</v>
      </c>
      <c r="KE175">
        <v>48.3497</v>
      </c>
      <c r="KF175">
        <v>28.9162</v>
      </c>
      <c r="KG175">
        <v>1021.57</v>
      </c>
      <c r="KH175">
        <v>19.9916</v>
      </c>
      <c r="KI175">
        <v>102.183</v>
      </c>
      <c r="KJ175">
        <v>91.7111</v>
      </c>
    </row>
    <row r="176" spans="1:296">
      <c r="A176">
        <v>158</v>
      </c>
      <c r="B176">
        <v>1758386985.1</v>
      </c>
      <c r="C176">
        <v>4844.599999904633</v>
      </c>
      <c r="D176" t="s">
        <v>760</v>
      </c>
      <c r="E176" t="s">
        <v>761</v>
      </c>
      <c r="F176">
        <v>5</v>
      </c>
      <c r="G176" t="s">
        <v>638</v>
      </c>
      <c r="H176">
        <v>1758386977.278571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1021.499374543004</v>
      </c>
      <c r="AJ176">
        <v>992.7870727272724</v>
      </c>
      <c r="AK176">
        <v>3.403763551083201</v>
      </c>
      <c r="AL176">
        <v>65.71371971315246</v>
      </c>
      <c r="AM176">
        <f>(AO176 - AN176 + DX176*1E3/(8.314*(DZ176+273.15)) * AQ176/DW176 * AP176) * DW176/(100*DK176) * 1000/(1000 - AO176)</f>
        <v>0</v>
      </c>
      <c r="AN176">
        <v>19.90768112292281</v>
      </c>
      <c r="AO176">
        <v>23.01594969696968</v>
      </c>
      <c r="AP176">
        <v>0.008947536577617803</v>
      </c>
      <c r="AQ176">
        <v>86.31813616197589</v>
      </c>
      <c r="AR176">
        <v>0</v>
      </c>
      <c r="AS176">
        <v>0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437</v>
      </c>
      <c r="AX176" t="s">
        <v>437</v>
      </c>
      <c r="AY176">
        <v>0</v>
      </c>
      <c r="AZ176">
        <v>0</v>
      </c>
      <c r="BA176">
        <f>1-AY176/AZ176</f>
        <v>0</v>
      </c>
      <c r="BB176">
        <v>0</v>
      </c>
      <c r="BC176" t="s">
        <v>437</v>
      </c>
      <c r="BD176" t="s">
        <v>437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437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4.38</v>
      </c>
      <c r="DL176">
        <v>0.5</v>
      </c>
      <c r="DM176" t="s">
        <v>438</v>
      </c>
      <c r="DN176">
        <v>2</v>
      </c>
      <c r="DO176" t="b">
        <v>1</v>
      </c>
      <c r="DP176">
        <v>1758386977.278571</v>
      </c>
      <c r="DQ176">
        <v>945.627107142857</v>
      </c>
      <c r="DR176">
        <v>986.3086785714287</v>
      </c>
      <c r="DS176">
        <v>22.99686071428571</v>
      </c>
      <c r="DT176">
        <v>19.82418928571428</v>
      </c>
      <c r="DU176">
        <v>946.4670714285713</v>
      </c>
      <c r="DV176">
        <v>22.71273214285714</v>
      </c>
      <c r="DW176">
        <v>500.0200714285715</v>
      </c>
      <c r="DX176">
        <v>90.56123214285715</v>
      </c>
      <c r="DY176">
        <v>0.0669721142857143</v>
      </c>
      <c r="DZ176">
        <v>29.73621785714286</v>
      </c>
      <c r="EA176">
        <v>29.9937</v>
      </c>
      <c r="EB176">
        <v>999.9000000000002</v>
      </c>
      <c r="EC176">
        <v>0</v>
      </c>
      <c r="ED176">
        <v>0</v>
      </c>
      <c r="EE176">
        <v>9992.158571428572</v>
      </c>
      <c r="EF176">
        <v>0</v>
      </c>
      <c r="EG176">
        <v>11.11968928571429</v>
      </c>
      <c r="EH176">
        <v>-40.68163571428572</v>
      </c>
      <c r="EI176">
        <v>967.8855357142858</v>
      </c>
      <c r="EJ176">
        <v>1006.257535714286</v>
      </c>
      <c r="EK176">
        <v>3.172658571428571</v>
      </c>
      <c r="EL176">
        <v>986.3086785714287</v>
      </c>
      <c r="EM176">
        <v>19.82418928571428</v>
      </c>
      <c r="EN176">
        <v>2.082623214285714</v>
      </c>
      <c r="EO176">
        <v>1.795304642857143</v>
      </c>
      <c r="EP176">
        <v>18.0869</v>
      </c>
      <c r="EQ176">
        <v>15.74586071428572</v>
      </c>
      <c r="ER176">
        <v>1999.981785714286</v>
      </c>
      <c r="ES176">
        <v>0.9800027499999998</v>
      </c>
      <c r="ET176">
        <v>0.01999755357142857</v>
      </c>
      <c r="EU176">
        <v>0</v>
      </c>
      <c r="EV176">
        <v>627.5647499999999</v>
      </c>
      <c r="EW176">
        <v>5.00078</v>
      </c>
      <c r="EX176">
        <v>12412.83928571429</v>
      </c>
      <c r="EY176">
        <v>16379.51428571428</v>
      </c>
      <c r="EZ176">
        <v>38.70957142857143</v>
      </c>
      <c r="FA176">
        <v>39.50435714285715</v>
      </c>
      <c r="FB176">
        <v>39.3770357142857</v>
      </c>
      <c r="FC176">
        <v>39.156</v>
      </c>
      <c r="FD176">
        <v>40.17610714285713</v>
      </c>
      <c r="FE176">
        <v>1955.088571428571</v>
      </c>
      <c r="FF176">
        <v>39.89107142857144</v>
      </c>
      <c r="FG176">
        <v>0</v>
      </c>
      <c r="FH176">
        <v>1758386985.3</v>
      </c>
      <c r="FI176">
        <v>0</v>
      </c>
      <c r="FJ176">
        <v>627.5056799999999</v>
      </c>
      <c r="FK176">
        <v>-1.305384616801525</v>
      </c>
      <c r="FL176">
        <v>-15.28461548328923</v>
      </c>
      <c r="FM176">
        <v>12412.788</v>
      </c>
      <c r="FN176">
        <v>15</v>
      </c>
      <c r="FO176">
        <v>0</v>
      </c>
      <c r="FP176" t="s">
        <v>439</v>
      </c>
      <c r="FQ176">
        <v>1746989605.5</v>
      </c>
      <c r="FR176">
        <v>1746989593.5</v>
      </c>
      <c r="FS176">
        <v>0</v>
      </c>
      <c r="FT176">
        <v>-0.274</v>
      </c>
      <c r="FU176">
        <v>-0.002</v>
      </c>
      <c r="FV176">
        <v>2.549</v>
      </c>
      <c r="FW176">
        <v>0.129</v>
      </c>
      <c r="FX176">
        <v>420</v>
      </c>
      <c r="FY176">
        <v>17</v>
      </c>
      <c r="FZ176">
        <v>0.02</v>
      </c>
      <c r="GA176">
        <v>0.04</v>
      </c>
      <c r="GB176">
        <v>-40.62041463414634</v>
      </c>
      <c r="GC176">
        <v>-1.563637630662102</v>
      </c>
      <c r="GD176">
        <v>0.1881392032135829</v>
      </c>
      <c r="GE176">
        <v>0</v>
      </c>
      <c r="GF176">
        <v>627.5244705882352</v>
      </c>
      <c r="GG176">
        <v>-0.4111229944753313</v>
      </c>
      <c r="GH176">
        <v>0.2557282835692985</v>
      </c>
      <c r="GI176">
        <v>1</v>
      </c>
      <c r="GJ176">
        <v>3.20968</v>
      </c>
      <c r="GK176">
        <v>-0.8716896167247333</v>
      </c>
      <c r="GL176">
        <v>0.08824492479015159</v>
      </c>
      <c r="GM176">
        <v>0</v>
      </c>
      <c r="GN176">
        <v>1</v>
      </c>
      <c r="GO176">
        <v>3</v>
      </c>
      <c r="GP176" t="s">
        <v>440</v>
      </c>
      <c r="GQ176">
        <v>3.10185</v>
      </c>
      <c r="GR176">
        <v>2.72508</v>
      </c>
      <c r="GS176">
        <v>0.158105</v>
      </c>
      <c r="GT176">
        <v>0.162286</v>
      </c>
      <c r="GU176">
        <v>0.104936</v>
      </c>
      <c r="GV176">
        <v>0.096064</v>
      </c>
      <c r="GW176">
        <v>22057.9</v>
      </c>
      <c r="GX176">
        <v>19946.8</v>
      </c>
      <c r="GY176">
        <v>26763.6</v>
      </c>
      <c r="GZ176">
        <v>24031.4</v>
      </c>
      <c r="HA176">
        <v>38336.8</v>
      </c>
      <c r="HB176">
        <v>32131.5</v>
      </c>
      <c r="HC176">
        <v>46735.5</v>
      </c>
      <c r="HD176">
        <v>38033.4</v>
      </c>
      <c r="HE176">
        <v>1.8736</v>
      </c>
      <c r="HF176">
        <v>2.3505</v>
      </c>
      <c r="HG176">
        <v>0.0887401</v>
      </c>
      <c r="HH176">
        <v>0</v>
      </c>
      <c r="HI176">
        <v>28.5525</v>
      </c>
      <c r="HJ176">
        <v>999.9</v>
      </c>
      <c r="HK176">
        <v>42.3</v>
      </c>
      <c r="HL176">
        <v>32.5</v>
      </c>
      <c r="HM176">
        <v>22.9421</v>
      </c>
      <c r="HN176">
        <v>61.7135</v>
      </c>
      <c r="HO176">
        <v>4.80369</v>
      </c>
      <c r="HP176">
        <v>2</v>
      </c>
      <c r="HQ176">
        <v>0.0940879</v>
      </c>
      <c r="HR176">
        <v>-0.923306</v>
      </c>
      <c r="HS176">
        <v>20.2794</v>
      </c>
      <c r="HT176">
        <v>5.21115</v>
      </c>
      <c r="HU176">
        <v>11.9769</v>
      </c>
      <c r="HV176">
        <v>4.96305</v>
      </c>
      <c r="HW176">
        <v>3.27443</v>
      </c>
      <c r="HX176">
        <v>9999</v>
      </c>
      <c r="HY176">
        <v>9999</v>
      </c>
      <c r="HZ176">
        <v>9999</v>
      </c>
      <c r="IA176">
        <v>999.9</v>
      </c>
      <c r="IB176">
        <v>1.86386</v>
      </c>
      <c r="IC176">
        <v>1.86013</v>
      </c>
      <c r="ID176">
        <v>1.85847</v>
      </c>
      <c r="IE176">
        <v>1.85978</v>
      </c>
      <c r="IF176">
        <v>1.85989</v>
      </c>
      <c r="IG176">
        <v>1.85844</v>
      </c>
      <c r="IH176">
        <v>1.85749</v>
      </c>
      <c r="II176">
        <v>1.85242</v>
      </c>
      <c r="IJ176">
        <v>0</v>
      </c>
      <c r="IK176">
        <v>0</v>
      </c>
      <c r="IL176">
        <v>0</v>
      </c>
      <c r="IM176">
        <v>0</v>
      </c>
      <c r="IN176" t="s">
        <v>441</v>
      </c>
      <c r="IO176" t="s">
        <v>442</v>
      </c>
      <c r="IP176" t="s">
        <v>443</v>
      </c>
      <c r="IQ176" t="s">
        <v>443</v>
      </c>
      <c r="IR176" t="s">
        <v>443</v>
      </c>
      <c r="IS176" t="s">
        <v>443</v>
      </c>
      <c r="IT176">
        <v>0</v>
      </c>
      <c r="IU176">
        <v>100</v>
      </c>
      <c r="IV176">
        <v>100</v>
      </c>
      <c r="IW176">
        <v>-0.825</v>
      </c>
      <c r="IX176">
        <v>0.2846</v>
      </c>
      <c r="IY176">
        <v>-1.199888540531774</v>
      </c>
      <c r="IZ176">
        <v>0.0006062262584135303</v>
      </c>
      <c r="JA176">
        <v>-6.607284784785487E-07</v>
      </c>
      <c r="JB176">
        <v>4.456398226774383E-10</v>
      </c>
      <c r="JC176">
        <v>0.04242554667046498</v>
      </c>
      <c r="JD176">
        <v>-0.002659736867722172</v>
      </c>
      <c r="JE176">
        <v>0.000738507291522077</v>
      </c>
      <c r="JF176">
        <v>-6.730059124220876E-06</v>
      </c>
      <c r="JG176">
        <v>7</v>
      </c>
      <c r="JH176">
        <v>1949</v>
      </c>
      <c r="JI176">
        <v>1</v>
      </c>
      <c r="JJ176">
        <v>29</v>
      </c>
      <c r="JK176">
        <v>189956.3</v>
      </c>
      <c r="JL176">
        <v>189956.5</v>
      </c>
      <c r="JM176">
        <v>2.95776</v>
      </c>
      <c r="JN176">
        <v>2.59644</v>
      </c>
      <c r="JO176">
        <v>2.146</v>
      </c>
      <c r="JP176">
        <v>2.67456</v>
      </c>
      <c r="JQ176">
        <v>2.29858</v>
      </c>
      <c r="JR176">
        <v>2.42432</v>
      </c>
      <c r="JS176">
        <v>36.8604</v>
      </c>
      <c r="JT176">
        <v>24.0787</v>
      </c>
      <c r="JU176">
        <v>18</v>
      </c>
      <c r="JV176">
        <v>481.211</v>
      </c>
      <c r="JW176">
        <v>900.703</v>
      </c>
      <c r="JX176">
        <v>28.9332</v>
      </c>
      <c r="JY176">
        <v>28.4292</v>
      </c>
      <c r="JZ176">
        <v>30.0001</v>
      </c>
      <c r="KA176">
        <v>28.6225</v>
      </c>
      <c r="KB176">
        <v>28.586</v>
      </c>
      <c r="KC176">
        <v>59.4039</v>
      </c>
      <c r="KD176">
        <v>13.6621</v>
      </c>
      <c r="KE176">
        <v>48.7498</v>
      </c>
      <c r="KF176">
        <v>28.921</v>
      </c>
      <c r="KG176">
        <v>1041.6</v>
      </c>
      <c r="KH176">
        <v>20.0466</v>
      </c>
      <c r="KI176">
        <v>102.183</v>
      </c>
      <c r="KJ176">
        <v>91.7101</v>
      </c>
    </row>
    <row r="177" spans="1:296">
      <c r="A177">
        <v>159</v>
      </c>
      <c r="B177">
        <v>1758386990.6</v>
      </c>
      <c r="C177">
        <v>4850.099999904633</v>
      </c>
      <c r="D177" t="s">
        <v>762</v>
      </c>
      <c r="E177" t="s">
        <v>763</v>
      </c>
      <c r="F177">
        <v>5</v>
      </c>
      <c r="G177" t="s">
        <v>638</v>
      </c>
      <c r="H177">
        <v>1758386982.85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1040.469594936509</v>
      </c>
      <c r="AJ177">
        <v>1011.618957575758</v>
      </c>
      <c r="AK177">
        <v>3.426946972640055</v>
      </c>
      <c r="AL177">
        <v>65.71371971315246</v>
      </c>
      <c r="AM177">
        <f>(AO177 - AN177 + DX177*1E3/(8.314*(DZ177+273.15)) * AQ177/DW177 * AP177) * DW177/(100*DK177) * 1000/(1000 - AO177)</f>
        <v>0</v>
      </c>
      <c r="AN177">
        <v>19.95643257164512</v>
      </c>
      <c r="AO177">
        <v>23.02667818181817</v>
      </c>
      <c r="AP177">
        <v>0.0004476060934171856</v>
      </c>
      <c r="AQ177">
        <v>86.31813616197589</v>
      </c>
      <c r="AR177">
        <v>0</v>
      </c>
      <c r="AS177">
        <v>0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437</v>
      </c>
      <c r="AX177" t="s">
        <v>437</v>
      </c>
      <c r="AY177">
        <v>0</v>
      </c>
      <c r="AZ177">
        <v>0</v>
      </c>
      <c r="BA177">
        <f>1-AY177/AZ177</f>
        <v>0</v>
      </c>
      <c r="BB177">
        <v>0</v>
      </c>
      <c r="BC177" t="s">
        <v>437</v>
      </c>
      <c r="BD177" t="s">
        <v>437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437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4.38</v>
      </c>
      <c r="DL177">
        <v>0.5</v>
      </c>
      <c r="DM177" t="s">
        <v>438</v>
      </c>
      <c r="DN177">
        <v>2</v>
      </c>
      <c r="DO177" t="b">
        <v>1</v>
      </c>
      <c r="DP177">
        <v>1758386982.85</v>
      </c>
      <c r="DQ177">
        <v>964.1375714285714</v>
      </c>
      <c r="DR177">
        <v>1005.005607142857</v>
      </c>
      <c r="DS177">
        <v>23.00633928571429</v>
      </c>
      <c r="DT177">
        <v>19.90851071428571</v>
      </c>
      <c r="DU177">
        <v>964.967</v>
      </c>
      <c r="DV177">
        <v>22.722025</v>
      </c>
      <c r="DW177">
        <v>499.9591428571429</v>
      </c>
      <c r="DX177">
        <v>90.56177857142858</v>
      </c>
      <c r="DY177">
        <v>0.06708959642857144</v>
      </c>
      <c r="DZ177">
        <v>29.73334642857143</v>
      </c>
      <c r="EA177">
        <v>29.99495714285714</v>
      </c>
      <c r="EB177">
        <v>999.9000000000002</v>
      </c>
      <c r="EC177">
        <v>0</v>
      </c>
      <c r="ED177">
        <v>0</v>
      </c>
      <c r="EE177">
        <v>9984.191785714285</v>
      </c>
      <c r="EF177">
        <v>0</v>
      </c>
      <c r="EG177">
        <v>11.12440357142857</v>
      </c>
      <c r="EH177">
        <v>-40.86848571428572</v>
      </c>
      <c r="EI177">
        <v>986.8414285714285</v>
      </c>
      <c r="EJ177">
        <v>1025.421071428571</v>
      </c>
      <c r="EK177">
        <v>3.097818214285713</v>
      </c>
      <c r="EL177">
        <v>1005.005607142857</v>
      </c>
      <c r="EM177">
        <v>19.90851071428571</v>
      </c>
      <c r="EN177">
        <v>2.083495</v>
      </c>
      <c r="EO177">
        <v>1.802952857142857</v>
      </c>
      <c r="EP177">
        <v>18.09356071428572</v>
      </c>
      <c r="EQ177">
        <v>15.81233214285714</v>
      </c>
      <c r="ER177">
        <v>2000.020357142857</v>
      </c>
      <c r="ES177">
        <v>0.9800032857142854</v>
      </c>
      <c r="ET177">
        <v>0.01999702857142857</v>
      </c>
      <c r="EU177">
        <v>0</v>
      </c>
      <c r="EV177">
        <v>627.4047857142858</v>
      </c>
      <c r="EW177">
        <v>5.00078</v>
      </c>
      <c r="EX177">
        <v>12411.65</v>
      </c>
      <c r="EY177">
        <v>16379.82857142857</v>
      </c>
      <c r="EZ177">
        <v>38.69632142857142</v>
      </c>
      <c r="FA177">
        <v>39.51549999999999</v>
      </c>
      <c r="FB177">
        <v>39.29671428571429</v>
      </c>
      <c r="FC177">
        <v>39.14928571428571</v>
      </c>
      <c r="FD177">
        <v>40.18060714285713</v>
      </c>
      <c r="FE177">
        <v>1955.13</v>
      </c>
      <c r="FF177">
        <v>39.89035714285716</v>
      </c>
      <c r="FG177">
        <v>0</v>
      </c>
      <c r="FH177">
        <v>1758386990.7</v>
      </c>
      <c r="FI177">
        <v>0</v>
      </c>
      <c r="FJ177">
        <v>627.4002692307693</v>
      </c>
      <c r="FK177">
        <v>-1.034085477636525</v>
      </c>
      <c r="FL177">
        <v>-15.01538464658736</v>
      </c>
      <c r="FM177">
        <v>12411.59230769231</v>
      </c>
      <c r="FN177">
        <v>15</v>
      </c>
      <c r="FO177">
        <v>0</v>
      </c>
      <c r="FP177" t="s">
        <v>439</v>
      </c>
      <c r="FQ177">
        <v>1746989605.5</v>
      </c>
      <c r="FR177">
        <v>1746989593.5</v>
      </c>
      <c r="FS177">
        <v>0</v>
      </c>
      <c r="FT177">
        <v>-0.274</v>
      </c>
      <c r="FU177">
        <v>-0.002</v>
      </c>
      <c r="FV177">
        <v>2.549</v>
      </c>
      <c r="FW177">
        <v>0.129</v>
      </c>
      <c r="FX177">
        <v>420</v>
      </c>
      <c r="FY177">
        <v>17</v>
      </c>
      <c r="FZ177">
        <v>0.02</v>
      </c>
      <c r="GA177">
        <v>0.04</v>
      </c>
      <c r="GB177">
        <v>-40.7891975</v>
      </c>
      <c r="GC177">
        <v>-2.256989493433289</v>
      </c>
      <c r="GD177">
        <v>0.2349474946530608</v>
      </c>
      <c r="GE177">
        <v>0</v>
      </c>
      <c r="GF177">
        <v>627.4390588235295</v>
      </c>
      <c r="GG177">
        <v>-0.9157219275737496</v>
      </c>
      <c r="GH177">
        <v>0.2762576526676475</v>
      </c>
      <c r="GI177">
        <v>1</v>
      </c>
      <c r="GJ177">
        <v>3.1354285</v>
      </c>
      <c r="GK177">
        <v>-0.7902175609756156</v>
      </c>
      <c r="GL177">
        <v>0.07888814605344709</v>
      </c>
      <c r="GM177">
        <v>0</v>
      </c>
      <c r="GN177">
        <v>1</v>
      </c>
      <c r="GO177">
        <v>3</v>
      </c>
      <c r="GP177" t="s">
        <v>440</v>
      </c>
      <c r="GQ177">
        <v>3.10225</v>
      </c>
      <c r="GR177">
        <v>2.72532</v>
      </c>
      <c r="GS177">
        <v>0.16001</v>
      </c>
      <c r="GT177">
        <v>0.164163</v>
      </c>
      <c r="GU177">
        <v>0.104969</v>
      </c>
      <c r="GV177">
        <v>0.0963088</v>
      </c>
      <c r="GW177">
        <v>22007.9</v>
      </c>
      <c r="GX177">
        <v>19902.3</v>
      </c>
      <c r="GY177">
        <v>26763.5</v>
      </c>
      <c r="GZ177">
        <v>24031.7</v>
      </c>
      <c r="HA177">
        <v>38335.3</v>
      </c>
      <c r="HB177">
        <v>32123</v>
      </c>
      <c r="HC177">
        <v>46735.1</v>
      </c>
      <c r="HD177">
        <v>38033.4</v>
      </c>
      <c r="HE177">
        <v>1.8741</v>
      </c>
      <c r="HF177">
        <v>2.35028</v>
      </c>
      <c r="HG177">
        <v>0.088945</v>
      </c>
      <c r="HH177">
        <v>0</v>
      </c>
      <c r="HI177">
        <v>28.5498</v>
      </c>
      <c r="HJ177">
        <v>999.9</v>
      </c>
      <c r="HK177">
        <v>42.3</v>
      </c>
      <c r="HL177">
        <v>32.5</v>
      </c>
      <c r="HM177">
        <v>22.9451</v>
      </c>
      <c r="HN177">
        <v>61.6335</v>
      </c>
      <c r="HO177">
        <v>4.71955</v>
      </c>
      <c r="HP177">
        <v>2</v>
      </c>
      <c r="HQ177">
        <v>0.0939431</v>
      </c>
      <c r="HR177">
        <v>-0.823306</v>
      </c>
      <c r="HS177">
        <v>20.2799</v>
      </c>
      <c r="HT177">
        <v>5.2134</v>
      </c>
      <c r="HU177">
        <v>11.9752</v>
      </c>
      <c r="HV177">
        <v>4.96345</v>
      </c>
      <c r="HW177">
        <v>3.27458</v>
      </c>
      <c r="HX177">
        <v>9999</v>
      </c>
      <c r="HY177">
        <v>9999</v>
      </c>
      <c r="HZ177">
        <v>9999</v>
      </c>
      <c r="IA177">
        <v>999.9</v>
      </c>
      <c r="IB177">
        <v>1.86387</v>
      </c>
      <c r="IC177">
        <v>1.86012</v>
      </c>
      <c r="ID177">
        <v>1.85846</v>
      </c>
      <c r="IE177">
        <v>1.85976</v>
      </c>
      <c r="IF177">
        <v>1.85989</v>
      </c>
      <c r="IG177">
        <v>1.85843</v>
      </c>
      <c r="IH177">
        <v>1.8575</v>
      </c>
      <c r="II177">
        <v>1.85242</v>
      </c>
      <c r="IJ177">
        <v>0</v>
      </c>
      <c r="IK177">
        <v>0</v>
      </c>
      <c r="IL177">
        <v>0</v>
      </c>
      <c r="IM177">
        <v>0</v>
      </c>
      <c r="IN177" t="s">
        <v>441</v>
      </c>
      <c r="IO177" t="s">
        <v>442</v>
      </c>
      <c r="IP177" t="s">
        <v>443</v>
      </c>
      <c r="IQ177" t="s">
        <v>443</v>
      </c>
      <c r="IR177" t="s">
        <v>443</v>
      </c>
      <c r="IS177" t="s">
        <v>443</v>
      </c>
      <c r="IT177">
        <v>0</v>
      </c>
      <c r="IU177">
        <v>100</v>
      </c>
      <c r="IV177">
        <v>100</v>
      </c>
      <c r="IW177">
        <v>-0.8139999999999999</v>
      </c>
      <c r="IX177">
        <v>0.2847</v>
      </c>
      <c r="IY177">
        <v>-1.199888540531774</v>
      </c>
      <c r="IZ177">
        <v>0.0006062262584135303</v>
      </c>
      <c r="JA177">
        <v>-6.607284784785487E-07</v>
      </c>
      <c r="JB177">
        <v>4.456398226774383E-10</v>
      </c>
      <c r="JC177">
        <v>0.04242554667046498</v>
      </c>
      <c r="JD177">
        <v>-0.002659736867722172</v>
      </c>
      <c r="JE177">
        <v>0.000738507291522077</v>
      </c>
      <c r="JF177">
        <v>-6.730059124220876E-06</v>
      </c>
      <c r="JG177">
        <v>7</v>
      </c>
      <c r="JH177">
        <v>1949</v>
      </c>
      <c r="JI177">
        <v>1</v>
      </c>
      <c r="JJ177">
        <v>29</v>
      </c>
      <c r="JK177">
        <v>189956.4</v>
      </c>
      <c r="JL177">
        <v>189956.6</v>
      </c>
      <c r="JM177">
        <v>3.00049</v>
      </c>
      <c r="JN177">
        <v>2.59399</v>
      </c>
      <c r="JO177">
        <v>2.146</v>
      </c>
      <c r="JP177">
        <v>2.67578</v>
      </c>
      <c r="JQ177">
        <v>2.29858</v>
      </c>
      <c r="JR177">
        <v>2.42554</v>
      </c>
      <c r="JS177">
        <v>36.8366</v>
      </c>
      <c r="JT177">
        <v>24.0875</v>
      </c>
      <c r="JU177">
        <v>18</v>
      </c>
      <c r="JV177">
        <v>481.501</v>
      </c>
      <c r="JW177">
        <v>900.441</v>
      </c>
      <c r="JX177">
        <v>28.9399</v>
      </c>
      <c r="JY177">
        <v>28.4292</v>
      </c>
      <c r="JZ177">
        <v>30</v>
      </c>
      <c r="KA177">
        <v>28.6225</v>
      </c>
      <c r="KB177">
        <v>28.5846</v>
      </c>
      <c r="KC177">
        <v>60.2726</v>
      </c>
      <c r="KD177">
        <v>13.6621</v>
      </c>
      <c r="KE177">
        <v>49.1467</v>
      </c>
      <c r="KF177">
        <v>28.9235</v>
      </c>
      <c r="KG177">
        <v>1054.98</v>
      </c>
      <c r="KH177">
        <v>20.1137</v>
      </c>
      <c r="KI177">
        <v>102.182</v>
      </c>
      <c r="KJ177">
        <v>91.71040000000001</v>
      </c>
    </row>
    <row r="178" spans="1:296">
      <c r="A178">
        <v>160</v>
      </c>
      <c r="B178">
        <v>1758386995.1</v>
      </c>
      <c r="C178">
        <v>4854.599999904633</v>
      </c>
      <c r="D178" t="s">
        <v>764</v>
      </c>
      <c r="E178" t="s">
        <v>765</v>
      </c>
      <c r="F178">
        <v>5</v>
      </c>
      <c r="G178" t="s">
        <v>638</v>
      </c>
      <c r="H178">
        <v>1758386987.278571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1055.961923008991</v>
      </c>
      <c r="AJ178">
        <v>1027.164545454545</v>
      </c>
      <c r="AK178">
        <v>3.450713932725963</v>
      </c>
      <c r="AL178">
        <v>65.71371971315246</v>
      </c>
      <c r="AM178">
        <f>(AO178 - AN178 + DX178*1E3/(8.314*(DZ178+273.15)) * AQ178/DW178 * AP178) * DW178/(100*DK178) * 1000/(1000 - AO178)</f>
        <v>0</v>
      </c>
      <c r="AN178">
        <v>20.00082389189315</v>
      </c>
      <c r="AO178">
        <v>23.03390484848485</v>
      </c>
      <c r="AP178">
        <v>0.0006418972646304498</v>
      </c>
      <c r="AQ178">
        <v>86.31813616197589</v>
      </c>
      <c r="AR178">
        <v>0</v>
      </c>
      <c r="AS178">
        <v>0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437</v>
      </c>
      <c r="AX178" t="s">
        <v>437</v>
      </c>
      <c r="AY178">
        <v>0</v>
      </c>
      <c r="AZ178">
        <v>0</v>
      </c>
      <c r="BA178">
        <f>1-AY178/AZ178</f>
        <v>0</v>
      </c>
      <c r="BB178">
        <v>0</v>
      </c>
      <c r="BC178" t="s">
        <v>437</v>
      </c>
      <c r="BD178" t="s">
        <v>437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437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4.38</v>
      </c>
      <c r="DL178">
        <v>0.5</v>
      </c>
      <c r="DM178" t="s">
        <v>438</v>
      </c>
      <c r="DN178">
        <v>2</v>
      </c>
      <c r="DO178" t="b">
        <v>1</v>
      </c>
      <c r="DP178">
        <v>1758386987.278571</v>
      </c>
      <c r="DQ178">
        <v>978.9293214285715</v>
      </c>
      <c r="DR178">
        <v>1019.923464285714</v>
      </c>
      <c r="DS178">
        <v>23.01909285714286</v>
      </c>
      <c r="DT178">
        <v>19.96267142857143</v>
      </c>
      <c r="DU178">
        <v>979.7497499999999</v>
      </c>
      <c r="DV178">
        <v>22.734525</v>
      </c>
      <c r="DW178">
        <v>499.9895</v>
      </c>
      <c r="DX178">
        <v>90.56120357142856</v>
      </c>
      <c r="DY178">
        <v>0.06710677142857142</v>
      </c>
      <c r="DZ178">
        <v>29.73336071428571</v>
      </c>
      <c r="EA178">
        <v>29.99935714285714</v>
      </c>
      <c r="EB178">
        <v>999.9000000000002</v>
      </c>
      <c r="EC178">
        <v>0</v>
      </c>
      <c r="ED178">
        <v>0</v>
      </c>
      <c r="EE178">
        <v>9999.325714285715</v>
      </c>
      <c r="EF178">
        <v>0</v>
      </c>
      <c r="EG178">
        <v>11.12883571428572</v>
      </c>
      <c r="EH178">
        <v>-40.99472500000001</v>
      </c>
      <c r="EI178">
        <v>1001.994642857143</v>
      </c>
      <c r="EJ178">
        <v>1040.698928571429</v>
      </c>
      <c r="EK178">
        <v>3.056412857142857</v>
      </c>
      <c r="EL178">
        <v>1019.923464285714</v>
      </c>
      <c r="EM178">
        <v>19.96267142857143</v>
      </c>
      <c r="EN178">
        <v>2.084637142857143</v>
      </c>
      <c r="EO178">
        <v>1.807845357142857</v>
      </c>
      <c r="EP178">
        <v>18.10228214285715</v>
      </c>
      <c r="EQ178">
        <v>15.85474285714286</v>
      </c>
      <c r="ER178">
        <v>2000.001428571429</v>
      </c>
      <c r="ES178">
        <v>0.9800031785714284</v>
      </c>
      <c r="ET178">
        <v>0.01999712857142857</v>
      </c>
      <c r="EU178">
        <v>0</v>
      </c>
      <c r="EV178">
        <v>627.36475</v>
      </c>
      <c r="EW178">
        <v>5.00078</v>
      </c>
      <c r="EX178">
        <v>12410.56785714286</v>
      </c>
      <c r="EY178">
        <v>16379.66785714286</v>
      </c>
      <c r="EZ178">
        <v>38.69410714285714</v>
      </c>
      <c r="FA178">
        <v>39.5155</v>
      </c>
      <c r="FB178">
        <v>39.31678571428571</v>
      </c>
      <c r="FC178">
        <v>39.14253571428571</v>
      </c>
      <c r="FD178">
        <v>40.17167857142857</v>
      </c>
      <c r="FE178">
        <v>1955.111428571429</v>
      </c>
      <c r="FF178">
        <v>39.89000000000001</v>
      </c>
      <c r="FG178">
        <v>0</v>
      </c>
      <c r="FH178">
        <v>1758386995.5</v>
      </c>
      <c r="FI178">
        <v>0</v>
      </c>
      <c r="FJ178">
        <v>627.3725384615384</v>
      </c>
      <c r="FK178">
        <v>-0.2948376117184116</v>
      </c>
      <c r="FL178">
        <v>-8.974358985274103</v>
      </c>
      <c r="FM178">
        <v>12410.61923076923</v>
      </c>
      <c r="FN178">
        <v>15</v>
      </c>
      <c r="FO178">
        <v>0</v>
      </c>
      <c r="FP178" t="s">
        <v>439</v>
      </c>
      <c r="FQ178">
        <v>1746989605.5</v>
      </c>
      <c r="FR178">
        <v>1746989593.5</v>
      </c>
      <c r="FS178">
        <v>0</v>
      </c>
      <c r="FT178">
        <v>-0.274</v>
      </c>
      <c r="FU178">
        <v>-0.002</v>
      </c>
      <c r="FV178">
        <v>2.549</v>
      </c>
      <c r="FW178">
        <v>0.129</v>
      </c>
      <c r="FX178">
        <v>420</v>
      </c>
      <c r="FY178">
        <v>17</v>
      </c>
      <c r="FZ178">
        <v>0.02</v>
      </c>
      <c r="GA178">
        <v>0.04</v>
      </c>
      <c r="GB178">
        <v>-40.8848625</v>
      </c>
      <c r="GC178">
        <v>-1.979213133208249</v>
      </c>
      <c r="GD178">
        <v>0.2138719706828132</v>
      </c>
      <c r="GE178">
        <v>0</v>
      </c>
      <c r="GF178">
        <v>627.4089705882352</v>
      </c>
      <c r="GG178">
        <v>-1.09590527659169</v>
      </c>
      <c r="GH178">
        <v>0.2600494845775833</v>
      </c>
      <c r="GI178">
        <v>0</v>
      </c>
      <c r="GJ178">
        <v>3.08868625</v>
      </c>
      <c r="GK178">
        <v>-0.597829981238284</v>
      </c>
      <c r="GL178">
        <v>0.06114641823882654</v>
      </c>
      <c r="GM178">
        <v>0</v>
      </c>
      <c r="GN178">
        <v>0</v>
      </c>
      <c r="GO178">
        <v>3</v>
      </c>
      <c r="GP178" t="s">
        <v>446</v>
      </c>
      <c r="GQ178">
        <v>3.10261</v>
      </c>
      <c r="GR178">
        <v>2.72521</v>
      </c>
      <c r="GS178">
        <v>0.161564</v>
      </c>
      <c r="GT178">
        <v>0.165679</v>
      </c>
      <c r="GU178">
        <v>0.104992</v>
      </c>
      <c r="GV178">
        <v>0.0964937</v>
      </c>
      <c r="GW178">
        <v>21967.2</v>
      </c>
      <c r="GX178">
        <v>19865.9</v>
      </c>
      <c r="GY178">
        <v>26763.5</v>
      </c>
      <c r="GZ178">
        <v>24031.3</v>
      </c>
      <c r="HA178">
        <v>38334.7</v>
      </c>
      <c r="HB178">
        <v>32116.3</v>
      </c>
      <c r="HC178">
        <v>46735.4</v>
      </c>
      <c r="HD178">
        <v>38033.1</v>
      </c>
      <c r="HE178">
        <v>1.87427</v>
      </c>
      <c r="HF178">
        <v>2.3499</v>
      </c>
      <c r="HG178">
        <v>0.09017070000000001</v>
      </c>
      <c r="HH178">
        <v>0</v>
      </c>
      <c r="HI178">
        <v>28.5477</v>
      </c>
      <c r="HJ178">
        <v>999.9</v>
      </c>
      <c r="HK178">
        <v>42.3</v>
      </c>
      <c r="HL178">
        <v>32.5</v>
      </c>
      <c r="HM178">
        <v>22.9444</v>
      </c>
      <c r="HN178">
        <v>61.5235</v>
      </c>
      <c r="HO178">
        <v>4.58734</v>
      </c>
      <c r="HP178">
        <v>2</v>
      </c>
      <c r="HQ178">
        <v>0.0939609</v>
      </c>
      <c r="HR178">
        <v>-0.78976</v>
      </c>
      <c r="HS178">
        <v>20.2803</v>
      </c>
      <c r="HT178">
        <v>5.2125</v>
      </c>
      <c r="HU178">
        <v>11.9752</v>
      </c>
      <c r="HV178">
        <v>4.9634</v>
      </c>
      <c r="HW178">
        <v>3.2745</v>
      </c>
      <c r="HX178">
        <v>9999</v>
      </c>
      <c r="HY178">
        <v>9999</v>
      </c>
      <c r="HZ178">
        <v>9999</v>
      </c>
      <c r="IA178">
        <v>999.9</v>
      </c>
      <c r="IB178">
        <v>1.86386</v>
      </c>
      <c r="IC178">
        <v>1.86013</v>
      </c>
      <c r="ID178">
        <v>1.85843</v>
      </c>
      <c r="IE178">
        <v>1.85975</v>
      </c>
      <c r="IF178">
        <v>1.85989</v>
      </c>
      <c r="IG178">
        <v>1.85844</v>
      </c>
      <c r="IH178">
        <v>1.85749</v>
      </c>
      <c r="II178">
        <v>1.85242</v>
      </c>
      <c r="IJ178">
        <v>0</v>
      </c>
      <c r="IK178">
        <v>0</v>
      </c>
      <c r="IL178">
        <v>0</v>
      </c>
      <c r="IM178">
        <v>0</v>
      </c>
      <c r="IN178" t="s">
        <v>441</v>
      </c>
      <c r="IO178" t="s">
        <v>442</v>
      </c>
      <c r="IP178" t="s">
        <v>443</v>
      </c>
      <c r="IQ178" t="s">
        <v>443</v>
      </c>
      <c r="IR178" t="s">
        <v>443</v>
      </c>
      <c r="IS178" t="s">
        <v>443</v>
      </c>
      <c r="IT178">
        <v>0</v>
      </c>
      <c r="IU178">
        <v>100</v>
      </c>
      <c r="IV178">
        <v>100</v>
      </c>
      <c r="IW178">
        <v>-0.8100000000000001</v>
      </c>
      <c r="IX178">
        <v>0.2849</v>
      </c>
      <c r="IY178">
        <v>-1.199888540531774</v>
      </c>
      <c r="IZ178">
        <v>0.0006062262584135303</v>
      </c>
      <c r="JA178">
        <v>-6.607284784785487E-07</v>
      </c>
      <c r="JB178">
        <v>4.456398226774383E-10</v>
      </c>
      <c r="JC178">
        <v>0.04242554667046498</v>
      </c>
      <c r="JD178">
        <v>-0.002659736867722172</v>
      </c>
      <c r="JE178">
        <v>0.000738507291522077</v>
      </c>
      <c r="JF178">
        <v>-6.730059124220876E-06</v>
      </c>
      <c r="JG178">
        <v>7</v>
      </c>
      <c r="JH178">
        <v>1949</v>
      </c>
      <c r="JI178">
        <v>1</v>
      </c>
      <c r="JJ178">
        <v>29</v>
      </c>
      <c r="JK178">
        <v>189956.5</v>
      </c>
      <c r="JL178">
        <v>189956.7</v>
      </c>
      <c r="JM178">
        <v>3.03467</v>
      </c>
      <c r="JN178">
        <v>2.59766</v>
      </c>
      <c r="JO178">
        <v>2.146</v>
      </c>
      <c r="JP178">
        <v>2.67578</v>
      </c>
      <c r="JQ178">
        <v>2.29858</v>
      </c>
      <c r="JR178">
        <v>2.40845</v>
      </c>
      <c r="JS178">
        <v>36.8604</v>
      </c>
      <c r="JT178">
        <v>24.07</v>
      </c>
      <c r="JU178">
        <v>18</v>
      </c>
      <c r="JV178">
        <v>481.602</v>
      </c>
      <c r="JW178">
        <v>900.027</v>
      </c>
      <c r="JX178">
        <v>28.9354</v>
      </c>
      <c r="JY178">
        <v>28.4292</v>
      </c>
      <c r="JZ178">
        <v>30</v>
      </c>
      <c r="KA178">
        <v>28.6225</v>
      </c>
      <c r="KB178">
        <v>28.5836</v>
      </c>
      <c r="KC178">
        <v>60.937</v>
      </c>
      <c r="KD178">
        <v>13.3648</v>
      </c>
      <c r="KE178">
        <v>49.1467</v>
      </c>
      <c r="KF178">
        <v>28.9244</v>
      </c>
      <c r="KG178">
        <v>1075.02</v>
      </c>
      <c r="KH178">
        <v>20.1635</v>
      </c>
      <c r="KI178">
        <v>102.183</v>
      </c>
      <c r="KJ178">
        <v>91.70950000000001</v>
      </c>
    </row>
    <row r="179" spans="1:296">
      <c r="A179">
        <v>161</v>
      </c>
      <c r="B179">
        <v>1758387000.6</v>
      </c>
      <c r="C179">
        <v>4860.099999904633</v>
      </c>
      <c r="D179" t="s">
        <v>766</v>
      </c>
      <c r="E179" t="s">
        <v>767</v>
      </c>
      <c r="F179">
        <v>5</v>
      </c>
      <c r="G179" t="s">
        <v>638</v>
      </c>
      <c r="H179">
        <v>1758386992.85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1074.835441848847</v>
      </c>
      <c r="AJ179">
        <v>1045.933757575758</v>
      </c>
      <c r="AK179">
        <v>3.417629159397379</v>
      </c>
      <c r="AL179">
        <v>65.71371971315246</v>
      </c>
      <c r="AM179">
        <f>(AO179 - AN179 + DX179*1E3/(8.314*(DZ179+273.15)) * AQ179/DW179 * AP179) * DW179/(100*DK179) * 1000/(1000 - AO179)</f>
        <v>0</v>
      </c>
      <c r="AN179">
        <v>20.09166670321578</v>
      </c>
      <c r="AO179">
        <v>23.05364787878788</v>
      </c>
      <c r="AP179">
        <v>0.0004756400840473045</v>
      </c>
      <c r="AQ179">
        <v>86.31813616197589</v>
      </c>
      <c r="AR179">
        <v>0</v>
      </c>
      <c r="AS179">
        <v>0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437</v>
      </c>
      <c r="AX179" t="s">
        <v>437</v>
      </c>
      <c r="AY179">
        <v>0</v>
      </c>
      <c r="AZ179">
        <v>0</v>
      </c>
      <c r="BA179">
        <f>1-AY179/AZ179</f>
        <v>0</v>
      </c>
      <c r="BB179">
        <v>0</v>
      </c>
      <c r="BC179" t="s">
        <v>437</v>
      </c>
      <c r="BD179" t="s">
        <v>437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437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4.38</v>
      </c>
      <c r="DL179">
        <v>0.5</v>
      </c>
      <c r="DM179" t="s">
        <v>438</v>
      </c>
      <c r="DN179">
        <v>2</v>
      </c>
      <c r="DO179" t="b">
        <v>1</v>
      </c>
      <c r="DP179">
        <v>1758386992.85</v>
      </c>
      <c r="DQ179">
        <v>997.5707142857144</v>
      </c>
      <c r="DR179">
        <v>1038.63</v>
      </c>
      <c r="DS179">
        <v>23.03247142857143</v>
      </c>
      <c r="DT179">
        <v>20.03016071428572</v>
      </c>
      <c r="DU179">
        <v>998.3801071428572</v>
      </c>
      <c r="DV179">
        <v>22.74762857142857</v>
      </c>
      <c r="DW179">
        <v>500.0430714285714</v>
      </c>
      <c r="DX179">
        <v>90.55970357142857</v>
      </c>
      <c r="DY179">
        <v>0.06709082500000001</v>
      </c>
      <c r="DZ179">
        <v>29.73494285714286</v>
      </c>
      <c r="EA179">
        <v>30.00651785714286</v>
      </c>
      <c r="EB179">
        <v>999.9000000000002</v>
      </c>
      <c r="EC179">
        <v>0</v>
      </c>
      <c r="ED179">
        <v>0</v>
      </c>
      <c r="EE179">
        <v>10004.35464285714</v>
      </c>
      <c r="EF179">
        <v>0</v>
      </c>
      <c r="EG179">
        <v>11.12526785714286</v>
      </c>
      <c r="EH179">
        <v>-41.06009285714286</v>
      </c>
      <c r="EI179">
        <v>1021.08925</v>
      </c>
      <c r="EJ179">
        <v>1059.860714285714</v>
      </c>
      <c r="EK179">
        <v>3.002306428571429</v>
      </c>
      <c r="EL179">
        <v>1038.63</v>
      </c>
      <c r="EM179">
        <v>20.03016071428572</v>
      </c>
      <c r="EN179">
        <v>2.085814285714286</v>
      </c>
      <c r="EO179">
        <v>1.813925714285714</v>
      </c>
      <c r="EP179">
        <v>18.11126428571428</v>
      </c>
      <c r="EQ179">
        <v>15.90725357142857</v>
      </c>
      <c r="ER179">
        <v>2000.025</v>
      </c>
      <c r="ES179">
        <v>0.9800034999999998</v>
      </c>
      <c r="ET179">
        <v>0.01999681428571429</v>
      </c>
      <c r="EU179">
        <v>0</v>
      </c>
      <c r="EV179">
        <v>627.2458571428572</v>
      </c>
      <c r="EW179">
        <v>5.00078</v>
      </c>
      <c r="EX179">
        <v>12409.725</v>
      </c>
      <c r="EY179">
        <v>16379.84642857143</v>
      </c>
      <c r="EZ179">
        <v>38.68742857142858</v>
      </c>
      <c r="FA179">
        <v>39.51107142857143</v>
      </c>
      <c r="FB179">
        <v>39.34578571428572</v>
      </c>
      <c r="FC179">
        <v>39.14707142857143</v>
      </c>
      <c r="FD179">
        <v>40.16053571428571</v>
      </c>
      <c r="FE179">
        <v>1955.135</v>
      </c>
      <c r="FF179">
        <v>39.89000000000001</v>
      </c>
      <c r="FG179">
        <v>0</v>
      </c>
      <c r="FH179">
        <v>1758387000.9</v>
      </c>
      <c r="FI179">
        <v>0</v>
      </c>
      <c r="FJ179">
        <v>627.27972</v>
      </c>
      <c r="FK179">
        <v>-0.7753076937810808</v>
      </c>
      <c r="FL179">
        <v>-8.661538441755042</v>
      </c>
      <c r="FM179">
        <v>12409.688</v>
      </c>
      <c r="FN179">
        <v>15</v>
      </c>
      <c r="FO179">
        <v>0</v>
      </c>
      <c r="FP179" t="s">
        <v>439</v>
      </c>
      <c r="FQ179">
        <v>1746989605.5</v>
      </c>
      <c r="FR179">
        <v>1746989593.5</v>
      </c>
      <c r="FS179">
        <v>0</v>
      </c>
      <c r="FT179">
        <v>-0.274</v>
      </c>
      <c r="FU179">
        <v>-0.002</v>
      </c>
      <c r="FV179">
        <v>2.549</v>
      </c>
      <c r="FW179">
        <v>0.129</v>
      </c>
      <c r="FX179">
        <v>420</v>
      </c>
      <c r="FY179">
        <v>17</v>
      </c>
      <c r="FZ179">
        <v>0.02</v>
      </c>
      <c r="GA179">
        <v>0.04</v>
      </c>
      <c r="GB179">
        <v>-41.00611500000001</v>
      </c>
      <c r="GC179">
        <v>-0.6754919324577375</v>
      </c>
      <c r="GD179">
        <v>0.1034335427943952</v>
      </c>
      <c r="GE179">
        <v>0</v>
      </c>
      <c r="GF179">
        <v>627.3238235294118</v>
      </c>
      <c r="GG179">
        <v>-0.8111229959822972</v>
      </c>
      <c r="GH179">
        <v>0.2484827453576744</v>
      </c>
      <c r="GI179">
        <v>1</v>
      </c>
      <c r="GJ179">
        <v>3.03325425</v>
      </c>
      <c r="GK179">
        <v>-0.5514174484052569</v>
      </c>
      <c r="GL179">
        <v>0.05489716809123674</v>
      </c>
      <c r="GM179">
        <v>0</v>
      </c>
      <c r="GN179">
        <v>1</v>
      </c>
      <c r="GO179">
        <v>3</v>
      </c>
      <c r="GP179" t="s">
        <v>440</v>
      </c>
      <c r="GQ179">
        <v>3.1023</v>
      </c>
      <c r="GR179">
        <v>2.72515</v>
      </c>
      <c r="GS179">
        <v>0.163439</v>
      </c>
      <c r="GT179">
        <v>0.167527</v>
      </c>
      <c r="GU179">
        <v>0.105055</v>
      </c>
      <c r="GV179">
        <v>0.09669469999999999</v>
      </c>
      <c r="GW179">
        <v>21918</v>
      </c>
      <c r="GX179">
        <v>19821.8</v>
      </c>
      <c r="GY179">
        <v>26763.4</v>
      </c>
      <c r="GZ179">
        <v>24031.2</v>
      </c>
      <c r="HA179">
        <v>38331.9</v>
      </c>
      <c r="HB179">
        <v>32108.8</v>
      </c>
      <c r="HC179">
        <v>46735.1</v>
      </c>
      <c r="HD179">
        <v>38032.5</v>
      </c>
      <c r="HE179">
        <v>1.87405</v>
      </c>
      <c r="HF179">
        <v>2.35033</v>
      </c>
      <c r="HG179">
        <v>0.09030100000000001</v>
      </c>
      <c r="HH179">
        <v>0</v>
      </c>
      <c r="HI179">
        <v>28.5443</v>
      </c>
      <c r="HJ179">
        <v>999.9</v>
      </c>
      <c r="HK179">
        <v>42.4</v>
      </c>
      <c r="HL179">
        <v>32.5</v>
      </c>
      <c r="HM179">
        <v>22.9983</v>
      </c>
      <c r="HN179">
        <v>61.5935</v>
      </c>
      <c r="HO179">
        <v>4.60336</v>
      </c>
      <c r="HP179">
        <v>2</v>
      </c>
      <c r="HQ179">
        <v>0.0937043</v>
      </c>
      <c r="HR179">
        <v>-0.743053</v>
      </c>
      <c r="HS179">
        <v>20.2804</v>
      </c>
      <c r="HT179">
        <v>5.21235</v>
      </c>
      <c r="HU179">
        <v>11.977</v>
      </c>
      <c r="HV179">
        <v>4.9634</v>
      </c>
      <c r="HW179">
        <v>3.27453</v>
      </c>
      <c r="HX179">
        <v>9999</v>
      </c>
      <c r="HY179">
        <v>9999</v>
      </c>
      <c r="HZ179">
        <v>9999</v>
      </c>
      <c r="IA179">
        <v>999.9</v>
      </c>
      <c r="IB179">
        <v>1.86386</v>
      </c>
      <c r="IC179">
        <v>1.86014</v>
      </c>
      <c r="ID179">
        <v>1.85845</v>
      </c>
      <c r="IE179">
        <v>1.85975</v>
      </c>
      <c r="IF179">
        <v>1.85989</v>
      </c>
      <c r="IG179">
        <v>1.85843</v>
      </c>
      <c r="IH179">
        <v>1.85748</v>
      </c>
      <c r="II179">
        <v>1.85242</v>
      </c>
      <c r="IJ179">
        <v>0</v>
      </c>
      <c r="IK179">
        <v>0</v>
      </c>
      <c r="IL179">
        <v>0</v>
      </c>
      <c r="IM179">
        <v>0</v>
      </c>
      <c r="IN179" t="s">
        <v>441</v>
      </c>
      <c r="IO179" t="s">
        <v>442</v>
      </c>
      <c r="IP179" t="s">
        <v>443</v>
      </c>
      <c r="IQ179" t="s">
        <v>443</v>
      </c>
      <c r="IR179" t="s">
        <v>443</v>
      </c>
      <c r="IS179" t="s">
        <v>443</v>
      </c>
      <c r="IT179">
        <v>0</v>
      </c>
      <c r="IU179">
        <v>100</v>
      </c>
      <c r="IV179">
        <v>100</v>
      </c>
      <c r="IW179">
        <v>-0.79</v>
      </c>
      <c r="IX179">
        <v>0.2853</v>
      </c>
      <c r="IY179">
        <v>-1.199888540531774</v>
      </c>
      <c r="IZ179">
        <v>0.0006062262584135303</v>
      </c>
      <c r="JA179">
        <v>-6.607284784785487E-07</v>
      </c>
      <c r="JB179">
        <v>4.456398226774383E-10</v>
      </c>
      <c r="JC179">
        <v>0.04242554667046498</v>
      </c>
      <c r="JD179">
        <v>-0.002659736867722172</v>
      </c>
      <c r="JE179">
        <v>0.000738507291522077</v>
      </c>
      <c r="JF179">
        <v>-6.730059124220876E-06</v>
      </c>
      <c r="JG179">
        <v>7</v>
      </c>
      <c r="JH179">
        <v>1949</v>
      </c>
      <c r="JI179">
        <v>1</v>
      </c>
      <c r="JJ179">
        <v>29</v>
      </c>
      <c r="JK179">
        <v>189956.6</v>
      </c>
      <c r="JL179">
        <v>189956.8</v>
      </c>
      <c r="JM179">
        <v>3.07739</v>
      </c>
      <c r="JN179">
        <v>2.59399</v>
      </c>
      <c r="JO179">
        <v>2.146</v>
      </c>
      <c r="JP179">
        <v>2.67456</v>
      </c>
      <c r="JQ179">
        <v>2.29858</v>
      </c>
      <c r="JR179">
        <v>2.43164</v>
      </c>
      <c r="JS179">
        <v>36.8604</v>
      </c>
      <c r="JT179">
        <v>24.07</v>
      </c>
      <c r="JU179">
        <v>18</v>
      </c>
      <c r="JV179">
        <v>481.471</v>
      </c>
      <c r="JW179">
        <v>900.478</v>
      </c>
      <c r="JX179">
        <v>28.9271</v>
      </c>
      <c r="JY179">
        <v>28.4292</v>
      </c>
      <c r="JZ179">
        <v>30.0001</v>
      </c>
      <c r="KA179">
        <v>28.6225</v>
      </c>
      <c r="KB179">
        <v>28.5836</v>
      </c>
      <c r="KC179">
        <v>61.7997</v>
      </c>
      <c r="KD179">
        <v>13.3648</v>
      </c>
      <c r="KE179">
        <v>49.5227</v>
      </c>
      <c r="KF179">
        <v>28.9106</v>
      </c>
      <c r="KG179">
        <v>1088.4</v>
      </c>
      <c r="KH179">
        <v>20.2139</v>
      </c>
      <c r="KI179">
        <v>102.182</v>
      </c>
      <c r="KJ179">
        <v>91.7085</v>
      </c>
    </row>
    <row r="180" spans="1:296">
      <c r="A180">
        <v>162</v>
      </c>
      <c r="B180">
        <v>1758387005.6</v>
      </c>
      <c r="C180">
        <v>4865.099999904633</v>
      </c>
      <c r="D180" t="s">
        <v>768</v>
      </c>
      <c r="E180" t="s">
        <v>769</v>
      </c>
      <c r="F180">
        <v>5</v>
      </c>
      <c r="G180" t="s">
        <v>638</v>
      </c>
      <c r="H180">
        <v>1758386998.118518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1092.017289470007</v>
      </c>
      <c r="AJ180">
        <v>1063.010181818182</v>
      </c>
      <c r="AK180">
        <v>3.41068242201974</v>
      </c>
      <c r="AL180">
        <v>65.71371971315246</v>
      </c>
      <c r="AM180">
        <f>(AO180 - AN180 + DX180*1E3/(8.314*(DZ180+273.15)) * AQ180/DW180 * AP180) * DW180/(100*DK180) * 1000/(1000 - AO180)</f>
        <v>0</v>
      </c>
      <c r="AN180">
        <v>20.12543424371563</v>
      </c>
      <c r="AO180">
        <v>23.06830969696971</v>
      </c>
      <c r="AP180">
        <v>0.0009071994672398777</v>
      </c>
      <c r="AQ180">
        <v>86.31813616197589</v>
      </c>
      <c r="AR180">
        <v>0</v>
      </c>
      <c r="AS180">
        <v>0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437</v>
      </c>
      <c r="AX180" t="s">
        <v>437</v>
      </c>
      <c r="AY180">
        <v>0</v>
      </c>
      <c r="AZ180">
        <v>0</v>
      </c>
      <c r="BA180">
        <f>1-AY180/AZ180</f>
        <v>0</v>
      </c>
      <c r="BB180">
        <v>0</v>
      </c>
      <c r="BC180" t="s">
        <v>437</v>
      </c>
      <c r="BD180" t="s">
        <v>437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437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4.38</v>
      </c>
      <c r="DL180">
        <v>0.5</v>
      </c>
      <c r="DM180" t="s">
        <v>438</v>
      </c>
      <c r="DN180">
        <v>2</v>
      </c>
      <c r="DO180" t="b">
        <v>1</v>
      </c>
      <c r="DP180">
        <v>1758386998.118518</v>
      </c>
      <c r="DQ180">
        <v>1015.210814814815</v>
      </c>
      <c r="DR180">
        <v>1056.28962962963</v>
      </c>
      <c r="DS180">
        <v>23.04638888888889</v>
      </c>
      <c r="DT180">
        <v>20.08944074074074</v>
      </c>
      <c r="DU180">
        <v>1016.009888888889</v>
      </c>
      <c r="DV180">
        <v>22.76126296296297</v>
      </c>
      <c r="DW180">
        <v>500.0506666666666</v>
      </c>
      <c r="DX180">
        <v>90.55963333333335</v>
      </c>
      <c r="DY180">
        <v>0.06705834814814815</v>
      </c>
      <c r="DZ180">
        <v>29.73625925925926</v>
      </c>
      <c r="EA180">
        <v>30.01233333333333</v>
      </c>
      <c r="EB180">
        <v>999.9000000000001</v>
      </c>
      <c r="EC180">
        <v>0</v>
      </c>
      <c r="ED180">
        <v>0</v>
      </c>
      <c r="EE180">
        <v>10008.37592592593</v>
      </c>
      <c r="EF180">
        <v>0</v>
      </c>
      <c r="EG180">
        <v>11.12888888888889</v>
      </c>
      <c r="EH180">
        <v>-41.07820000000001</v>
      </c>
      <c r="EI180">
        <v>1039.161111111111</v>
      </c>
      <c r="EJ180">
        <v>1077.945185185185</v>
      </c>
      <c r="EK180">
        <v>2.956952222222222</v>
      </c>
      <c r="EL180">
        <v>1056.28962962963</v>
      </c>
      <c r="EM180">
        <v>20.08944074074074</v>
      </c>
      <c r="EN180">
        <v>2.087072592592592</v>
      </c>
      <c r="EO180">
        <v>1.819291481481481</v>
      </c>
      <c r="EP180">
        <v>18.12086296296296</v>
      </c>
      <c r="EQ180">
        <v>15.95347777777778</v>
      </c>
      <c r="ER180">
        <v>1999.984444444445</v>
      </c>
      <c r="ES180">
        <v>0.9800031111111109</v>
      </c>
      <c r="ET180">
        <v>0.01999718888888889</v>
      </c>
      <c r="EU180">
        <v>0</v>
      </c>
      <c r="EV180">
        <v>627.2434074074074</v>
      </c>
      <c r="EW180">
        <v>5.00078</v>
      </c>
      <c r="EX180">
        <v>12408.37037037037</v>
      </c>
      <c r="EY180">
        <v>16379.51851851852</v>
      </c>
      <c r="EZ180">
        <v>38.69437037037037</v>
      </c>
      <c r="FA180">
        <v>39.49533333333333</v>
      </c>
      <c r="FB180">
        <v>39.39562962962963</v>
      </c>
      <c r="FC180">
        <v>39.14785185185185</v>
      </c>
      <c r="FD180">
        <v>40.16648148148148</v>
      </c>
      <c r="FE180">
        <v>1955.094444444445</v>
      </c>
      <c r="FF180">
        <v>39.89000000000001</v>
      </c>
      <c r="FG180">
        <v>0</v>
      </c>
      <c r="FH180">
        <v>1758387005.7</v>
      </c>
      <c r="FI180">
        <v>0</v>
      </c>
      <c r="FJ180">
        <v>627.23976</v>
      </c>
      <c r="FK180">
        <v>-0.5067692320464665</v>
      </c>
      <c r="FL180">
        <v>-18.29230766418197</v>
      </c>
      <c r="FM180">
        <v>12408.472</v>
      </c>
      <c r="FN180">
        <v>15</v>
      </c>
      <c r="FO180">
        <v>0</v>
      </c>
      <c r="FP180" t="s">
        <v>439</v>
      </c>
      <c r="FQ180">
        <v>1746989605.5</v>
      </c>
      <c r="FR180">
        <v>1746989593.5</v>
      </c>
      <c r="FS180">
        <v>0</v>
      </c>
      <c r="FT180">
        <v>-0.274</v>
      </c>
      <c r="FU180">
        <v>-0.002</v>
      </c>
      <c r="FV180">
        <v>2.549</v>
      </c>
      <c r="FW180">
        <v>0.129</v>
      </c>
      <c r="FX180">
        <v>420</v>
      </c>
      <c r="FY180">
        <v>17</v>
      </c>
      <c r="FZ180">
        <v>0.02</v>
      </c>
      <c r="GA180">
        <v>0.04</v>
      </c>
      <c r="GB180">
        <v>-41.0818325</v>
      </c>
      <c r="GC180">
        <v>-0.2548626641650367</v>
      </c>
      <c r="GD180">
        <v>0.05333694023610629</v>
      </c>
      <c r="GE180">
        <v>1</v>
      </c>
      <c r="GF180">
        <v>627.2572352941177</v>
      </c>
      <c r="GG180">
        <v>-0.2205653203454658</v>
      </c>
      <c r="GH180">
        <v>0.2141529221104513</v>
      </c>
      <c r="GI180">
        <v>1</v>
      </c>
      <c r="GJ180">
        <v>2.981747</v>
      </c>
      <c r="GK180">
        <v>-0.5480922326454091</v>
      </c>
      <c r="GL180">
        <v>0.05398529379377315</v>
      </c>
      <c r="GM180">
        <v>0</v>
      </c>
      <c r="GN180">
        <v>2</v>
      </c>
      <c r="GO180">
        <v>3</v>
      </c>
      <c r="GP180" t="s">
        <v>533</v>
      </c>
      <c r="GQ180">
        <v>3.10201</v>
      </c>
      <c r="GR180">
        <v>2.72532</v>
      </c>
      <c r="GS180">
        <v>0.165125</v>
      </c>
      <c r="GT180">
        <v>0.169185</v>
      </c>
      <c r="GU180">
        <v>0.105106</v>
      </c>
      <c r="GV180">
        <v>0.0968919</v>
      </c>
      <c r="GW180">
        <v>21873.9</v>
      </c>
      <c r="GX180">
        <v>19782.2</v>
      </c>
      <c r="GY180">
        <v>26763.4</v>
      </c>
      <c r="GZ180">
        <v>24031</v>
      </c>
      <c r="HA180">
        <v>38330.1</v>
      </c>
      <c r="HB180">
        <v>32101.5</v>
      </c>
      <c r="HC180">
        <v>46735.2</v>
      </c>
      <c r="HD180">
        <v>38032.1</v>
      </c>
      <c r="HE180">
        <v>1.87325</v>
      </c>
      <c r="HF180">
        <v>2.3513</v>
      </c>
      <c r="HG180">
        <v>0.0902563</v>
      </c>
      <c r="HH180">
        <v>0</v>
      </c>
      <c r="HI180">
        <v>28.5425</v>
      </c>
      <c r="HJ180">
        <v>999.9</v>
      </c>
      <c r="HK180">
        <v>42.4</v>
      </c>
      <c r="HL180">
        <v>32.5</v>
      </c>
      <c r="HM180">
        <v>22.9966</v>
      </c>
      <c r="HN180">
        <v>61.3635</v>
      </c>
      <c r="HO180">
        <v>4.71955</v>
      </c>
      <c r="HP180">
        <v>2</v>
      </c>
      <c r="HQ180">
        <v>0.0937017</v>
      </c>
      <c r="HR180">
        <v>-0.711637</v>
      </c>
      <c r="HS180">
        <v>20.2806</v>
      </c>
      <c r="HT180">
        <v>5.2116</v>
      </c>
      <c r="HU180">
        <v>11.9761</v>
      </c>
      <c r="HV180">
        <v>4.96325</v>
      </c>
      <c r="HW180">
        <v>3.2744</v>
      </c>
      <c r="HX180">
        <v>9999</v>
      </c>
      <c r="HY180">
        <v>9999</v>
      </c>
      <c r="HZ180">
        <v>9999</v>
      </c>
      <c r="IA180">
        <v>999.9</v>
      </c>
      <c r="IB180">
        <v>1.86387</v>
      </c>
      <c r="IC180">
        <v>1.86012</v>
      </c>
      <c r="ID180">
        <v>1.85844</v>
      </c>
      <c r="IE180">
        <v>1.85975</v>
      </c>
      <c r="IF180">
        <v>1.85989</v>
      </c>
      <c r="IG180">
        <v>1.85843</v>
      </c>
      <c r="IH180">
        <v>1.85751</v>
      </c>
      <c r="II180">
        <v>1.85242</v>
      </c>
      <c r="IJ180">
        <v>0</v>
      </c>
      <c r="IK180">
        <v>0</v>
      </c>
      <c r="IL180">
        <v>0</v>
      </c>
      <c r="IM180">
        <v>0</v>
      </c>
      <c r="IN180" t="s">
        <v>441</v>
      </c>
      <c r="IO180" t="s">
        <v>442</v>
      </c>
      <c r="IP180" t="s">
        <v>443</v>
      </c>
      <c r="IQ180" t="s">
        <v>443</v>
      </c>
      <c r="IR180" t="s">
        <v>443</v>
      </c>
      <c r="IS180" t="s">
        <v>443</v>
      </c>
      <c r="IT180">
        <v>0</v>
      </c>
      <c r="IU180">
        <v>100</v>
      </c>
      <c r="IV180">
        <v>100</v>
      </c>
      <c r="IW180">
        <v>-0.78</v>
      </c>
      <c r="IX180">
        <v>0.2856</v>
      </c>
      <c r="IY180">
        <v>-1.199888540531774</v>
      </c>
      <c r="IZ180">
        <v>0.0006062262584135303</v>
      </c>
      <c r="JA180">
        <v>-6.607284784785487E-07</v>
      </c>
      <c r="JB180">
        <v>4.456398226774383E-10</v>
      </c>
      <c r="JC180">
        <v>0.04242554667046498</v>
      </c>
      <c r="JD180">
        <v>-0.002659736867722172</v>
      </c>
      <c r="JE180">
        <v>0.000738507291522077</v>
      </c>
      <c r="JF180">
        <v>-6.730059124220876E-06</v>
      </c>
      <c r="JG180">
        <v>7</v>
      </c>
      <c r="JH180">
        <v>1949</v>
      </c>
      <c r="JI180">
        <v>1</v>
      </c>
      <c r="JJ180">
        <v>29</v>
      </c>
      <c r="JK180">
        <v>189956.7</v>
      </c>
      <c r="JL180">
        <v>189956.9</v>
      </c>
      <c r="JM180">
        <v>3.11279</v>
      </c>
      <c r="JN180">
        <v>2.59521</v>
      </c>
      <c r="JO180">
        <v>2.146</v>
      </c>
      <c r="JP180">
        <v>2.67578</v>
      </c>
      <c r="JQ180">
        <v>2.29858</v>
      </c>
      <c r="JR180">
        <v>2.42432</v>
      </c>
      <c r="JS180">
        <v>36.8366</v>
      </c>
      <c r="JT180">
        <v>24.0787</v>
      </c>
      <c r="JU180">
        <v>18</v>
      </c>
      <c r="JV180">
        <v>481.008</v>
      </c>
      <c r="JW180">
        <v>901.514</v>
      </c>
      <c r="JX180">
        <v>28.9104</v>
      </c>
      <c r="JY180">
        <v>28.4292</v>
      </c>
      <c r="JZ180">
        <v>30</v>
      </c>
      <c r="KA180">
        <v>28.6225</v>
      </c>
      <c r="KB180">
        <v>28.5836</v>
      </c>
      <c r="KC180">
        <v>62.5865</v>
      </c>
      <c r="KD180">
        <v>13.067</v>
      </c>
      <c r="KE180">
        <v>49.8964</v>
      </c>
      <c r="KF180">
        <v>28.8967</v>
      </c>
      <c r="KG180">
        <v>1108.43</v>
      </c>
      <c r="KH180">
        <v>20.2559</v>
      </c>
      <c r="KI180">
        <v>102.182</v>
      </c>
      <c r="KJ180">
        <v>91.7075</v>
      </c>
    </row>
    <row r="181" spans="1:296">
      <c r="A181">
        <v>163</v>
      </c>
      <c r="B181">
        <v>1758387010.6</v>
      </c>
      <c r="C181">
        <v>4870.099999904633</v>
      </c>
      <c r="D181" t="s">
        <v>770</v>
      </c>
      <c r="E181" t="s">
        <v>771</v>
      </c>
      <c r="F181">
        <v>5</v>
      </c>
      <c r="G181" t="s">
        <v>638</v>
      </c>
      <c r="H181">
        <v>1758387002.832142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1109.226698158168</v>
      </c>
      <c r="AJ181">
        <v>1080.044424242424</v>
      </c>
      <c r="AK181">
        <v>3.407053262622585</v>
      </c>
      <c r="AL181">
        <v>65.71371971315246</v>
      </c>
      <c r="AM181">
        <f>(AO181 - AN181 + DX181*1E3/(8.314*(DZ181+273.15)) * AQ181/DW181 * AP181) * DW181/(100*DK181) * 1000/(1000 - AO181)</f>
        <v>0</v>
      </c>
      <c r="AN181">
        <v>20.17337952753464</v>
      </c>
      <c r="AO181">
        <v>23.07989151515151</v>
      </c>
      <c r="AP181">
        <v>0.0004659367843543856</v>
      </c>
      <c r="AQ181">
        <v>86.31813616197589</v>
      </c>
      <c r="AR181">
        <v>0</v>
      </c>
      <c r="AS181">
        <v>0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437</v>
      </c>
      <c r="AX181" t="s">
        <v>437</v>
      </c>
      <c r="AY181">
        <v>0</v>
      </c>
      <c r="AZ181">
        <v>0</v>
      </c>
      <c r="BA181">
        <f>1-AY181/AZ181</f>
        <v>0</v>
      </c>
      <c r="BB181">
        <v>0</v>
      </c>
      <c r="BC181" t="s">
        <v>437</v>
      </c>
      <c r="BD181" t="s">
        <v>437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437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4.38</v>
      </c>
      <c r="DL181">
        <v>0.5</v>
      </c>
      <c r="DM181" t="s">
        <v>438</v>
      </c>
      <c r="DN181">
        <v>2</v>
      </c>
      <c r="DO181" t="b">
        <v>1</v>
      </c>
      <c r="DP181">
        <v>1758387002.832142</v>
      </c>
      <c r="DQ181">
        <v>1030.926428571428</v>
      </c>
      <c r="DR181">
        <v>1072.106785714286</v>
      </c>
      <c r="DS181">
        <v>23.05999642857142</v>
      </c>
      <c r="DT181">
        <v>20.14372857142857</v>
      </c>
      <c r="DU181">
        <v>1031.715714285714</v>
      </c>
      <c r="DV181">
        <v>22.77459642857144</v>
      </c>
      <c r="DW181">
        <v>499.9783571428571</v>
      </c>
      <c r="DX181">
        <v>90.56055000000002</v>
      </c>
      <c r="DY181">
        <v>0.06710047500000001</v>
      </c>
      <c r="DZ181">
        <v>29.73668214285714</v>
      </c>
      <c r="EA181">
        <v>30.01238571428571</v>
      </c>
      <c r="EB181">
        <v>999.9000000000002</v>
      </c>
      <c r="EC181">
        <v>0</v>
      </c>
      <c r="ED181">
        <v>0</v>
      </c>
      <c r="EE181">
        <v>9997.051428571429</v>
      </c>
      <c r="EF181">
        <v>0</v>
      </c>
      <c r="EG181">
        <v>11.12958928571429</v>
      </c>
      <c r="EH181">
        <v>-41.17998928571429</v>
      </c>
      <c r="EI181">
        <v>1055.261785714286</v>
      </c>
      <c r="EJ181">
        <v>1094.147857142857</v>
      </c>
      <c r="EK181">
        <v>2.916280714285714</v>
      </c>
      <c r="EL181">
        <v>1072.106785714286</v>
      </c>
      <c r="EM181">
        <v>20.14372857142857</v>
      </c>
      <c r="EN181">
        <v>2.088325714285714</v>
      </c>
      <c r="EO181">
        <v>1.824226071428572</v>
      </c>
      <c r="EP181">
        <v>18.13041428571429</v>
      </c>
      <c r="EQ181">
        <v>15.9959</v>
      </c>
      <c r="ER181">
        <v>1999.988571428572</v>
      </c>
      <c r="ES181">
        <v>0.9800031785714285</v>
      </c>
      <c r="ET181">
        <v>0.01999712142857143</v>
      </c>
      <c r="EU181">
        <v>0</v>
      </c>
      <c r="EV181">
        <v>627.1858571428571</v>
      </c>
      <c r="EW181">
        <v>5.00078</v>
      </c>
      <c r="EX181">
        <v>12407.56428571428</v>
      </c>
      <c r="EY181">
        <v>16379.55</v>
      </c>
      <c r="EZ181">
        <v>38.68289285714286</v>
      </c>
      <c r="FA181">
        <v>39.491</v>
      </c>
      <c r="FB181">
        <v>39.34578571428572</v>
      </c>
      <c r="FC181">
        <v>39.15378571428572</v>
      </c>
      <c r="FD181">
        <v>40.12707142857143</v>
      </c>
      <c r="FE181">
        <v>1955.098571428571</v>
      </c>
      <c r="FF181">
        <v>39.89000000000001</v>
      </c>
      <c r="FG181">
        <v>0</v>
      </c>
      <c r="FH181">
        <v>1758387010.5</v>
      </c>
      <c r="FI181">
        <v>0</v>
      </c>
      <c r="FJ181">
        <v>627.16552</v>
      </c>
      <c r="FK181">
        <v>0.1644615358228511</v>
      </c>
      <c r="FL181">
        <v>-13.51538453442671</v>
      </c>
      <c r="FM181">
        <v>12407.516</v>
      </c>
      <c r="FN181">
        <v>15</v>
      </c>
      <c r="FO181">
        <v>0</v>
      </c>
      <c r="FP181" t="s">
        <v>439</v>
      </c>
      <c r="FQ181">
        <v>1746989605.5</v>
      </c>
      <c r="FR181">
        <v>1746989593.5</v>
      </c>
      <c r="FS181">
        <v>0</v>
      </c>
      <c r="FT181">
        <v>-0.274</v>
      </c>
      <c r="FU181">
        <v>-0.002</v>
      </c>
      <c r="FV181">
        <v>2.549</v>
      </c>
      <c r="FW181">
        <v>0.129</v>
      </c>
      <c r="FX181">
        <v>420</v>
      </c>
      <c r="FY181">
        <v>17</v>
      </c>
      <c r="FZ181">
        <v>0.02</v>
      </c>
      <c r="GA181">
        <v>0.04</v>
      </c>
      <c r="GB181">
        <v>-41.141625</v>
      </c>
      <c r="GC181">
        <v>-1.113266791744866</v>
      </c>
      <c r="GD181">
        <v>0.1218854108373928</v>
      </c>
      <c r="GE181">
        <v>0</v>
      </c>
      <c r="GF181">
        <v>627.222294117647</v>
      </c>
      <c r="GG181">
        <v>-0.6233460660323212</v>
      </c>
      <c r="GH181">
        <v>0.1968120227992698</v>
      </c>
      <c r="GI181">
        <v>1</v>
      </c>
      <c r="GJ181">
        <v>2.94102575</v>
      </c>
      <c r="GK181">
        <v>-0.4972857410881811</v>
      </c>
      <c r="GL181">
        <v>0.04954162133436388</v>
      </c>
      <c r="GM181">
        <v>0</v>
      </c>
      <c r="GN181">
        <v>1</v>
      </c>
      <c r="GO181">
        <v>3</v>
      </c>
      <c r="GP181" t="s">
        <v>440</v>
      </c>
      <c r="GQ181">
        <v>3.10202</v>
      </c>
      <c r="GR181">
        <v>2.72509</v>
      </c>
      <c r="GS181">
        <v>0.166792</v>
      </c>
      <c r="GT181">
        <v>0.170842</v>
      </c>
      <c r="GU181">
        <v>0.105143</v>
      </c>
      <c r="GV181">
        <v>0.0971296</v>
      </c>
      <c r="GW181">
        <v>21830.2</v>
      </c>
      <c r="GX181">
        <v>19742.6</v>
      </c>
      <c r="GY181">
        <v>26763.4</v>
      </c>
      <c r="GZ181">
        <v>24030.9</v>
      </c>
      <c r="HA181">
        <v>38328.5</v>
      </c>
      <c r="HB181">
        <v>32093</v>
      </c>
      <c r="HC181">
        <v>46735.1</v>
      </c>
      <c r="HD181">
        <v>38031.8</v>
      </c>
      <c r="HE181">
        <v>1.87322</v>
      </c>
      <c r="HF181">
        <v>2.35095</v>
      </c>
      <c r="HG181">
        <v>0.0900924</v>
      </c>
      <c r="HH181">
        <v>0</v>
      </c>
      <c r="HI181">
        <v>28.5394</v>
      </c>
      <c r="HJ181">
        <v>999.9</v>
      </c>
      <c r="HK181">
        <v>42.5</v>
      </c>
      <c r="HL181">
        <v>32.5</v>
      </c>
      <c r="HM181">
        <v>23.0489</v>
      </c>
      <c r="HN181">
        <v>61.7935</v>
      </c>
      <c r="HO181">
        <v>4.75961</v>
      </c>
      <c r="HP181">
        <v>2</v>
      </c>
      <c r="HQ181">
        <v>0.0939888</v>
      </c>
      <c r="HR181">
        <v>-0.707987</v>
      </c>
      <c r="HS181">
        <v>20.2805</v>
      </c>
      <c r="HT181">
        <v>5.21115</v>
      </c>
      <c r="HU181">
        <v>11.9769</v>
      </c>
      <c r="HV181">
        <v>4.96285</v>
      </c>
      <c r="HW181">
        <v>3.27438</v>
      </c>
      <c r="HX181">
        <v>9999</v>
      </c>
      <c r="HY181">
        <v>9999</v>
      </c>
      <c r="HZ181">
        <v>9999</v>
      </c>
      <c r="IA181">
        <v>999.9</v>
      </c>
      <c r="IB181">
        <v>1.86387</v>
      </c>
      <c r="IC181">
        <v>1.8601</v>
      </c>
      <c r="ID181">
        <v>1.85842</v>
      </c>
      <c r="IE181">
        <v>1.85975</v>
      </c>
      <c r="IF181">
        <v>1.85989</v>
      </c>
      <c r="IG181">
        <v>1.85843</v>
      </c>
      <c r="IH181">
        <v>1.85749</v>
      </c>
      <c r="II181">
        <v>1.85241</v>
      </c>
      <c r="IJ181">
        <v>0</v>
      </c>
      <c r="IK181">
        <v>0</v>
      </c>
      <c r="IL181">
        <v>0</v>
      </c>
      <c r="IM181">
        <v>0</v>
      </c>
      <c r="IN181" t="s">
        <v>441</v>
      </c>
      <c r="IO181" t="s">
        <v>442</v>
      </c>
      <c r="IP181" t="s">
        <v>443</v>
      </c>
      <c r="IQ181" t="s">
        <v>443</v>
      </c>
      <c r="IR181" t="s">
        <v>443</v>
      </c>
      <c r="IS181" t="s">
        <v>443</v>
      </c>
      <c r="IT181">
        <v>0</v>
      </c>
      <c r="IU181">
        <v>100</v>
      </c>
      <c r="IV181">
        <v>100</v>
      </c>
      <c r="IW181">
        <v>-0.77</v>
      </c>
      <c r="IX181">
        <v>0.2858</v>
      </c>
      <c r="IY181">
        <v>-1.199888540531774</v>
      </c>
      <c r="IZ181">
        <v>0.0006062262584135303</v>
      </c>
      <c r="JA181">
        <v>-6.607284784785487E-07</v>
      </c>
      <c r="JB181">
        <v>4.456398226774383E-10</v>
      </c>
      <c r="JC181">
        <v>0.04242554667046498</v>
      </c>
      <c r="JD181">
        <v>-0.002659736867722172</v>
      </c>
      <c r="JE181">
        <v>0.000738507291522077</v>
      </c>
      <c r="JF181">
        <v>-6.730059124220876E-06</v>
      </c>
      <c r="JG181">
        <v>7</v>
      </c>
      <c r="JH181">
        <v>1949</v>
      </c>
      <c r="JI181">
        <v>1</v>
      </c>
      <c r="JJ181">
        <v>29</v>
      </c>
      <c r="JK181">
        <v>189956.8</v>
      </c>
      <c r="JL181">
        <v>189957</v>
      </c>
      <c r="JM181">
        <v>3.15308</v>
      </c>
      <c r="JN181">
        <v>2.59033</v>
      </c>
      <c r="JO181">
        <v>2.146</v>
      </c>
      <c r="JP181">
        <v>2.67578</v>
      </c>
      <c r="JQ181">
        <v>2.29858</v>
      </c>
      <c r="JR181">
        <v>2.41089</v>
      </c>
      <c r="JS181">
        <v>36.8604</v>
      </c>
      <c r="JT181">
        <v>24.07</v>
      </c>
      <c r="JU181">
        <v>18</v>
      </c>
      <c r="JV181">
        <v>480.993</v>
      </c>
      <c r="JW181">
        <v>901.1420000000001</v>
      </c>
      <c r="JX181">
        <v>28.8932</v>
      </c>
      <c r="JY181">
        <v>28.4292</v>
      </c>
      <c r="JZ181">
        <v>30.0001</v>
      </c>
      <c r="KA181">
        <v>28.6225</v>
      </c>
      <c r="KB181">
        <v>28.5836</v>
      </c>
      <c r="KC181">
        <v>63.316</v>
      </c>
      <c r="KD181">
        <v>13.067</v>
      </c>
      <c r="KE181">
        <v>49.8964</v>
      </c>
      <c r="KF181">
        <v>28.8848</v>
      </c>
      <c r="KG181">
        <v>1121.79</v>
      </c>
      <c r="KH181">
        <v>20.2992</v>
      </c>
      <c r="KI181">
        <v>102.182</v>
      </c>
      <c r="KJ181">
        <v>91.70699999999999</v>
      </c>
    </row>
    <row r="182" spans="1:296">
      <c r="A182">
        <v>164</v>
      </c>
      <c r="B182">
        <v>1758387015.6</v>
      </c>
      <c r="C182">
        <v>4875.099999904633</v>
      </c>
      <c r="D182" t="s">
        <v>772</v>
      </c>
      <c r="E182" t="s">
        <v>773</v>
      </c>
      <c r="F182">
        <v>5</v>
      </c>
      <c r="G182" t="s">
        <v>638</v>
      </c>
      <c r="H182">
        <v>1758387008.1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1126.456212253943</v>
      </c>
      <c r="AJ182">
        <v>1097.291090909091</v>
      </c>
      <c r="AK182">
        <v>3.464772722045734</v>
      </c>
      <c r="AL182">
        <v>65.71371971315246</v>
      </c>
      <c r="AM182">
        <f>(AO182 - AN182 + DX182*1E3/(8.314*(DZ182+273.15)) * AQ182/DW182 * AP182) * DW182/(100*DK182) * 1000/(1000 - AO182)</f>
        <v>0</v>
      </c>
      <c r="AN182">
        <v>20.26087851141108</v>
      </c>
      <c r="AO182">
        <v>23.10795272727273</v>
      </c>
      <c r="AP182">
        <v>0.007101374940379108</v>
      </c>
      <c r="AQ182">
        <v>86.31813616197589</v>
      </c>
      <c r="AR182">
        <v>0</v>
      </c>
      <c r="AS182">
        <v>0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437</v>
      </c>
      <c r="AX182" t="s">
        <v>437</v>
      </c>
      <c r="AY182">
        <v>0</v>
      </c>
      <c r="AZ182">
        <v>0</v>
      </c>
      <c r="BA182">
        <f>1-AY182/AZ182</f>
        <v>0</v>
      </c>
      <c r="BB182">
        <v>0</v>
      </c>
      <c r="BC182" t="s">
        <v>437</v>
      </c>
      <c r="BD182" t="s">
        <v>437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437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4.38</v>
      </c>
      <c r="DL182">
        <v>0.5</v>
      </c>
      <c r="DM182" t="s">
        <v>438</v>
      </c>
      <c r="DN182">
        <v>2</v>
      </c>
      <c r="DO182" t="b">
        <v>1</v>
      </c>
      <c r="DP182">
        <v>1758387008.1</v>
      </c>
      <c r="DQ182">
        <v>1048.494074074074</v>
      </c>
      <c r="DR182">
        <v>1089.793333333333</v>
      </c>
      <c r="DS182">
        <v>23.07803703703703</v>
      </c>
      <c r="DT182">
        <v>20.20192222222222</v>
      </c>
      <c r="DU182">
        <v>1049.271481481481</v>
      </c>
      <c r="DV182">
        <v>22.79227037037037</v>
      </c>
      <c r="DW182">
        <v>499.981037037037</v>
      </c>
      <c r="DX182">
        <v>90.56155925925925</v>
      </c>
      <c r="DY182">
        <v>0.06704811481481482</v>
      </c>
      <c r="DZ182">
        <v>29.73475925925926</v>
      </c>
      <c r="EA182">
        <v>30.0092962962963</v>
      </c>
      <c r="EB182">
        <v>999.9000000000001</v>
      </c>
      <c r="EC182">
        <v>0</v>
      </c>
      <c r="ED182">
        <v>0</v>
      </c>
      <c r="EE182">
        <v>9999.953333333333</v>
      </c>
      <c r="EF182">
        <v>0</v>
      </c>
      <c r="EG182">
        <v>11.13887037037037</v>
      </c>
      <c r="EH182">
        <v>-41.29857777777778</v>
      </c>
      <c r="EI182">
        <v>1073.263703703704</v>
      </c>
      <c r="EJ182">
        <v>1112.263703703704</v>
      </c>
      <c r="EK182">
        <v>2.876127037037037</v>
      </c>
      <c r="EL182">
        <v>1089.793333333333</v>
      </c>
      <c r="EM182">
        <v>20.20192222222222</v>
      </c>
      <c r="EN182">
        <v>2.089982222222222</v>
      </c>
      <c r="EO182">
        <v>1.829517037037037</v>
      </c>
      <c r="EP182">
        <v>18.14304074074074</v>
      </c>
      <c r="EQ182">
        <v>16.04122962962963</v>
      </c>
      <c r="ER182">
        <v>1999.98962962963</v>
      </c>
      <c r="ES182">
        <v>0.980003222222222</v>
      </c>
      <c r="ET182">
        <v>0.01999707777777778</v>
      </c>
      <c r="EU182">
        <v>0</v>
      </c>
      <c r="EV182">
        <v>627.1054444444445</v>
      </c>
      <c r="EW182">
        <v>5.00078</v>
      </c>
      <c r="EX182">
        <v>12406.54444444445</v>
      </c>
      <c r="EY182">
        <v>16379.56666666667</v>
      </c>
      <c r="EZ182">
        <v>38.68966666666667</v>
      </c>
      <c r="FA182">
        <v>39.49066666666667</v>
      </c>
      <c r="FB182">
        <v>39.32159259259259</v>
      </c>
      <c r="FC182">
        <v>39.14092592592592</v>
      </c>
      <c r="FD182">
        <v>40.11562962962963</v>
      </c>
      <c r="FE182">
        <v>1955.099629629629</v>
      </c>
      <c r="FF182">
        <v>39.89000000000001</v>
      </c>
      <c r="FG182">
        <v>0</v>
      </c>
      <c r="FH182">
        <v>1758387015.9</v>
      </c>
      <c r="FI182">
        <v>0</v>
      </c>
      <c r="FJ182">
        <v>627.0736153846153</v>
      </c>
      <c r="FK182">
        <v>-1.278769235958818</v>
      </c>
      <c r="FL182">
        <v>-7.107692344408628</v>
      </c>
      <c r="FM182">
        <v>12406.52692307692</v>
      </c>
      <c r="FN182">
        <v>15</v>
      </c>
      <c r="FO182">
        <v>0</v>
      </c>
      <c r="FP182" t="s">
        <v>439</v>
      </c>
      <c r="FQ182">
        <v>1746989605.5</v>
      </c>
      <c r="FR182">
        <v>1746989593.5</v>
      </c>
      <c r="FS182">
        <v>0</v>
      </c>
      <c r="FT182">
        <v>-0.274</v>
      </c>
      <c r="FU182">
        <v>-0.002</v>
      </c>
      <c r="FV182">
        <v>2.549</v>
      </c>
      <c r="FW182">
        <v>0.129</v>
      </c>
      <c r="FX182">
        <v>420</v>
      </c>
      <c r="FY182">
        <v>17</v>
      </c>
      <c r="FZ182">
        <v>0.02</v>
      </c>
      <c r="GA182">
        <v>0.04</v>
      </c>
      <c r="GB182">
        <v>-41.22389268292683</v>
      </c>
      <c r="GC182">
        <v>-1.441582578397382</v>
      </c>
      <c r="GD182">
        <v>0.1514425261508416</v>
      </c>
      <c r="GE182">
        <v>0</v>
      </c>
      <c r="GF182">
        <v>627.1255588235294</v>
      </c>
      <c r="GG182">
        <v>-1.172207790833394</v>
      </c>
      <c r="GH182">
        <v>0.2441793206998571</v>
      </c>
      <c r="GI182">
        <v>0</v>
      </c>
      <c r="GJ182">
        <v>2.900549268292683</v>
      </c>
      <c r="GK182">
        <v>-0.4695244599303194</v>
      </c>
      <c r="GL182">
        <v>0.04770217913876217</v>
      </c>
      <c r="GM182">
        <v>0</v>
      </c>
      <c r="GN182">
        <v>0</v>
      </c>
      <c r="GO182">
        <v>3</v>
      </c>
      <c r="GP182" t="s">
        <v>446</v>
      </c>
      <c r="GQ182">
        <v>3.10239</v>
      </c>
      <c r="GR182">
        <v>2.72518</v>
      </c>
      <c r="GS182">
        <v>0.168463</v>
      </c>
      <c r="GT182">
        <v>0.172475</v>
      </c>
      <c r="GU182">
        <v>0.105231</v>
      </c>
      <c r="GV182">
        <v>0.0972481</v>
      </c>
      <c r="GW182">
        <v>21786.4</v>
      </c>
      <c r="GX182">
        <v>19703.6</v>
      </c>
      <c r="GY182">
        <v>26763.3</v>
      </c>
      <c r="GZ182">
        <v>24030.7</v>
      </c>
      <c r="HA182">
        <v>38324.9</v>
      </c>
      <c r="HB182">
        <v>32088.7</v>
      </c>
      <c r="HC182">
        <v>46735.1</v>
      </c>
      <c r="HD182">
        <v>38031.5</v>
      </c>
      <c r="HE182">
        <v>1.87402</v>
      </c>
      <c r="HF182">
        <v>2.35047</v>
      </c>
      <c r="HG182">
        <v>0.090085</v>
      </c>
      <c r="HH182">
        <v>0</v>
      </c>
      <c r="HI182">
        <v>28.5361</v>
      </c>
      <c r="HJ182">
        <v>999.9</v>
      </c>
      <c r="HK182">
        <v>42.5</v>
      </c>
      <c r="HL182">
        <v>32.5</v>
      </c>
      <c r="HM182">
        <v>23.0517</v>
      </c>
      <c r="HN182">
        <v>61.7735</v>
      </c>
      <c r="HO182">
        <v>4.73157</v>
      </c>
      <c r="HP182">
        <v>2</v>
      </c>
      <c r="HQ182">
        <v>0.0938847</v>
      </c>
      <c r="HR182">
        <v>-0.718911</v>
      </c>
      <c r="HS182">
        <v>20.2807</v>
      </c>
      <c r="HT182">
        <v>5.2116</v>
      </c>
      <c r="HU182">
        <v>11.9781</v>
      </c>
      <c r="HV182">
        <v>4.96335</v>
      </c>
      <c r="HW182">
        <v>3.27438</v>
      </c>
      <c r="HX182">
        <v>9999</v>
      </c>
      <c r="HY182">
        <v>9999</v>
      </c>
      <c r="HZ182">
        <v>9999</v>
      </c>
      <c r="IA182">
        <v>999.9</v>
      </c>
      <c r="IB182">
        <v>1.86388</v>
      </c>
      <c r="IC182">
        <v>1.86011</v>
      </c>
      <c r="ID182">
        <v>1.85844</v>
      </c>
      <c r="IE182">
        <v>1.85975</v>
      </c>
      <c r="IF182">
        <v>1.85989</v>
      </c>
      <c r="IG182">
        <v>1.85844</v>
      </c>
      <c r="IH182">
        <v>1.85749</v>
      </c>
      <c r="II182">
        <v>1.85242</v>
      </c>
      <c r="IJ182">
        <v>0</v>
      </c>
      <c r="IK182">
        <v>0</v>
      </c>
      <c r="IL182">
        <v>0</v>
      </c>
      <c r="IM182">
        <v>0</v>
      </c>
      <c r="IN182" t="s">
        <v>441</v>
      </c>
      <c r="IO182" t="s">
        <v>442</v>
      </c>
      <c r="IP182" t="s">
        <v>443</v>
      </c>
      <c r="IQ182" t="s">
        <v>443</v>
      </c>
      <c r="IR182" t="s">
        <v>443</v>
      </c>
      <c r="IS182" t="s">
        <v>443</v>
      </c>
      <c r="IT182">
        <v>0</v>
      </c>
      <c r="IU182">
        <v>100</v>
      </c>
      <c r="IV182">
        <v>100</v>
      </c>
      <c r="IW182">
        <v>-0.76</v>
      </c>
      <c r="IX182">
        <v>0.2864</v>
      </c>
      <c r="IY182">
        <v>-1.199888540531774</v>
      </c>
      <c r="IZ182">
        <v>0.0006062262584135303</v>
      </c>
      <c r="JA182">
        <v>-6.607284784785487E-07</v>
      </c>
      <c r="JB182">
        <v>4.456398226774383E-10</v>
      </c>
      <c r="JC182">
        <v>0.04242554667046498</v>
      </c>
      <c r="JD182">
        <v>-0.002659736867722172</v>
      </c>
      <c r="JE182">
        <v>0.000738507291522077</v>
      </c>
      <c r="JF182">
        <v>-6.730059124220876E-06</v>
      </c>
      <c r="JG182">
        <v>7</v>
      </c>
      <c r="JH182">
        <v>1949</v>
      </c>
      <c r="JI182">
        <v>1</v>
      </c>
      <c r="JJ182">
        <v>29</v>
      </c>
      <c r="JK182">
        <v>189956.8</v>
      </c>
      <c r="JL182">
        <v>189957</v>
      </c>
      <c r="JM182">
        <v>3.18848</v>
      </c>
      <c r="JN182">
        <v>2.59766</v>
      </c>
      <c r="JO182">
        <v>2.146</v>
      </c>
      <c r="JP182">
        <v>2.67578</v>
      </c>
      <c r="JQ182">
        <v>2.29858</v>
      </c>
      <c r="JR182">
        <v>2.41943</v>
      </c>
      <c r="JS182">
        <v>36.8604</v>
      </c>
      <c r="JT182">
        <v>24.07</v>
      </c>
      <c r="JU182">
        <v>18</v>
      </c>
      <c r="JV182">
        <v>481.457</v>
      </c>
      <c r="JW182">
        <v>900.6369999999999</v>
      </c>
      <c r="JX182">
        <v>28.8802</v>
      </c>
      <c r="JY182">
        <v>28.4292</v>
      </c>
      <c r="JZ182">
        <v>30.0001</v>
      </c>
      <c r="KA182">
        <v>28.6225</v>
      </c>
      <c r="KB182">
        <v>28.5836</v>
      </c>
      <c r="KC182">
        <v>64.095</v>
      </c>
      <c r="KD182">
        <v>13.067</v>
      </c>
      <c r="KE182">
        <v>50.2769</v>
      </c>
      <c r="KF182">
        <v>28.8775</v>
      </c>
      <c r="KG182">
        <v>1141.82</v>
      </c>
      <c r="KH182">
        <v>20.3218</v>
      </c>
      <c r="KI182">
        <v>102.182</v>
      </c>
      <c r="KJ182">
        <v>91.7062</v>
      </c>
    </row>
    <row r="183" spans="1:296">
      <c r="A183">
        <v>165</v>
      </c>
      <c r="B183">
        <v>1758387020.6</v>
      </c>
      <c r="C183">
        <v>4880.099999904633</v>
      </c>
      <c r="D183" t="s">
        <v>774</v>
      </c>
      <c r="E183" t="s">
        <v>775</v>
      </c>
      <c r="F183">
        <v>5</v>
      </c>
      <c r="G183" t="s">
        <v>638</v>
      </c>
      <c r="H183">
        <v>1758387012.814285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1143.553759356742</v>
      </c>
      <c r="AJ183">
        <v>1114.465878787879</v>
      </c>
      <c r="AK183">
        <v>3.452728748346575</v>
      </c>
      <c r="AL183">
        <v>65.71371971315246</v>
      </c>
      <c r="AM183">
        <f>(AO183 - AN183 + DX183*1E3/(8.314*(DZ183+273.15)) * AQ183/DW183 * AP183) * DW183/(100*DK183) * 1000/(1000 - AO183)</f>
        <v>0</v>
      </c>
      <c r="AN183">
        <v>20.28429879533103</v>
      </c>
      <c r="AO183">
        <v>23.12396060606061</v>
      </c>
      <c r="AP183">
        <v>0.0007726884983725222</v>
      </c>
      <c r="AQ183">
        <v>86.31813616197589</v>
      </c>
      <c r="AR183">
        <v>0</v>
      </c>
      <c r="AS183">
        <v>0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437</v>
      </c>
      <c r="AX183" t="s">
        <v>437</v>
      </c>
      <c r="AY183">
        <v>0</v>
      </c>
      <c r="AZ183">
        <v>0</v>
      </c>
      <c r="BA183">
        <f>1-AY183/AZ183</f>
        <v>0</v>
      </c>
      <c r="BB183">
        <v>0</v>
      </c>
      <c r="BC183" t="s">
        <v>437</v>
      </c>
      <c r="BD183" t="s">
        <v>437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437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4.38</v>
      </c>
      <c r="DL183">
        <v>0.5</v>
      </c>
      <c r="DM183" t="s">
        <v>438</v>
      </c>
      <c r="DN183">
        <v>2</v>
      </c>
      <c r="DO183" t="b">
        <v>1</v>
      </c>
      <c r="DP183">
        <v>1758387012.814285</v>
      </c>
      <c r="DQ183">
        <v>1064.234285714286</v>
      </c>
      <c r="DR183">
        <v>1105.625</v>
      </c>
      <c r="DS183">
        <v>23.09518928571428</v>
      </c>
      <c r="DT183">
        <v>20.25219642857143</v>
      </c>
      <c r="DU183">
        <v>1065</v>
      </c>
      <c r="DV183">
        <v>22.80908571428571</v>
      </c>
      <c r="DW183">
        <v>500.0032857142856</v>
      </c>
      <c r="DX183">
        <v>90.56134285714288</v>
      </c>
      <c r="DY183">
        <v>0.06712750000000001</v>
      </c>
      <c r="DZ183">
        <v>29.73281428571428</v>
      </c>
      <c r="EA183">
        <v>30.00661071428572</v>
      </c>
      <c r="EB183">
        <v>999.9000000000002</v>
      </c>
      <c r="EC183">
        <v>0</v>
      </c>
      <c r="ED183">
        <v>0</v>
      </c>
      <c r="EE183">
        <v>9996.697857142857</v>
      </c>
      <c r="EF183">
        <v>0</v>
      </c>
      <c r="EG183">
        <v>11.141</v>
      </c>
      <c r="EH183">
        <v>-41.39115357142857</v>
      </c>
      <c r="EI183">
        <v>1089.393928571428</v>
      </c>
      <c r="EJ183">
        <v>1128.480357142857</v>
      </c>
      <c r="EK183">
        <v>2.842997857142857</v>
      </c>
      <c r="EL183">
        <v>1105.625</v>
      </c>
      <c r="EM183">
        <v>20.25219642857143</v>
      </c>
      <c r="EN183">
        <v>2.091530714285714</v>
      </c>
      <c r="EO183">
        <v>1.834066428571429</v>
      </c>
      <c r="EP183">
        <v>18.154825</v>
      </c>
      <c r="EQ183">
        <v>16.08014642857143</v>
      </c>
      <c r="ER183">
        <v>2000.011785714286</v>
      </c>
      <c r="ES183">
        <v>0.9800034999999998</v>
      </c>
      <c r="ET183">
        <v>0.01999681071428572</v>
      </c>
      <c r="EU183">
        <v>0</v>
      </c>
      <c r="EV183">
        <v>627.0497142857142</v>
      </c>
      <c r="EW183">
        <v>5.00078</v>
      </c>
      <c r="EX183">
        <v>12406.17142857143</v>
      </c>
      <c r="EY183">
        <v>16379.75357142857</v>
      </c>
      <c r="EZ183">
        <v>38.67842857142858</v>
      </c>
      <c r="FA183">
        <v>39.49992857142856</v>
      </c>
      <c r="FB183">
        <v>39.16732142857143</v>
      </c>
      <c r="FC183">
        <v>39.13360714285714</v>
      </c>
      <c r="FD183">
        <v>40.1025</v>
      </c>
      <c r="FE183">
        <v>1955.121785714286</v>
      </c>
      <c r="FF183">
        <v>39.89000000000001</v>
      </c>
      <c r="FG183">
        <v>0</v>
      </c>
      <c r="FH183">
        <v>1758387020.7</v>
      </c>
      <c r="FI183">
        <v>0</v>
      </c>
      <c r="FJ183">
        <v>627.0076538461539</v>
      </c>
      <c r="FK183">
        <v>-0.7646837492068862</v>
      </c>
      <c r="FL183">
        <v>-9.182906102876334</v>
      </c>
      <c r="FM183">
        <v>12405.98461538462</v>
      </c>
      <c r="FN183">
        <v>15</v>
      </c>
      <c r="FO183">
        <v>0</v>
      </c>
      <c r="FP183" t="s">
        <v>439</v>
      </c>
      <c r="FQ183">
        <v>1746989605.5</v>
      </c>
      <c r="FR183">
        <v>1746989593.5</v>
      </c>
      <c r="FS183">
        <v>0</v>
      </c>
      <c r="FT183">
        <v>-0.274</v>
      </c>
      <c r="FU183">
        <v>-0.002</v>
      </c>
      <c r="FV183">
        <v>2.549</v>
      </c>
      <c r="FW183">
        <v>0.129</v>
      </c>
      <c r="FX183">
        <v>420</v>
      </c>
      <c r="FY183">
        <v>17</v>
      </c>
      <c r="FZ183">
        <v>0.02</v>
      </c>
      <c r="GA183">
        <v>0.04</v>
      </c>
      <c r="GB183">
        <v>-41.328625</v>
      </c>
      <c r="GC183">
        <v>-1.130472045028094</v>
      </c>
      <c r="GD183">
        <v>0.1273139578954328</v>
      </c>
      <c r="GE183">
        <v>0</v>
      </c>
      <c r="GF183">
        <v>627.0631470588236</v>
      </c>
      <c r="GG183">
        <v>-1.048021388621877</v>
      </c>
      <c r="GH183">
        <v>0.243923461037051</v>
      </c>
      <c r="GI183">
        <v>0</v>
      </c>
      <c r="GJ183">
        <v>2.861908</v>
      </c>
      <c r="GK183">
        <v>-0.4511747842401555</v>
      </c>
      <c r="GL183">
        <v>0.04491225401825208</v>
      </c>
      <c r="GM183">
        <v>0</v>
      </c>
      <c r="GN183">
        <v>0</v>
      </c>
      <c r="GO183">
        <v>3</v>
      </c>
      <c r="GP183" t="s">
        <v>446</v>
      </c>
      <c r="GQ183">
        <v>3.10219</v>
      </c>
      <c r="GR183">
        <v>2.72527</v>
      </c>
      <c r="GS183">
        <v>0.170106</v>
      </c>
      <c r="GT183">
        <v>0.174095</v>
      </c>
      <c r="GU183">
        <v>0.10528</v>
      </c>
      <c r="GV183">
        <v>0.09745330000000001</v>
      </c>
      <c r="GW183">
        <v>21743.3</v>
      </c>
      <c r="GX183">
        <v>19665</v>
      </c>
      <c r="GY183">
        <v>26763.2</v>
      </c>
      <c r="GZ183">
        <v>24030.6</v>
      </c>
      <c r="HA183">
        <v>38322.9</v>
      </c>
      <c r="HB183">
        <v>32081.3</v>
      </c>
      <c r="HC183">
        <v>46735</v>
      </c>
      <c r="HD183">
        <v>38031.3</v>
      </c>
      <c r="HE183">
        <v>1.87363</v>
      </c>
      <c r="HF183">
        <v>2.35113</v>
      </c>
      <c r="HG183">
        <v>0.0899732</v>
      </c>
      <c r="HH183">
        <v>0</v>
      </c>
      <c r="HI183">
        <v>28.5321</v>
      </c>
      <c r="HJ183">
        <v>999.9</v>
      </c>
      <c r="HK183">
        <v>42.6</v>
      </c>
      <c r="HL183">
        <v>32.5</v>
      </c>
      <c r="HM183">
        <v>23.1059</v>
      </c>
      <c r="HN183">
        <v>61.6935</v>
      </c>
      <c r="HO183">
        <v>4.69551</v>
      </c>
      <c r="HP183">
        <v>2</v>
      </c>
      <c r="HQ183">
        <v>0.09381349999999999</v>
      </c>
      <c r="HR183">
        <v>-0.726234</v>
      </c>
      <c r="HS183">
        <v>20.2806</v>
      </c>
      <c r="HT183">
        <v>5.2116</v>
      </c>
      <c r="HU183">
        <v>11.976</v>
      </c>
      <c r="HV183">
        <v>4.96335</v>
      </c>
      <c r="HW183">
        <v>3.27443</v>
      </c>
      <c r="HX183">
        <v>9999</v>
      </c>
      <c r="HY183">
        <v>9999</v>
      </c>
      <c r="HZ183">
        <v>9999</v>
      </c>
      <c r="IA183">
        <v>999.9</v>
      </c>
      <c r="IB183">
        <v>1.86388</v>
      </c>
      <c r="IC183">
        <v>1.86011</v>
      </c>
      <c r="ID183">
        <v>1.85844</v>
      </c>
      <c r="IE183">
        <v>1.85975</v>
      </c>
      <c r="IF183">
        <v>1.85987</v>
      </c>
      <c r="IG183">
        <v>1.85843</v>
      </c>
      <c r="IH183">
        <v>1.85749</v>
      </c>
      <c r="II183">
        <v>1.85242</v>
      </c>
      <c r="IJ183">
        <v>0</v>
      </c>
      <c r="IK183">
        <v>0</v>
      </c>
      <c r="IL183">
        <v>0</v>
      </c>
      <c r="IM183">
        <v>0</v>
      </c>
      <c r="IN183" t="s">
        <v>441</v>
      </c>
      <c r="IO183" t="s">
        <v>442</v>
      </c>
      <c r="IP183" t="s">
        <v>443</v>
      </c>
      <c r="IQ183" t="s">
        <v>443</v>
      </c>
      <c r="IR183" t="s">
        <v>443</v>
      </c>
      <c r="IS183" t="s">
        <v>443</v>
      </c>
      <c r="IT183">
        <v>0</v>
      </c>
      <c r="IU183">
        <v>100</v>
      </c>
      <c r="IV183">
        <v>100</v>
      </c>
      <c r="IW183">
        <v>-0.75</v>
      </c>
      <c r="IX183">
        <v>0.2867</v>
      </c>
      <c r="IY183">
        <v>-1.199888540531774</v>
      </c>
      <c r="IZ183">
        <v>0.0006062262584135303</v>
      </c>
      <c r="JA183">
        <v>-6.607284784785487E-07</v>
      </c>
      <c r="JB183">
        <v>4.456398226774383E-10</v>
      </c>
      <c r="JC183">
        <v>0.04242554667046498</v>
      </c>
      <c r="JD183">
        <v>-0.002659736867722172</v>
      </c>
      <c r="JE183">
        <v>0.000738507291522077</v>
      </c>
      <c r="JF183">
        <v>-6.730059124220876E-06</v>
      </c>
      <c r="JG183">
        <v>7</v>
      </c>
      <c r="JH183">
        <v>1949</v>
      </c>
      <c r="JI183">
        <v>1</v>
      </c>
      <c r="JJ183">
        <v>29</v>
      </c>
      <c r="JK183">
        <v>189956.9</v>
      </c>
      <c r="JL183">
        <v>189957.1</v>
      </c>
      <c r="JM183">
        <v>3.22754</v>
      </c>
      <c r="JN183">
        <v>2.59277</v>
      </c>
      <c r="JO183">
        <v>2.146</v>
      </c>
      <c r="JP183">
        <v>2.67456</v>
      </c>
      <c r="JQ183">
        <v>2.29858</v>
      </c>
      <c r="JR183">
        <v>2.41577</v>
      </c>
      <c r="JS183">
        <v>36.8604</v>
      </c>
      <c r="JT183">
        <v>24.07</v>
      </c>
      <c r="JU183">
        <v>18</v>
      </c>
      <c r="JV183">
        <v>481.225</v>
      </c>
      <c r="JW183">
        <v>901.328</v>
      </c>
      <c r="JX183">
        <v>28.8736</v>
      </c>
      <c r="JY183">
        <v>28.4292</v>
      </c>
      <c r="JZ183">
        <v>30.0001</v>
      </c>
      <c r="KA183">
        <v>28.6225</v>
      </c>
      <c r="KB183">
        <v>28.5836</v>
      </c>
      <c r="KC183">
        <v>64.82550000000001</v>
      </c>
      <c r="KD183">
        <v>13.067</v>
      </c>
      <c r="KE183">
        <v>50.2769</v>
      </c>
      <c r="KF183">
        <v>28.8728</v>
      </c>
      <c r="KG183">
        <v>1155.18</v>
      </c>
      <c r="KH183">
        <v>20.3418</v>
      </c>
      <c r="KI183">
        <v>102.182</v>
      </c>
      <c r="KJ183">
        <v>91.7058</v>
      </c>
    </row>
    <row r="184" spans="1:296">
      <c r="A184">
        <v>166</v>
      </c>
      <c r="B184">
        <v>1758387025.6</v>
      </c>
      <c r="C184">
        <v>4885.099999904633</v>
      </c>
      <c r="D184" t="s">
        <v>776</v>
      </c>
      <c r="E184" t="s">
        <v>777</v>
      </c>
      <c r="F184">
        <v>5</v>
      </c>
      <c r="G184" t="s">
        <v>638</v>
      </c>
      <c r="H184">
        <v>1758387018.1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1160.743051707868</v>
      </c>
      <c r="AJ184">
        <v>1131.509878787879</v>
      </c>
      <c r="AK184">
        <v>3.398619870473521</v>
      </c>
      <c r="AL184">
        <v>65.71371971315246</v>
      </c>
      <c r="AM184">
        <f>(AO184 - AN184 + DX184*1E3/(8.314*(DZ184+273.15)) * AQ184/DW184 * AP184) * DW184/(100*DK184) * 1000/(1000 - AO184)</f>
        <v>0</v>
      </c>
      <c r="AN184">
        <v>20.34010433860513</v>
      </c>
      <c r="AO184">
        <v>23.14269575757575</v>
      </c>
      <c r="AP184">
        <v>0.005075555025456861</v>
      </c>
      <c r="AQ184">
        <v>86.31813616197589</v>
      </c>
      <c r="AR184">
        <v>0</v>
      </c>
      <c r="AS184">
        <v>0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437</v>
      </c>
      <c r="AX184" t="s">
        <v>437</v>
      </c>
      <c r="AY184">
        <v>0</v>
      </c>
      <c r="AZ184">
        <v>0</v>
      </c>
      <c r="BA184">
        <f>1-AY184/AZ184</f>
        <v>0</v>
      </c>
      <c r="BB184">
        <v>0</v>
      </c>
      <c r="BC184" t="s">
        <v>437</v>
      </c>
      <c r="BD184" t="s">
        <v>437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437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4.38</v>
      </c>
      <c r="DL184">
        <v>0.5</v>
      </c>
      <c r="DM184" t="s">
        <v>438</v>
      </c>
      <c r="DN184">
        <v>2</v>
      </c>
      <c r="DO184" t="b">
        <v>1</v>
      </c>
      <c r="DP184">
        <v>1758387018.1</v>
      </c>
      <c r="DQ184">
        <v>1081.93037037037</v>
      </c>
      <c r="DR184">
        <v>1123.347407407407</v>
      </c>
      <c r="DS184">
        <v>23.11607037037037</v>
      </c>
      <c r="DT184">
        <v>20.30518518518518</v>
      </c>
      <c r="DU184">
        <v>1082.682962962963</v>
      </c>
      <c r="DV184">
        <v>22.82954074074074</v>
      </c>
      <c r="DW184">
        <v>500.0081481481481</v>
      </c>
      <c r="DX184">
        <v>90.56076666666667</v>
      </c>
      <c r="DY184">
        <v>0.06714152222222222</v>
      </c>
      <c r="DZ184">
        <v>29.72811111111111</v>
      </c>
      <c r="EA184">
        <v>30.0037</v>
      </c>
      <c r="EB184">
        <v>999.9000000000001</v>
      </c>
      <c r="EC184">
        <v>0</v>
      </c>
      <c r="ED184">
        <v>0</v>
      </c>
      <c r="EE184">
        <v>9997.220370370371</v>
      </c>
      <c r="EF184">
        <v>0</v>
      </c>
      <c r="EG184">
        <v>11.14285925925926</v>
      </c>
      <c r="EH184">
        <v>-41.41713703703704</v>
      </c>
      <c r="EI184">
        <v>1107.532222222222</v>
      </c>
      <c r="EJ184">
        <v>1146.631111111111</v>
      </c>
      <c r="EK184">
        <v>2.810879259259259</v>
      </c>
      <c r="EL184">
        <v>1123.347407407407</v>
      </c>
      <c r="EM184">
        <v>20.30518518518518</v>
      </c>
      <c r="EN184">
        <v>2.093408518518519</v>
      </c>
      <c r="EO184">
        <v>1.838854074074074</v>
      </c>
      <c r="EP184">
        <v>18.16911481481481</v>
      </c>
      <c r="EQ184">
        <v>16.12102592592592</v>
      </c>
      <c r="ER184">
        <v>2000.002222222222</v>
      </c>
      <c r="ES184">
        <v>0.9800034444444442</v>
      </c>
      <c r="ET184">
        <v>0.01999686666666667</v>
      </c>
      <c r="EU184">
        <v>0</v>
      </c>
      <c r="EV184">
        <v>626.9543333333334</v>
      </c>
      <c r="EW184">
        <v>5.00078</v>
      </c>
      <c r="EX184">
        <v>12405.5</v>
      </c>
      <c r="EY184">
        <v>16379.68148148148</v>
      </c>
      <c r="EZ184">
        <v>38.68040740740741</v>
      </c>
      <c r="FA184">
        <v>39.50459259259259</v>
      </c>
      <c r="FB184">
        <v>39.09711111111111</v>
      </c>
      <c r="FC184">
        <v>39.12</v>
      </c>
      <c r="FD184">
        <v>40.10622222222222</v>
      </c>
      <c r="FE184">
        <v>1955.112222222222</v>
      </c>
      <c r="FF184">
        <v>39.89000000000001</v>
      </c>
      <c r="FG184">
        <v>0</v>
      </c>
      <c r="FH184">
        <v>1758387025.5</v>
      </c>
      <c r="FI184">
        <v>0</v>
      </c>
      <c r="FJ184">
        <v>626.9338076923077</v>
      </c>
      <c r="FK184">
        <v>-0.09685468103913099</v>
      </c>
      <c r="FL184">
        <v>-7.189743666394913</v>
      </c>
      <c r="FM184">
        <v>12405.39615384615</v>
      </c>
      <c r="FN184">
        <v>15</v>
      </c>
      <c r="FO184">
        <v>0</v>
      </c>
      <c r="FP184" t="s">
        <v>439</v>
      </c>
      <c r="FQ184">
        <v>1746989605.5</v>
      </c>
      <c r="FR184">
        <v>1746989593.5</v>
      </c>
      <c r="FS184">
        <v>0</v>
      </c>
      <c r="FT184">
        <v>-0.274</v>
      </c>
      <c r="FU184">
        <v>-0.002</v>
      </c>
      <c r="FV184">
        <v>2.549</v>
      </c>
      <c r="FW184">
        <v>0.129</v>
      </c>
      <c r="FX184">
        <v>420</v>
      </c>
      <c r="FY184">
        <v>17</v>
      </c>
      <c r="FZ184">
        <v>0.02</v>
      </c>
      <c r="GA184">
        <v>0.04</v>
      </c>
      <c r="GB184">
        <v>-41.37685365853659</v>
      </c>
      <c r="GC184">
        <v>-0.4796383275261619</v>
      </c>
      <c r="GD184">
        <v>0.08883565285583499</v>
      </c>
      <c r="GE184">
        <v>1</v>
      </c>
      <c r="GF184">
        <v>626.9902941176471</v>
      </c>
      <c r="GG184">
        <v>-0.9810542309242967</v>
      </c>
      <c r="GH184">
        <v>0.2608381884495312</v>
      </c>
      <c r="GI184">
        <v>1</v>
      </c>
      <c r="GJ184">
        <v>2.834578536585366</v>
      </c>
      <c r="GK184">
        <v>-0.3622682926829268</v>
      </c>
      <c r="GL184">
        <v>0.03824350979919151</v>
      </c>
      <c r="GM184">
        <v>0</v>
      </c>
      <c r="GN184">
        <v>2</v>
      </c>
      <c r="GO184">
        <v>3</v>
      </c>
      <c r="GP184" t="s">
        <v>533</v>
      </c>
      <c r="GQ184">
        <v>3.10215</v>
      </c>
      <c r="GR184">
        <v>2.72519</v>
      </c>
      <c r="GS184">
        <v>0.17174</v>
      </c>
      <c r="GT184">
        <v>0.175706</v>
      </c>
      <c r="GU184">
        <v>0.10534</v>
      </c>
      <c r="GV184">
        <v>0.09752139999999999</v>
      </c>
      <c r="GW184">
        <v>21700.6</v>
      </c>
      <c r="GX184">
        <v>19626.4</v>
      </c>
      <c r="GY184">
        <v>26763.3</v>
      </c>
      <c r="GZ184">
        <v>24030.3</v>
      </c>
      <c r="HA184">
        <v>38320.3</v>
      </c>
      <c r="HB184">
        <v>32078.8</v>
      </c>
      <c r="HC184">
        <v>46734.7</v>
      </c>
      <c r="HD184">
        <v>38031</v>
      </c>
      <c r="HE184">
        <v>1.8731</v>
      </c>
      <c r="HF184">
        <v>2.35098</v>
      </c>
      <c r="HG184">
        <v>0.0907853</v>
      </c>
      <c r="HH184">
        <v>0</v>
      </c>
      <c r="HI184">
        <v>28.5269</v>
      </c>
      <c r="HJ184">
        <v>999.9</v>
      </c>
      <c r="HK184">
        <v>42.6</v>
      </c>
      <c r="HL184">
        <v>32.5</v>
      </c>
      <c r="HM184">
        <v>23.1047</v>
      </c>
      <c r="HN184">
        <v>61.6435</v>
      </c>
      <c r="HO184">
        <v>4.67949</v>
      </c>
      <c r="HP184">
        <v>2</v>
      </c>
      <c r="HQ184">
        <v>0.09371699999999999</v>
      </c>
      <c r="HR184">
        <v>-0.744886</v>
      </c>
      <c r="HS184">
        <v>20.28</v>
      </c>
      <c r="HT184">
        <v>5.21055</v>
      </c>
      <c r="HU184">
        <v>11.976</v>
      </c>
      <c r="HV184">
        <v>4.96285</v>
      </c>
      <c r="HW184">
        <v>3.27425</v>
      </c>
      <c r="HX184">
        <v>9999</v>
      </c>
      <c r="HY184">
        <v>9999</v>
      </c>
      <c r="HZ184">
        <v>9999</v>
      </c>
      <c r="IA184">
        <v>999.9</v>
      </c>
      <c r="IB184">
        <v>1.86386</v>
      </c>
      <c r="IC184">
        <v>1.86011</v>
      </c>
      <c r="ID184">
        <v>1.85844</v>
      </c>
      <c r="IE184">
        <v>1.85975</v>
      </c>
      <c r="IF184">
        <v>1.85989</v>
      </c>
      <c r="IG184">
        <v>1.85844</v>
      </c>
      <c r="IH184">
        <v>1.8575</v>
      </c>
      <c r="II184">
        <v>1.85242</v>
      </c>
      <c r="IJ184">
        <v>0</v>
      </c>
      <c r="IK184">
        <v>0</v>
      </c>
      <c r="IL184">
        <v>0</v>
      </c>
      <c r="IM184">
        <v>0</v>
      </c>
      <c r="IN184" t="s">
        <v>441</v>
      </c>
      <c r="IO184" t="s">
        <v>442</v>
      </c>
      <c r="IP184" t="s">
        <v>443</v>
      </c>
      <c r="IQ184" t="s">
        <v>443</v>
      </c>
      <c r="IR184" t="s">
        <v>443</v>
      </c>
      <c r="IS184" t="s">
        <v>443</v>
      </c>
      <c r="IT184">
        <v>0</v>
      </c>
      <c r="IU184">
        <v>100</v>
      </c>
      <c r="IV184">
        <v>100</v>
      </c>
      <c r="IW184">
        <v>-0.73</v>
      </c>
      <c r="IX184">
        <v>0.287</v>
      </c>
      <c r="IY184">
        <v>-1.199888540531774</v>
      </c>
      <c r="IZ184">
        <v>0.0006062262584135303</v>
      </c>
      <c r="JA184">
        <v>-6.607284784785487E-07</v>
      </c>
      <c r="JB184">
        <v>4.456398226774383E-10</v>
      </c>
      <c r="JC184">
        <v>0.04242554667046498</v>
      </c>
      <c r="JD184">
        <v>-0.002659736867722172</v>
      </c>
      <c r="JE184">
        <v>0.000738507291522077</v>
      </c>
      <c r="JF184">
        <v>-6.730059124220876E-06</v>
      </c>
      <c r="JG184">
        <v>7</v>
      </c>
      <c r="JH184">
        <v>1949</v>
      </c>
      <c r="JI184">
        <v>1</v>
      </c>
      <c r="JJ184">
        <v>29</v>
      </c>
      <c r="JK184">
        <v>189957</v>
      </c>
      <c r="JL184">
        <v>189957.2</v>
      </c>
      <c r="JM184">
        <v>3.26294</v>
      </c>
      <c r="JN184">
        <v>2.59644</v>
      </c>
      <c r="JO184">
        <v>2.146</v>
      </c>
      <c r="JP184">
        <v>2.67578</v>
      </c>
      <c r="JQ184">
        <v>2.29858</v>
      </c>
      <c r="JR184">
        <v>2.41577</v>
      </c>
      <c r="JS184">
        <v>36.8604</v>
      </c>
      <c r="JT184">
        <v>24.07</v>
      </c>
      <c r="JU184">
        <v>18</v>
      </c>
      <c r="JV184">
        <v>480.921</v>
      </c>
      <c r="JW184">
        <v>901.168</v>
      </c>
      <c r="JX184">
        <v>28.8691</v>
      </c>
      <c r="JY184">
        <v>28.4292</v>
      </c>
      <c r="JZ184">
        <v>30.0001</v>
      </c>
      <c r="KA184">
        <v>28.6225</v>
      </c>
      <c r="KB184">
        <v>28.5836</v>
      </c>
      <c r="KC184">
        <v>65.5908</v>
      </c>
      <c r="KD184">
        <v>13.067</v>
      </c>
      <c r="KE184">
        <v>50.6471</v>
      </c>
      <c r="KF184">
        <v>28.8717</v>
      </c>
      <c r="KG184">
        <v>1175.22</v>
      </c>
      <c r="KH184">
        <v>20.2864</v>
      </c>
      <c r="KI184">
        <v>102.182</v>
      </c>
      <c r="KJ184">
        <v>91.705</v>
      </c>
    </row>
    <row r="185" spans="1:296">
      <c r="A185">
        <v>167</v>
      </c>
      <c r="B185">
        <v>1758387030.6</v>
      </c>
      <c r="C185">
        <v>4890.099999904633</v>
      </c>
      <c r="D185" t="s">
        <v>778</v>
      </c>
      <c r="E185" t="s">
        <v>779</v>
      </c>
      <c r="F185">
        <v>5</v>
      </c>
      <c r="G185" t="s">
        <v>638</v>
      </c>
      <c r="H185">
        <v>1758387022.814285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1177.996529946882</v>
      </c>
      <c r="AJ185">
        <v>1148.859090909091</v>
      </c>
      <c r="AK185">
        <v>3.478007054586271</v>
      </c>
      <c r="AL185">
        <v>65.71371971315246</v>
      </c>
      <c r="AM185">
        <f>(AO185 - AN185 + DX185*1E3/(8.314*(DZ185+273.15)) * AQ185/DW185 * AP185) * DW185/(100*DK185) * 1000/(1000 - AO185)</f>
        <v>0</v>
      </c>
      <c r="AN185">
        <v>20.37416213732619</v>
      </c>
      <c r="AO185">
        <v>23.16134484848486</v>
      </c>
      <c r="AP185">
        <v>0.0006026107267783998</v>
      </c>
      <c r="AQ185">
        <v>86.31813616197589</v>
      </c>
      <c r="AR185">
        <v>0</v>
      </c>
      <c r="AS185">
        <v>0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437</v>
      </c>
      <c r="AX185" t="s">
        <v>437</v>
      </c>
      <c r="AY185">
        <v>0</v>
      </c>
      <c r="AZ185">
        <v>0</v>
      </c>
      <c r="BA185">
        <f>1-AY185/AZ185</f>
        <v>0</v>
      </c>
      <c r="BB185">
        <v>0</v>
      </c>
      <c r="BC185" t="s">
        <v>437</v>
      </c>
      <c r="BD185" t="s">
        <v>437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437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4.38</v>
      </c>
      <c r="DL185">
        <v>0.5</v>
      </c>
      <c r="DM185" t="s">
        <v>438</v>
      </c>
      <c r="DN185">
        <v>2</v>
      </c>
      <c r="DO185" t="b">
        <v>1</v>
      </c>
      <c r="DP185">
        <v>1758387022.814285</v>
      </c>
      <c r="DQ185">
        <v>1097.7425</v>
      </c>
      <c r="DR185">
        <v>1139.192857142857</v>
      </c>
      <c r="DS185">
        <v>23.13364642857143</v>
      </c>
      <c r="DT185">
        <v>20.34357142857143</v>
      </c>
      <c r="DU185">
        <v>1098.4825</v>
      </c>
      <c r="DV185">
        <v>22.84676428571428</v>
      </c>
      <c r="DW185">
        <v>499.9879642857143</v>
      </c>
      <c r="DX185">
        <v>90.56082500000002</v>
      </c>
      <c r="DY185">
        <v>0.06724841785714285</v>
      </c>
      <c r="DZ185">
        <v>29.72472857142856</v>
      </c>
      <c r="EA185">
        <v>30.00461785714285</v>
      </c>
      <c r="EB185">
        <v>999.9000000000002</v>
      </c>
      <c r="EC185">
        <v>0</v>
      </c>
      <c r="ED185">
        <v>0</v>
      </c>
      <c r="EE185">
        <v>9996.998214285715</v>
      </c>
      <c r="EF185">
        <v>0</v>
      </c>
      <c r="EG185">
        <v>11.14480357142857</v>
      </c>
      <c r="EH185">
        <v>-41.45014642857143</v>
      </c>
      <c r="EI185">
        <v>1123.738214285714</v>
      </c>
      <c r="EJ185">
        <v>1162.850357142857</v>
      </c>
      <c r="EK185">
        <v>2.790071785714285</v>
      </c>
      <c r="EL185">
        <v>1139.192857142857</v>
      </c>
      <c r="EM185">
        <v>20.34357142857143</v>
      </c>
      <c r="EN185">
        <v>2.095001785714286</v>
      </c>
      <c r="EO185">
        <v>1.842331071428572</v>
      </c>
      <c r="EP185">
        <v>18.18121785714286</v>
      </c>
      <c r="EQ185">
        <v>16.15062857142857</v>
      </c>
      <c r="ER185">
        <v>1999.9825</v>
      </c>
      <c r="ES185">
        <v>0.9800032857142856</v>
      </c>
      <c r="ET185">
        <v>0.01999701785714286</v>
      </c>
      <c r="EU185">
        <v>0</v>
      </c>
      <c r="EV185">
        <v>626.9631785714284</v>
      </c>
      <c r="EW185">
        <v>5.00078</v>
      </c>
      <c r="EX185">
        <v>12404.625</v>
      </c>
      <c r="EY185">
        <v>16379.51428571429</v>
      </c>
      <c r="EZ185">
        <v>38.66953571428571</v>
      </c>
      <c r="FA185">
        <v>39.51328571428571</v>
      </c>
      <c r="FB185">
        <v>38.96860714285715</v>
      </c>
      <c r="FC185">
        <v>39.12021428571428</v>
      </c>
      <c r="FD185">
        <v>40.12025</v>
      </c>
      <c r="FE185">
        <v>1955.0925</v>
      </c>
      <c r="FF185">
        <v>39.89000000000001</v>
      </c>
      <c r="FG185">
        <v>0</v>
      </c>
      <c r="FH185">
        <v>1758387030.9</v>
      </c>
      <c r="FI185">
        <v>0</v>
      </c>
      <c r="FJ185">
        <v>626.94292</v>
      </c>
      <c r="FK185">
        <v>-0.4585384407241054</v>
      </c>
      <c r="FL185">
        <v>-9.138461588746917</v>
      </c>
      <c r="FM185">
        <v>12404.524</v>
      </c>
      <c r="FN185">
        <v>15</v>
      </c>
      <c r="FO185">
        <v>0</v>
      </c>
      <c r="FP185" t="s">
        <v>439</v>
      </c>
      <c r="FQ185">
        <v>1746989605.5</v>
      </c>
      <c r="FR185">
        <v>1746989593.5</v>
      </c>
      <c r="FS185">
        <v>0</v>
      </c>
      <c r="FT185">
        <v>-0.274</v>
      </c>
      <c r="FU185">
        <v>-0.002</v>
      </c>
      <c r="FV185">
        <v>2.549</v>
      </c>
      <c r="FW185">
        <v>0.129</v>
      </c>
      <c r="FX185">
        <v>420</v>
      </c>
      <c r="FY185">
        <v>17</v>
      </c>
      <c r="FZ185">
        <v>0.02</v>
      </c>
      <c r="GA185">
        <v>0.04</v>
      </c>
      <c r="GB185">
        <v>-41.43545365853658</v>
      </c>
      <c r="GC185">
        <v>-0.3131853658536907</v>
      </c>
      <c r="GD185">
        <v>0.06565270078802124</v>
      </c>
      <c r="GE185">
        <v>1</v>
      </c>
      <c r="GF185">
        <v>626.9392941176471</v>
      </c>
      <c r="GG185">
        <v>-0.1480824970227157</v>
      </c>
      <c r="GH185">
        <v>0.2420057764759984</v>
      </c>
      <c r="GI185">
        <v>1</v>
      </c>
      <c r="GJ185">
        <v>2.803509756097561</v>
      </c>
      <c r="GK185">
        <v>-0.2698128919860543</v>
      </c>
      <c r="GL185">
        <v>0.0282452347362589</v>
      </c>
      <c r="GM185">
        <v>0</v>
      </c>
      <c r="GN185">
        <v>2</v>
      </c>
      <c r="GO185">
        <v>3</v>
      </c>
      <c r="GP185" t="s">
        <v>533</v>
      </c>
      <c r="GQ185">
        <v>3.10233</v>
      </c>
      <c r="GR185">
        <v>2.72548</v>
      </c>
      <c r="GS185">
        <v>0.17337</v>
      </c>
      <c r="GT185">
        <v>0.177313</v>
      </c>
      <c r="GU185">
        <v>0.105401</v>
      </c>
      <c r="GV185">
        <v>0.09767869999999999</v>
      </c>
      <c r="GW185">
        <v>21657.9</v>
      </c>
      <c r="GX185">
        <v>19588.2</v>
      </c>
      <c r="GY185">
        <v>26763.3</v>
      </c>
      <c r="GZ185">
        <v>24030.3</v>
      </c>
      <c r="HA185">
        <v>38318.2</v>
      </c>
      <c r="HB185">
        <v>32073.2</v>
      </c>
      <c r="HC185">
        <v>46735.1</v>
      </c>
      <c r="HD185">
        <v>38030.8</v>
      </c>
      <c r="HE185">
        <v>1.87355</v>
      </c>
      <c r="HF185">
        <v>2.35107</v>
      </c>
      <c r="HG185">
        <v>0.0911653</v>
      </c>
      <c r="HH185">
        <v>0</v>
      </c>
      <c r="HI185">
        <v>28.5221</v>
      </c>
      <c r="HJ185">
        <v>999.9</v>
      </c>
      <c r="HK185">
        <v>42.7</v>
      </c>
      <c r="HL185">
        <v>32.5</v>
      </c>
      <c r="HM185">
        <v>23.1606</v>
      </c>
      <c r="HN185">
        <v>61.6235</v>
      </c>
      <c r="HO185">
        <v>4.71955</v>
      </c>
      <c r="HP185">
        <v>2</v>
      </c>
      <c r="HQ185">
        <v>0.09372709999999999</v>
      </c>
      <c r="HR185">
        <v>-0.740003</v>
      </c>
      <c r="HS185">
        <v>20.2806</v>
      </c>
      <c r="HT185">
        <v>5.2113</v>
      </c>
      <c r="HU185">
        <v>11.9745</v>
      </c>
      <c r="HV185">
        <v>4.9632</v>
      </c>
      <c r="HW185">
        <v>3.27448</v>
      </c>
      <c r="HX185">
        <v>9999</v>
      </c>
      <c r="HY185">
        <v>9999</v>
      </c>
      <c r="HZ185">
        <v>9999</v>
      </c>
      <c r="IA185">
        <v>999.9</v>
      </c>
      <c r="IB185">
        <v>1.86387</v>
      </c>
      <c r="IC185">
        <v>1.8601</v>
      </c>
      <c r="ID185">
        <v>1.85844</v>
      </c>
      <c r="IE185">
        <v>1.85978</v>
      </c>
      <c r="IF185">
        <v>1.85989</v>
      </c>
      <c r="IG185">
        <v>1.85841</v>
      </c>
      <c r="IH185">
        <v>1.85749</v>
      </c>
      <c r="II185">
        <v>1.85242</v>
      </c>
      <c r="IJ185">
        <v>0</v>
      </c>
      <c r="IK185">
        <v>0</v>
      </c>
      <c r="IL185">
        <v>0</v>
      </c>
      <c r="IM185">
        <v>0</v>
      </c>
      <c r="IN185" t="s">
        <v>441</v>
      </c>
      <c r="IO185" t="s">
        <v>442</v>
      </c>
      <c r="IP185" t="s">
        <v>443</v>
      </c>
      <c r="IQ185" t="s">
        <v>443</v>
      </c>
      <c r="IR185" t="s">
        <v>443</v>
      </c>
      <c r="IS185" t="s">
        <v>443</v>
      </c>
      <c r="IT185">
        <v>0</v>
      </c>
      <c r="IU185">
        <v>100</v>
      </c>
      <c r="IV185">
        <v>100</v>
      </c>
      <c r="IW185">
        <v>-0.71</v>
      </c>
      <c r="IX185">
        <v>0.2875</v>
      </c>
      <c r="IY185">
        <v>-1.199888540531774</v>
      </c>
      <c r="IZ185">
        <v>0.0006062262584135303</v>
      </c>
      <c r="JA185">
        <v>-6.607284784785487E-07</v>
      </c>
      <c r="JB185">
        <v>4.456398226774383E-10</v>
      </c>
      <c r="JC185">
        <v>0.04242554667046498</v>
      </c>
      <c r="JD185">
        <v>-0.002659736867722172</v>
      </c>
      <c r="JE185">
        <v>0.000738507291522077</v>
      </c>
      <c r="JF185">
        <v>-6.730059124220876E-06</v>
      </c>
      <c r="JG185">
        <v>7</v>
      </c>
      <c r="JH185">
        <v>1949</v>
      </c>
      <c r="JI185">
        <v>1</v>
      </c>
      <c r="JJ185">
        <v>29</v>
      </c>
      <c r="JK185">
        <v>189957.1</v>
      </c>
      <c r="JL185">
        <v>189957.3</v>
      </c>
      <c r="JM185">
        <v>3.302</v>
      </c>
      <c r="JN185">
        <v>2.59766</v>
      </c>
      <c r="JO185">
        <v>2.146</v>
      </c>
      <c r="JP185">
        <v>2.67334</v>
      </c>
      <c r="JQ185">
        <v>2.29858</v>
      </c>
      <c r="JR185">
        <v>2.41821</v>
      </c>
      <c r="JS185">
        <v>36.8366</v>
      </c>
      <c r="JT185">
        <v>24.0787</v>
      </c>
      <c r="JU185">
        <v>18</v>
      </c>
      <c r="JV185">
        <v>481.182</v>
      </c>
      <c r="JW185">
        <v>901.275</v>
      </c>
      <c r="JX185">
        <v>28.8681</v>
      </c>
      <c r="JY185">
        <v>28.4292</v>
      </c>
      <c r="JZ185">
        <v>30</v>
      </c>
      <c r="KA185">
        <v>28.6225</v>
      </c>
      <c r="KB185">
        <v>28.5836</v>
      </c>
      <c r="KC185">
        <v>66.3052</v>
      </c>
      <c r="KD185">
        <v>13.3676</v>
      </c>
      <c r="KE185">
        <v>50.6471</v>
      </c>
      <c r="KF185">
        <v>28.8657</v>
      </c>
      <c r="KG185">
        <v>1188.61</v>
      </c>
      <c r="KH185">
        <v>20.2861</v>
      </c>
      <c r="KI185">
        <v>102.182</v>
      </c>
      <c r="KJ185">
        <v>91.7046</v>
      </c>
    </row>
    <row r="186" spans="1:296">
      <c r="A186">
        <v>168</v>
      </c>
      <c r="B186">
        <v>1758387035.6</v>
      </c>
      <c r="C186">
        <v>4895.099999904633</v>
      </c>
      <c r="D186" t="s">
        <v>780</v>
      </c>
      <c r="E186" t="s">
        <v>781</v>
      </c>
      <c r="F186">
        <v>5</v>
      </c>
      <c r="G186" t="s">
        <v>638</v>
      </c>
      <c r="H186">
        <v>1758387028.1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1195.22809105195</v>
      </c>
      <c r="AJ186">
        <v>1165.896363636363</v>
      </c>
      <c r="AK186">
        <v>3.410991887390221</v>
      </c>
      <c r="AL186">
        <v>65.71371971315246</v>
      </c>
      <c r="AM186">
        <f>(AO186 - AN186 + DX186*1E3/(8.314*(DZ186+273.15)) * AQ186/DW186 * AP186) * DW186/(100*DK186) * 1000/(1000 - AO186)</f>
        <v>0</v>
      </c>
      <c r="AN186">
        <v>20.39391491043185</v>
      </c>
      <c r="AO186">
        <v>23.16863757575758</v>
      </c>
      <c r="AP186">
        <v>0.001561333208383709</v>
      </c>
      <c r="AQ186">
        <v>86.31813616197589</v>
      </c>
      <c r="AR186">
        <v>0</v>
      </c>
      <c r="AS186">
        <v>0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437</v>
      </c>
      <c r="AX186" t="s">
        <v>437</v>
      </c>
      <c r="AY186">
        <v>0</v>
      </c>
      <c r="AZ186">
        <v>0</v>
      </c>
      <c r="BA186">
        <f>1-AY186/AZ186</f>
        <v>0</v>
      </c>
      <c r="BB186">
        <v>0</v>
      </c>
      <c r="BC186" t="s">
        <v>437</v>
      </c>
      <c r="BD186" t="s">
        <v>437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437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4.38</v>
      </c>
      <c r="DL186">
        <v>0.5</v>
      </c>
      <c r="DM186" t="s">
        <v>438</v>
      </c>
      <c r="DN186">
        <v>2</v>
      </c>
      <c r="DO186" t="b">
        <v>1</v>
      </c>
      <c r="DP186">
        <v>1758387028.1</v>
      </c>
      <c r="DQ186">
        <v>1115.46037037037</v>
      </c>
      <c r="DR186">
        <v>1156.990740740741</v>
      </c>
      <c r="DS186">
        <v>23.15196666666667</v>
      </c>
      <c r="DT186">
        <v>20.37258888888889</v>
      </c>
      <c r="DU186">
        <v>1116.186296296296</v>
      </c>
      <c r="DV186">
        <v>22.86470740740741</v>
      </c>
      <c r="DW186">
        <v>499.9865185185186</v>
      </c>
      <c r="DX186">
        <v>90.56107037037036</v>
      </c>
      <c r="DY186">
        <v>0.06737347407407407</v>
      </c>
      <c r="DZ186">
        <v>29.72107407407407</v>
      </c>
      <c r="EA186">
        <v>30.00586666666666</v>
      </c>
      <c r="EB186">
        <v>999.9000000000001</v>
      </c>
      <c r="EC186">
        <v>0</v>
      </c>
      <c r="ED186">
        <v>0</v>
      </c>
      <c r="EE186">
        <v>9992.585185185184</v>
      </c>
      <c r="EF186">
        <v>0</v>
      </c>
      <c r="EG186">
        <v>11.14494444444445</v>
      </c>
      <c r="EH186">
        <v>-41.53054444444444</v>
      </c>
      <c r="EI186">
        <v>1141.897037037037</v>
      </c>
      <c r="EJ186">
        <v>1181.052592592593</v>
      </c>
      <c r="EK186">
        <v>2.779373333333333</v>
      </c>
      <c r="EL186">
        <v>1156.990740740741</v>
      </c>
      <c r="EM186">
        <v>20.37258888888889</v>
      </c>
      <c r="EN186">
        <v>2.096665925925926</v>
      </c>
      <c r="EO186">
        <v>1.844963703703704</v>
      </c>
      <c r="EP186">
        <v>18.19386666666666</v>
      </c>
      <c r="EQ186">
        <v>16.17302592592593</v>
      </c>
      <c r="ER186">
        <v>1999.96</v>
      </c>
      <c r="ES186">
        <v>0.9800031111111109</v>
      </c>
      <c r="ET186">
        <v>0.01999718888888889</v>
      </c>
      <c r="EU186">
        <v>0</v>
      </c>
      <c r="EV186">
        <v>626.8006666666668</v>
      </c>
      <c r="EW186">
        <v>5.00078</v>
      </c>
      <c r="EX186">
        <v>12403.64444444444</v>
      </c>
      <c r="EY186">
        <v>16379.32222222222</v>
      </c>
      <c r="EZ186">
        <v>38.67577777777778</v>
      </c>
      <c r="FA186">
        <v>39.51377777777778</v>
      </c>
      <c r="FB186">
        <v>38.90722222222222</v>
      </c>
      <c r="FC186">
        <v>39.12466666666666</v>
      </c>
      <c r="FD186">
        <v>40.127</v>
      </c>
      <c r="FE186">
        <v>1955.07</v>
      </c>
      <c r="FF186">
        <v>39.89000000000001</v>
      </c>
      <c r="FG186">
        <v>0</v>
      </c>
      <c r="FH186">
        <v>1758387035.7</v>
      </c>
      <c r="FI186">
        <v>0</v>
      </c>
      <c r="FJ186">
        <v>626.8306</v>
      </c>
      <c r="FK186">
        <v>-1.52961537467974</v>
      </c>
      <c r="FL186">
        <v>-8.961538476791258</v>
      </c>
      <c r="FM186">
        <v>12403.828</v>
      </c>
      <c r="FN186">
        <v>15</v>
      </c>
      <c r="FO186">
        <v>0</v>
      </c>
      <c r="FP186" t="s">
        <v>439</v>
      </c>
      <c r="FQ186">
        <v>1746989605.5</v>
      </c>
      <c r="FR186">
        <v>1746989593.5</v>
      </c>
      <c r="FS186">
        <v>0</v>
      </c>
      <c r="FT186">
        <v>-0.274</v>
      </c>
      <c r="FU186">
        <v>-0.002</v>
      </c>
      <c r="FV186">
        <v>2.549</v>
      </c>
      <c r="FW186">
        <v>0.129</v>
      </c>
      <c r="FX186">
        <v>420</v>
      </c>
      <c r="FY186">
        <v>17</v>
      </c>
      <c r="FZ186">
        <v>0.02</v>
      </c>
      <c r="GA186">
        <v>0.04</v>
      </c>
      <c r="GB186">
        <v>-41.503355</v>
      </c>
      <c r="GC186">
        <v>-0.9873545966228687</v>
      </c>
      <c r="GD186">
        <v>0.113846179009223</v>
      </c>
      <c r="GE186">
        <v>0</v>
      </c>
      <c r="GF186">
        <v>626.8797058823529</v>
      </c>
      <c r="GG186">
        <v>-1.264446134371996</v>
      </c>
      <c r="GH186">
        <v>0.2626840564153269</v>
      </c>
      <c r="GI186">
        <v>0</v>
      </c>
      <c r="GJ186">
        <v>2.78796725</v>
      </c>
      <c r="GK186">
        <v>-0.150464577861167</v>
      </c>
      <c r="GL186">
        <v>0.0219372221335679</v>
      </c>
      <c r="GM186">
        <v>0</v>
      </c>
      <c r="GN186">
        <v>0</v>
      </c>
      <c r="GO186">
        <v>3</v>
      </c>
      <c r="GP186" t="s">
        <v>446</v>
      </c>
      <c r="GQ186">
        <v>3.10217</v>
      </c>
      <c r="GR186">
        <v>2.72543</v>
      </c>
      <c r="GS186">
        <v>0.174968</v>
      </c>
      <c r="GT186">
        <v>0.178905</v>
      </c>
      <c r="GU186">
        <v>0.105417</v>
      </c>
      <c r="GV186">
        <v>0.0975777</v>
      </c>
      <c r="GW186">
        <v>21615.9</v>
      </c>
      <c r="GX186">
        <v>19550.2</v>
      </c>
      <c r="GY186">
        <v>26763.2</v>
      </c>
      <c r="GZ186">
        <v>24030.2</v>
      </c>
      <c r="HA186">
        <v>38317.6</v>
      </c>
      <c r="HB186">
        <v>32076.7</v>
      </c>
      <c r="HC186">
        <v>46735</v>
      </c>
      <c r="HD186">
        <v>38030.5</v>
      </c>
      <c r="HE186">
        <v>1.87342</v>
      </c>
      <c r="HF186">
        <v>2.35115</v>
      </c>
      <c r="HG186">
        <v>0.0913665</v>
      </c>
      <c r="HH186">
        <v>0</v>
      </c>
      <c r="HI186">
        <v>28.5174</v>
      </c>
      <c r="HJ186">
        <v>999.9</v>
      </c>
      <c r="HK186">
        <v>42.7</v>
      </c>
      <c r="HL186">
        <v>32.5</v>
      </c>
      <c r="HM186">
        <v>23.1593</v>
      </c>
      <c r="HN186">
        <v>61.4535</v>
      </c>
      <c r="HO186">
        <v>4.69952</v>
      </c>
      <c r="HP186">
        <v>2</v>
      </c>
      <c r="HQ186">
        <v>0.09400409999999999</v>
      </c>
      <c r="HR186">
        <v>-0.729033</v>
      </c>
      <c r="HS186">
        <v>20.2806</v>
      </c>
      <c r="HT186">
        <v>5.21235</v>
      </c>
      <c r="HU186">
        <v>11.9758</v>
      </c>
      <c r="HV186">
        <v>4.9633</v>
      </c>
      <c r="HW186">
        <v>3.27458</v>
      </c>
      <c r="HX186">
        <v>9999</v>
      </c>
      <c r="HY186">
        <v>9999</v>
      </c>
      <c r="HZ186">
        <v>9999</v>
      </c>
      <c r="IA186">
        <v>999.9</v>
      </c>
      <c r="IB186">
        <v>1.86388</v>
      </c>
      <c r="IC186">
        <v>1.86014</v>
      </c>
      <c r="ID186">
        <v>1.85847</v>
      </c>
      <c r="IE186">
        <v>1.85976</v>
      </c>
      <c r="IF186">
        <v>1.85989</v>
      </c>
      <c r="IG186">
        <v>1.85844</v>
      </c>
      <c r="IH186">
        <v>1.85751</v>
      </c>
      <c r="II186">
        <v>1.85242</v>
      </c>
      <c r="IJ186">
        <v>0</v>
      </c>
      <c r="IK186">
        <v>0</v>
      </c>
      <c r="IL186">
        <v>0</v>
      </c>
      <c r="IM186">
        <v>0</v>
      </c>
      <c r="IN186" t="s">
        <v>441</v>
      </c>
      <c r="IO186" t="s">
        <v>442</v>
      </c>
      <c r="IP186" t="s">
        <v>443</v>
      </c>
      <c r="IQ186" t="s">
        <v>443</v>
      </c>
      <c r="IR186" t="s">
        <v>443</v>
      </c>
      <c r="IS186" t="s">
        <v>443</v>
      </c>
      <c r="IT186">
        <v>0</v>
      </c>
      <c r="IU186">
        <v>100</v>
      </c>
      <c r="IV186">
        <v>100</v>
      </c>
      <c r="IW186">
        <v>-0.71</v>
      </c>
      <c r="IX186">
        <v>0.2876</v>
      </c>
      <c r="IY186">
        <v>-1.199888540531774</v>
      </c>
      <c r="IZ186">
        <v>0.0006062262584135303</v>
      </c>
      <c r="JA186">
        <v>-6.607284784785487E-07</v>
      </c>
      <c r="JB186">
        <v>4.456398226774383E-10</v>
      </c>
      <c r="JC186">
        <v>0.04242554667046498</v>
      </c>
      <c r="JD186">
        <v>-0.002659736867722172</v>
      </c>
      <c r="JE186">
        <v>0.000738507291522077</v>
      </c>
      <c r="JF186">
        <v>-6.730059124220876E-06</v>
      </c>
      <c r="JG186">
        <v>7</v>
      </c>
      <c r="JH186">
        <v>1949</v>
      </c>
      <c r="JI186">
        <v>1</v>
      </c>
      <c r="JJ186">
        <v>29</v>
      </c>
      <c r="JK186">
        <v>189957.2</v>
      </c>
      <c r="JL186">
        <v>189957.4</v>
      </c>
      <c r="JM186">
        <v>3.3374</v>
      </c>
      <c r="JN186">
        <v>2.59155</v>
      </c>
      <c r="JO186">
        <v>2.146</v>
      </c>
      <c r="JP186">
        <v>2.67578</v>
      </c>
      <c r="JQ186">
        <v>2.29858</v>
      </c>
      <c r="JR186">
        <v>2.43652</v>
      </c>
      <c r="JS186">
        <v>36.8366</v>
      </c>
      <c r="JT186">
        <v>24.07</v>
      </c>
      <c r="JU186">
        <v>18</v>
      </c>
      <c r="JV186">
        <v>481.109</v>
      </c>
      <c r="JW186">
        <v>901.355</v>
      </c>
      <c r="JX186">
        <v>28.863</v>
      </c>
      <c r="JY186">
        <v>28.4292</v>
      </c>
      <c r="JZ186">
        <v>30.0001</v>
      </c>
      <c r="KA186">
        <v>28.6225</v>
      </c>
      <c r="KB186">
        <v>28.5836</v>
      </c>
      <c r="KC186">
        <v>67.0624</v>
      </c>
      <c r="KD186">
        <v>13.6441</v>
      </c>
      <c r="KE186">
        <v>51.0179</v>
      </c>
      <c r="KF186">
        <v>28.8584</v>
      </c>
      <c r="KG186">
        <v>1208.68</v>
      </c>
      <c r="KH186">
        <v>20.2817</v>
      </c>
      <c r="KI186">
        <v>102.182</v>
      </c>
      <c r="KJ186">
        <v>91.7042</v>
      </c>
    </row>
    <row r="187" spans="1:296">
      <c r="A187">
        <v>169</v>
      </c>
      <c r="B187">
        <v>1758387040.6</v>
      </c>
      <c r="C187">
        <v>4900.099999904633</v>
      </c>
      <c r="D187" t="s">
        <v>782</v>
      </c>
      <c r="E187" t="s">
        <v>783</v>
      </c>
      <c r="F187">
        <v>5</v>
      </c>
      <c r="G187" t="s">
        <v>638</v>
      </c>
      <c r="H187">
        <v>1758387032.814285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1212.440688689242</v>
      </c>
      <c r="AJ187">
        <v>1183.117333333333</v>
      </c>
      <c r="AK187">
        <v>3.439998353819962</v>
      </c>
      <c r="AL187">
        <v>65.71371971315246</v>
      </c>
      <c r="AM187">
        <f>(AO187 - AN187 + DX187*1E3/(8.314*(DZ187+273.15)) * AQ187/DW187 * AP187) * DW187/(100*DK187) * 1000/(1000 - AO187)</f>
        <v>0</v>
      </c>
      <c r="AN187">
        <v>20.37351421538127</v>
      </c>
      <c r="AO187">
        <v>23.15935090909091</v>
      </c>
      <c r="AP187">
        <v>-0.0005349000196472264</v>
      </c>
      <c r="AQ187">
        <v>86.31813616197589</v>
      </c>
      <c r="AR187">
        <v>0</v>
      </c>
      <c r="AS187">
        <v>0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437</v>
      </c>
      <c r="AX187" t="s">
        <v>437</v>
      </c>
      <c r="AY187">
        <v>0</v>
      </c>
      <c r="AZ187">
        <v>0</v>
      </c>
      <c r="BA187">
        <f>1-AY187/AZ187</f>
        <v>0</v>
      </c>
      <c r="BB187">
        <v>0</v>
      </c>
      <c r="BC187" t="s">
        <v>437</v>
      </c>
      <c r="BD187" t="s">
        <v>437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437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4.38</v>
      </c>
      <c r="DL187">
        <v>0.5</v>
      </c>
      <c r="DM187" t="s">
        <v>438</v>
      </c>
      <c r="DN187">
        <v>2</v>
      </c>
      <c r="DO187" t="b">
        <v>1</v>
      </c>
      <c r="DP187">
        <v>1758387032.814285</v>
      </c>
      <c r="DQ187">
        <v>1131.264642857143</v>
      </c>
      <c r="DR187">
        <v>1172.881785714286</v>
      </c>
      <c r="DS187">
        <v>23.16040357142857</v>
      </c>
      <c r="DT187">
        <v>20.38506785714286</v>
      </c>
      <c r="DU187">
        <v>1131.976785714286</v>
      </c>
      <c r="DV187">
        <v>22.87297142857143</v>
      </c>
      <c r="DW187">
        <v>499.9970357142857</v>
      </c>
      <c r="DX187">
        <v>90.56120714285714</v>
      </c>
      <c r="DY187">
        <v>0.06735445</v>
      </c>
      <c r="DZ187">
        <v>29.71871785714286</v>
      </c>
      <c r="EA187">
        <v>30.00496428571429</v>
      </c>
      <c r="EB187">
        <v>999.9000000000002</v>
      </c>
      <c r="EC187">
        <v>0</v>
      </c>
      <c r="ED187">
        <v>0</v>
      </c>
      <c r="EE187">
        <v>10000.92678571429</v>
      </c>
      <c r="EF187">
        <v>0</v>
      </c>
      <c r="EG187">
        <v>11.14355357142857</v>
      </c>
      <c r="EH187">
        <v>-41.61792142857143</v>
      </c>
      <c r="EI187">
        <v>1158.085357142857</v>
      </c>
      <c r="EJ187">
        <v>1197.288571428571</v>
      </c>
      <c r="EK187">
        <v>2.775327142857143</v>
      </c>
      <c r="EL187">
        <v>1172.881785714286</v>
      </c>
      <c r="EM187">
        <v>20.38506785714286</v>
      </c>
      <c r="EN187">
        <v>2.097432857142857</v>
      </c>
      <c r="EO187">
        <v>1.846096785714286</v>
      </c>
      <c r="EP187">
        <v>18.19968928571428</v>
      </c>
      <c r="EQ187">
        <v>16.18265714285714</v>
      </c>
      <c r="ER187">
        <v>1999.962857142857</v>
      </c>
      <c r="ES187">
        <v>0.9800031785714284</v>
      </c>
      <c r="ET187">
        <v>0.01999711428571429</v>
      </c>
      <c r="EU187">
        <v>0</v>
      </c>
      <c r="EV187">
        <v>626.7615</v>
      </c>
      <c r="EW187">
        <v>5.00078</v>
      </c>
      <c r="EX187">
        <v>12402.88571428572</v>
      </c>
      <c r="EY187">
        <v>16379.34285714286</v>
      </c>
      <c r="EZ187">
        <v>38.66721428571428</v>
      </c>
      <c r="FA187">
        <v>39.51328571428571</v>
      </c>
      <c r="FB187">
        <v>38.88367857142857</v>
      </c>
      <c r="FC187">
        <v>39.13364285714285</v>
      </c>
      <c r="FD187">
        <v>40.14925</v>
      </c>
      <c r="FE187">
        <v>1955.072857142857</v>
      </c>
      <c r="FF187">
        <v>39.89000000000001</v>
      </c>
      <c r="FG187">
        <v>0</v>
      </c>
      <c r="FH187">
        <v>1758387040.5</v>
      </c>
      <c r="FI187">
        <v>0</v>
      </c>
      <c r="FJ187">
        <v>626.7840400000001</v>
      </c>
      <c r="FK187">
        <v>-1.09369230911965</v>
      </c>
      <c r="FL187">
        <v>-6.646153861359694</v>
      </c>
      <c r="FM187">
        <v>12403.024</v>
      </c>
      <c r="FN187">
        <v>15</v>
      </c>
      <c r="FO187">
        <v>0</v>
      </c>
      <c r="FP187" t="s">
        <v>439</v>
      </c>
      <c r="FQ187">
        <v>1746989605.5</v>
      </c>
      <c r="FR187">
        <v>1746989593.5</v>
      </c>
      <c r="FS187">
        <v>0</v>
      </c>
      <c r="FT187">
        <v>-0.274</v>
      </c>
      <c r="FU187">
        <v>-0.002</v>
      </c>
      <c r="FV187">
        <v>2.549</v>
      </c>
      <c r="FW187">
        <v>0.129</v>
      </c>
      <c r="FX187">
        <v>420</v>
      </c>
      <c r="FY187">
        <v>17</v>
      </c>
      <c r="FZ187">
        <v>0.02</v>
      </c>
      <c r="GA187">
        <v>0.04</v>
      </c>
      <c r="GB187">
        <v>-41.5591</v>
      </c>
      <c r="GC187">
        <v>-1.140533101045247</v>
      </c>
      <c r="GD187">
        <v>0.1348926221562736</v>
      </c>
      <c r="GE187">
        <v>0</v>
      </c>
      <c r="GF187">
        <v>626.8103823529411</v>
      </c>
      <c r="GG187">
        <v>-0.9205653121534777</v>
      </c>
      <c r="GH187">
        <v>0.2321653840927581</v>
      </c>
      <c r="GI187">
        <v>1</v>
      </c>
      <c r="GJ187">
        <v>2.780906341463415</v>
      </c>
      <c r="GK187">
        <v>-0.02460668989547296</v>
      </c>
      <c r="GL187">
        <v>0.01519978718658751</v>
      </c>
      <c r="GM187">
        <v>1</v>
      </c>
      <c r="GN187">
        <v>2</v>
      </c>
      <c r="GO187">
        <v>3</v>
      </c>
      <c r="GP187" t="s">
        <v>533</v>
      </c>
      <c r="GQ187">
        <v>3.10234</v>
      </c>
      <c r="GR187">
        <v>2.72562</v>
      </c>
      <c r="GS187">
        <v>0.176567</v>
      </c>
      <c r="GT187">
        <v>0.180458</v>
      </c>
      <c r="GU187">
        <v>0.105389</v>
      </c>
      <c r="GV187">
        <v>0.0976923</v>
      </c>
      <c r="GW187">
        <v>21574</v>
      </c>
      <c r="GX187">
        <v>19513.1</v>
      </c>
      <c r="GY187">
        <v>26763.1</v>
      </c>
      <c r="GZ187">
        <v>24030</v>
      </c>
      <c r="HA187">
        <v>38318.9</v>
      </c>
      <c r="HB187">
        <v>32072.5</v>
      </c>
      <c r="HC187">
        <v>46734.8</v>
      </c>
      <c r="HD187">
        <v>38030.2</v>
      </c>
      <c r="HE187">
        <v>1.87355</v>
      </c>
      <c r="HF187">
        <v>2.35098</v>
      </c>
      <c r="HG187">
        <v>0.09137389999999999</v>
      </c>
      <c r="HH187">
        <v>0</v>
      </c>
      <c r="HI187">
        <v>28.5132</v>
      </c>
      <c r="HJ187">
        <v>999.9</v>
      </c>
      <c r="HK187">
        <v>42.8</v>
      </c>
      <c r="HL187">
        <v>32.5</v>
      </c>
      <c r="HM187">
        <v>23.2129</v>
      </c>
      <c r="HN187">
        <v>61.4935</v>
      </c>
      <c r="HO187">
        <v>4.61939</v>
      </c>
      <c r="HP187">
        <v>2</v>
      </c>
      <c r="HQ187">
        <v>0.0937093</v>
      </c>
      <c r="HR187">
        <v>-0.730025</v>
      </c>
      <c r="HS187">
        <v>20.2809</v>
      </c>
      <c r="HT187">
        <v>5.21325</v>
      </c>
      <c r="HU187">
        <v>11.9745</v>
      </c>
      <c r="HV187">
        <v>4.96345</v>
      </c>
      <c r="HW187">
        <v>3.27463</v>
      </c>
      <c r="HX187">
        <v>9999</v>
      </c>
      <c r="HY187">
        <v>9999</v>
      </c>
      <c r="HZ187">
        <v>9999</v>
      </c>
      <c r="IA187">
        <v>999.9</v>
      </c>
      <c r="IB187">
        <v>1.86386</v>
      </c>
      <c r="IC187">
        <v>1.86012</v>
      </c>
      <c r="ID187">
        <v>1.85847</v>
      </c>
      <c r="IE187">
        <v>1.85977</v>
      </c>
      <c r="IF187">
        <v>1.85989</v>
      </c>
      <c r="IG187">
        <v>1.85844</v>
      </c>
      <c r="IH187">
        <v>1.85753</v>
      </c>
      <c r="II187">
        <v>1.85242</v>
      </c>
      <c r="IJ187">
        <v>0</v>
      </c>
      <c r="IK187">
        <v>0</v>
      </c>
      <c r="IL187">
        <v>0</v>
      </c>
      <c r="IM187">
        <v>0</v>
      </c>
      <c r="IN187" t="s">
        <v>441</v>
      </c>
      <c r="IO187" t="s">
        <v>442</v>
      </c>
      <c r="IP187" t="s">
        <v>443</v>
      </c>
      <c r="IQ187" t="s">
        <v>443</v>
      </c>
      <c r="IR187" t="s">
        <v>443</v>
      </c>
      <c r="IS187" t="s">
        <v>443</v>
      </c>
      <c r="IT187">
        <v>0</v>
      </c>
      <c r="IU187">
        <v>100</v>
      </c>
      <c r="IV187">
        <v>100</v>
      </c>
      <c r="IW187">
        <v>-0.6899999999999999</v>
      </c>
      <c r="IX187">
        <v>0.2874</v>
      </c>
      <c r="IY187">
        <v>-1.199888540531774</v>
      </c>
      <c r="IZ187">
        <v>0.0006062262584135303</v>
      </c>
      <c r="JA187">
        <v>-6.607284784785487E-07</v>
      </c>
      <c r="JB187">
        <v>4.456398226774383E-10</v>
      </c>
      <c r="JC187">
        <v>0.04242554667046498</v>
      </c>
      <c r="JD187">
        <v>-0.002659736867722172</v>
      </c>
      <c r="JE187">
        <v>0.000738507291522077</v>
      </c>
      <c r="JF187">
        <v>-6.730059124220876E-06</v>
      </c>
      <c r="JG187">
        <v>7</v>
      </c>
      <c r="JH187">
        <v>1949</v>
      </c>
      <c r="JI187">
        <v>1</v>
      </c>
      <c r="JJ187">
        <v>29</v>
      </c>
      <c r="JK187">
        <v>189957.3</v>
      </c>
      <c r="JL187">
        <v>189957.5</v>
      </c>
      <c r="JM187">
        <v>3.37646</v>
      </c>
      <c r="JN187">
        <v>2.59155</v>
      </c>
      <c r="JO187">
        <v>2.146</v>
      </c>
      <c r="JP187">
        <v>2.67578</v>
      </c>
      <c r="JQ187">
        <v>2.29858</v>
      </c>
      <c r="JR187">
        <v>2.41699</v>
      </c>
      <c r="JS187">
        <v>36.8366</v>
      </c>
      <c r="JT187">
        <v>24.0787</v>
      </c>
      <c r="JU187">
        <v>18</v>
      </c>
      <c r="JV187">
        <v>481.182</v>
      </c>
      <c r="JW187">
        <v>901.169</v>
      </c>
      <c r="JX187">
        <v>28.8564</v>
      </c>
      <c r="JY187">
        <v>28.4292</v>
      </c>
      <c r="JZ187">
        <v>30.0002</v>
      </c>
      <c r="KA187">
        <v>28.6225</v>
      </c>
      <c r="KB187">
        <v>28.5836</v>
      </c>
      <c r="KC187">
        <v>67.7864</v>
      </c>
      <c r="KD187">
        <v>13.9432</v>
      </c>
      <c r="KE187">
        <v>51.0179</v>
      </c>
      <c r="KF187">
        <v>28.8544</v>
      </c>
      <c r="KG187">
        <v>1222.36</v>
      </c>
      <c r="KH187">
        <v>20.2848</v>
      </c>
      <c r="KI187">
        <v>102.181</v>
      </c>
      <c r="KJ187">
        <v>91.7032</v>
      </c>
    </row>
    <row r="188" spans="1:296">
      <c r="A188">
        <v>170</v>
      </c>
      <c r="B188">
        <v>1758387045.6</v>
      </c>
      <c r="C188">
        <v>4905.099999904633</v>
      </c>
      <c r="D188" t="s">
        <v>784</v>
      </c>
      <c r="E188" t="s">
        <v>785</v>
      </c>
      <c r="F188">
        <v>5</v>
      </c>
      <c r="G188" t="s">
        <v>638</v>
      </c>
      <c r="H188">
        <v>1758387038.1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1229.520589931579</v>
      </c>
      <c r="AJ188">
        <v>1200.245090909091</v>
      </c>
      <c r="AK188">
        <v>3.434109347739049</v>
      </c>
      <c r="AL188">
        <v>65.71371971315246</v>
      </c>
      <c r="AM188">
        <f>(AO188 - AN188 + DX188*1E3/(8.314*(DZ188+273.15)) * AQ188/DW188 * AP188) * DW188/(100*DK188) * 1000/(1000 - AO188)</f>
        <v>0</v>
      </c>
      <c r="AN188">
        <v>20.41075560125773</v>
      </c>
      <c r="AO188">
        <v>23.15703454545454</v>
      </c>
      <c r="AP188">
        <v>3.917972799580752E-05</v>
      </c>
      <c r="AQ188">
        <v>86.31813616197589</v>
      </c>
      <c r="AR188">
        <v>0</v>
      </c>
      <c r="AS188">
        <v>0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437</v>
      </c>
      <c r="AX188" t="s">
        <v>437</v>
      </c>
      <c r="AY188">
        <v>0</v>
      </c>
      <c r="AZ188">
        <v>0</v>
      </c>
      <c r="BA188">
        <f>1-AY188/AZ188</f>
        <v>0</v>
      </c>
      <c r="BB188">
        <v>0</v>
      </c>
      <c r="BC188" t="s">
        <v>437</v>
      </c>
      <c r="BD188" t="s">
        <v>437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437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4.38</v>
      </c>
      <c r="DL188">
        <v>0.5</v>
      </c>
      <c r="DM188" t="s">
        <v>438</v>
      </c>
      <c r="DN188">
        <v>2</v>
      </c>
      <c r="DO188" t="b">
        <v>1</v>
      </c>
      <c r="DP188">
        <v>1758387038.1</v>
      </c>
      <c r="DQ188">
        <v>1148.972962962963</v>
      </c>
      <c r="DR188">
        <v>1190.668888888889</v>
      </c>
      <c r="DS188">
        <v>23.16346666666666</v>
      </c>
      <c r="DT188">
        <v>20.38917407407407</v>
      </c>
      <c r="DU188">
        <v>1149.67</v>
      </c>
      <c r="DV188">
        <v>22.87598148148148</v>
      </c>
      <c r="DW188">
        <v>500.0865185185186</v>
      </c>
      <c r="DX188">
        <v>90.56086296296296</v>
      </c>
      <c r="DY188">
        <v>0.06735744074074075</v>
      </c>
      <c r="DZ188">
        <v>29.71732592592593</v>
      </c>
      <c r="EA188">
        <v>30.00174814814815</v>
      </c>
      <c r="EB188">
        <v>999.9000000000001</v>
      </c>
      <c r="EC188">
        <v>0</v>
      </c>
      <c r="ED188">
        <v>0</v>
      </c>
      <c r="EE188">
        <v>9998.700000000001</v>
      </c>
      <c r="EF188">
        <v>0</v>
      </c>
      <c r="EG188">
        <v>11.141</v>
      </c>
      <c r="EH188">
        <v>-41.69678888888889</v>
      </c>
      <c r="EI188">
        <v>1176.217037037037</v>
      </c>
      <c r="EJ188">
        <v>1215.450740740741</v>
      </c>
      <c r="EK188">
        <v>2.774287777777778</v>
      </c>
      <c r="EL188">
        <v>1190.668888888889</v>
      </c>
      <c r="EM188">
        <v>20.38917407407407</v>
      </c>
      <c r="EN188">
        <v>2.097702592592593</v>
      </c>
      <c r="EO188">
        <v>1.846461481481481</v>
      </c>
      <c r="EP188">
        <v>18.20174814814814</v>
      </c>
      <c r="EQ188">
        <v>16.18575555555556</v>
      </c>
      <c r="ER188">
        <v>1999.971111111111</v>
      </c>
      <c r="ES188">
        <v>0.9800033333333331</v>
      </c>
      <c r="ET188">
        <v>0.01999696296296296</v>
      </c>
      <c r="EU188">
        <v>0</v>
      </c>
      <c r="EV188">
        <v>626.7023703703703</v>
      </c>
      <c r="EW188">
        <v>5.00078</v>
      </c>
      <c r="EX188">
        <v>12402.08518518518</v>
      </c>
      <c r="EY188">
        <v>16379.40740740741</v>
      </c>
      <c r="EZ188">
        <v>38.671</v>
      </c>
      <c r="FA188">
        <v>39.51148148148148</v>
      </c>
      <c r="FB188">
        <v>38.86785185185185</v>
      </c>
      <c r="FC188">
        <v>39.12925925925926</v>
      </c>
      <c r="FD188">
        <v>40.16866666666667</v>
      </c>
      <c r="FE188">
        <v>1955.081111111111</v>
      </c>
      <c r="FF188">
        <v>39.89000000000001</v>
      </c>
      <c r="FG188">
        <v>0</v>
      </c>
      <c r="FH188">
        <v>1758387045.9</v>
      </c>
      <c r="FI188">
        <v>0</v>
      </c>
      <c r="FJ188">
        <v>626.7282307692308</v>
      </c>
      <c r="FK188">
        <v>0.3439999967381687</v>
      </c>
      <c r="FL188">
        <v>-12.61538456856301</v>
      </c>
      <c r="FM188">
        <v>12402.19230769231</v>
      </c>
      <c r="FN188">
        <v>15</v>
      </c>
      <c r="FO188">
        <v>0</v>
      </c>
      <c r="FP188" t="s">
        <v>439</v>
      </c>
      <c r="FQ188">
        <v>1746989605.5</v>
      </c>
      <c r="FR188">
        <v>1746989593.5</v>
      </c>
      <c r="FS188">
        <v>0</v>
      </c>
      <c r="FT188">
        <v>-0.274</v>
      </c>
      <c r="FU188">
        <v>-0.002</v>
      </c>
      <c r="FV188">
        <v>2.549</v>
      </c>
      <c r="FW188">
        <v>0.129</v>
      </c>
      <c r="FX188">
        <v>420</v>
      </c>
      <c r="FY188">
        <v>17</v>
      </c>
      <c r="FZ188">
        <v>0.02</v>
      </c>
      <c r="GA188">
        <v>0.04</v>
      </c>
      <c r="GB188">
        <v>-41.649475</v>
      </c>
      <c r="GC188">
        <v>-0.7706138836772475</v>
      </c>
      <c r="GD188">
        <v>0.1090514414164255</v>
      </c>
      <c r="GE188">
        <v>0</v>
      </c>
      <c r="GF188">
        <v>626.8006764705883</v>
      </c>
      <c r="GG188">
        <v>-0.5855309413845442</v>
      </c>
      <c r="GH188">
        <v>0.2276493330939883</v>
      </c>
      <c r="GI188">
        <v>1</v>
      </c>
      <c r="GJ188">
        <v>2.77105875</v>
      </c>
      <c r="GK188">
        <v>-0.01865662288931135</v>
      </c>
      <c r="GL188">
        <v>0.01598191152326591</v>
      </c>
      <c r="GM188">
        <v>1</v>
      </c>
      <c r="GN188">
        <v>2</v>
      </c>
      <c r="GO188">
        <v>3</v>
      </c>
      <c r="GP188" t="s">
        <v>533</v>
      </c>
      <c r="GQ188">
        <v>3.10232</v>
      </c>
      <c r="GR188">
        <v>2.72501</v>
      </c>
      <c r="GS188">
        <v>0.178153</v>
      </c>
      <c r="GT188">
        <v>0.182039</v>
      </c>
      <c r="GU188">
        <v>0.10538</v>
      </c>
      <c r="GV188">
        <v>0.0975911</v>
      </c>
      <c r="GW188">
        <v>21532.6</v>
      </c>
      <c r="GX188">
        <v>19475.3</v>
      </c>
      <c r="GY188">
        <v>26763.3</v>
      </c>
      <c r="GZ188">
        <v>24029.8</v>
      </c>
      <c r="HA188">
        <v>38319.6</v>
      </c>
      <c r="HB188">
        <v>32076</v>
      </c>
      <c r="HC188">
        <v>46734.9</v>
      </c>
      <c r="HD188">
        <v>38029.9</v>
      </c>
      <c r="HE188">
        <v>1.87385</v>
      </c>
      <c r="HF188">
        <v>2.35105</v>
      </c>
      <c r="HG188">
        <v>0.09080770000000001</v>
      </c>
      <c r="HH188">
        <v>0</v>
      </c>
      <c r="HI188">
        <v>28.5114</v>
      </c>
      <c r="HJ188">
        <v>999.9</v>
      </c>
      <c r="HK188">
        <v>42.8</v>
      </c>
      <c r="HL188">
        <v>32.5</v>
      </c>
      <c r="HM188">
        <v>23.2156</v>
      </c>
      <c r="HN188">
        <v>61.5335</v>
      </c>
      <c r="HO188">
        <v>4.63541</v>
      </c>
      <c r="HP188">
        <v>2</v>
      </c>
      <c r="HQ188">
        <v>0.0936916</v>
      </c>
      <c r="HR188">
        <v>-0.740915</v>
      </c>
      <c r="HS188">
        <v>20.2808</v>
      </c>
      <c r="HT188">
        <v>5.2122</v>
      </c>
      <c r="HU188">
        <v>11.9757</v>
      </c>
      <c r="HV188">
        <v>4.96335</v>
      </c>
      <c r="HW188">
        <v>3.27453</v>
      </c>
      <c r="HX188">
        <v>9999</v>
      </c>
      <c r="HY188">
        <v>9999</v>
      </c>
      <c r="HZ188">
        <v>9999</v>
      </c>
      <c r="IA188">
        <v>999.9</v>
      </c>
      <c r="IB188">
        <v>1.86386</v>
      </c>
      <c r="IC188">
        <v>1.86009</v>
      </c>
      <c r="ID188">
        <v>1.85844</v>
      </c>
      <c r="IE188">
        <v>1.85975</v>
      </c>
      <c r="IF188">
        <v>1.85989</v>
      </c>
      <c r="IG188">
        <v>1.85844</v>
      </c>
      <c r="IH188">
        <v>1.8575</v>
      </c>
      <c r="II188">
        <v>1.85242</v>
      </c>
      <c r="IJ188">
        <v>0</v>
      </c>
      <c r="IK188">
        <v>0</v>
      </c>
      <c r="IL188">
        <v>0</v>
      </c>
      <c r="IM188">
        <v>0</v>
      </c>
      <c r="IN188" t="s">
        <v>441</v>
      </c>
      <c r="IO188" t="s">
        <v>442</v>
      </c>
      <c r="IP188" t="s">
        <v>443</v>
      </c>
      <c r="IQ188" t="s">
        <v>443</v>
      </c>
      <c r="IR188" t="s">
        <v>443</v>
      </c>
      <c r="IS188" t="s">
        <v>443</v>
      </c>
      <c r="IT188">
        <v>0</v>
      </c>
      <c r="IU188">
        <v>100</v>
      </c>
      <c r="IV188">
        <v>100</v>
      </c>
      <c r="IW188">
        <v>-0.68</v>
      </c>
      <c r="IX188">
        <v>0.2874</v>
      </c>
      <c r="IY188">
        <v>-1.199888540531774</v>
      </c>
      <c r="IZ188">
        <v>0.0006062262584135303</v>
      </c>
      <c r="JA188">
        <v>-6.607284784785487E-07</v>
      </c>
      <c r="JB188">
        <v>4.456398226774383E-10</v>
      </c>
      <c r="JC188">
        <v>0.04242554667046498</v>
      </c>
      <c r="JD188">
        <v>-0.002659736867722172</v>
      </c>
      <c r="JE188">
        <v>0.000738507291522077</v>
      </c>
      <c r="JF188">
        <v>-6.730059124220876E-06</v>
      </c>
      <c r="JG188">
        <v>7</v>
      </c>
      <c r="JH188">
        <v>1949</v>
      </c>
      <c r="JI188">
        <v>1</v>
      </c>
      <c r="JJ188">
        <v>29</v>
      </c>
      <c r="JK188">
        <v>189957.3</v>
      </c>
      <c r="JL188">
        <v>189957.5</v>
      </c>
      <c r="JM188">
        <v>3.41064</v>
      </c>
      <c r="JN188">
        <v>2.58911</v>
      </c>
      <c r="JO188">
        <v>2.146</v>
      </c>
      <c r="JP188">
        <v>2.67578</v>
      </c>
      <c r="JQ188">
        <v>2.29858</v>
      </c>
      <c r="JR188">
        <v>2.43042</v>
      </c>
      <c r="JS188">
        <v>36.8604</v>
      </c>
      <c r="JT188">
        <v>24.0787</v>
      </c>
      <c r="JU188">
        <v>18</v>
      </c>
      <c r="JV188">
        <v>481.356</v>
      </c>
      <c r="JW188">
        <v>901.236</v>
      </c>
      <c r="JX188">
        <v>28.8527</v>
      </c>
      <c r="JY188">
        <v>28.4292</v>
      </c>
      <c r="JZ188">
        <v>30</v>
      </c>
      <c r="KA188">
        <v>28.6225</v>
      </c>
      <c r="KB188">
        <v>28.5828</v>
      </c>
      <c r="KC188">
        <v>68.5432</v>
      </c>
      <c r="KD188">
        <v>13.9432</v>
      </c>
      <c r="KE188">
        <v>51.0179</v>
      </c>
      <c r="KF188">
        <v>28.854</v>
      </c>
      <c r="KG188">
        <v>1242.42</v>
      </c>
      <c r="KH188">
        <v>20.2848</v>
      </c>
      <c r="KI188">
        <v>102.182</v>
      </c>
      <c r="KJ188">
        <v>91.7025</v>
      </c>
    </row>
    <row r="189" spans="1:296">
      <c r="A189">
        <v>171</v>
      </c>
      <c r="B189">
        <v>1758387050.6</v>
      </c>
      <c r="C189">
        <v>4910.099999904633</v>
      </c>
      <c r="D189" t="s">
        <v>786</v>
      </c>
      <c r="E189" t="s">
        <v>787</v>
      </c>
      <c r="F189">
        <v>5</v>
      </c>
      <c r="G189" t="s">
        <v>638</v>
      </c>
      <c r="H189">
        <v>1758387042.814285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1246.878209997</v>
      </c>
      <c r="AJ189">
        <v>1217.52503030303</v>
      </c>
      <c r="AK189">
        <v>3.450029864526158</v>
      </c>
      <c r="AL189">
        <v>65.71371971315246</v>
      </c>
      <c r="AM189">
        <f>(AO189 - AN189 + DX189*1E3/(8.314*(DZ189+273.15)) * AQ189/DW189 * AP189) * DW189/(100*DK189) * 1000/(1000 - AO189)</f>
        <v>0</v>
      </c>
      <c r="AN189">
        <v>20.3725157939043</v>
      </c>
      <c r="AO189">
        <v>23.14463999999998</v>
      </c>
      <c r="AP189">
        <v>-0.0001768577964870462</v>
      </c>
      <c r="AQ189">
        <v>86.31813616197589</v>
      </c>
      <c r="AR189">
        <v>0</v>
      </c>
      <c r="AS189">
        <v>0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437</v>
      </c>
      <c r="AX189" t="s">
        <v>437</v>
      </c>
      <c r="AY189">
        <v>0</v>
      </c>
      <c r="AZ189">
        <v>0</v>
      </c>
      <c r="BA189">
        <f>1-AY189/AZ189</f>
        <v>0</v>
      </c>
      <c r="BB189">
        <v>0</v>
      </c>
      <c r="BC189" t="s">
        <v>437</v>
      </c>
      <c r="BD189" t="s">
        <v>437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437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4.38</v>
      </c>
      <c r="DL189">
        <v>0.5</v>
      </c>
      <c r="DM189" t="s">
        <v>438</v>
      </c>
      <c r="DN189">
        <v>2</v>
      </c>
      <c r="DO189" t="b">
        <v>1</v>
      </c>
      <c r="DP189">
        <v>1758387042.814285</v>
      </c>
      <c r="DQ189">
        <v>1164.817857142857</v>
      </c>
      <c r="DR189">
        <v>1206.58</v>
      </c>
      <c r="DS189">
        <v>23.15823571428572</v>
      </c>
      <c r="DT189">
        <v>20.38635357142857</v>
      </c>
      <c r="DU189">
        <v>1165.501071428571</v>
      </c>
      <c r="DV189">
        <v>22.87085714285714</v>
      </c>
      <c r="DW189">
        <v>500.0497857142858</v>
      </c>
      <c r="DX189">
        <v>90.56015714285715</v>
      </c>
      <c r="DY189">
        <v>0.06717823928571429</v>
      </c>
      <c r="DZ189">
        <v>29.71565714285714</v>
      </c>
      <c r="EA189">
        <v>29.9959</v>
      </c>
      <c r="EB189">
        <v>999.9000000000002</v>
      </c>
      <c r="EC189">
        <v>0</v>
      </c>
      <c r="ED189">
        <v>0</v>
      </c>
      <c r="EE189">
        <v>10000.95464285714</v>
      </c>
      <c r="EF189">
        <v>0</v>
      </c>
      <c r="EG189">
        <v>11.141</v>
      </c>
      <c r="EH189">
        <v>-41.76215357142858</v>
      </c>
      <c r="EI189">
        <v>1192.431428571429</v>
      </c>
      <c r="EJ189">
        <v>1231.688928571429</v>
      </c>
      <c r="EK189">
        <v>2.771877857142857</v>
      </c>
      <c r="EL189">
        <v>1206.58</v>
      </c>
      <c r="EM189">
        <v>20.38635357142857</v>
      </c>
      <c r="EN189">
        <v>2.0972125</v>
      </c>
      <c r="EO189">
        <v>1.846191071428571</v>
      </c>
      <c r="EP189">
        <v>18.19803214285714</v>
      </c>
      <c r="EQ189">
        <v>16.18346785714285</v>
      </c>
      <c r="ER189">
        <v>2000.005</v>
      </c>
      <c r="ES189">
        <v>0.9800037142857142</v>
      </c>
      <c r="ET189">
        <v>0.01999658928571429</v>
      </c>
      <c r="EU189">
        <v>0</v>
      </c>
      <c r="EV189">
        <v>626.7537142857143</v>
      </c>
      <c r="EW189">
        <v>5.00078</v>
      </c>
      <c r="EX189">
        <v>12401.41428571429</v>
      </c>
      <c r="EY189">
        <v>16379.68928571428</v>
      </c>
      <c r="EZ189">
        <v>38.66042857142857</v>
      </c>
      <c r="FA189">
        <v>39.5065</v>
      </c>
      <c r="FB189">
        <v>38.89035714285713</v>
      </c>
      <c r="FC189">
        <v>39.13142857142856</v>
      </c>
      <c r="FD189">
        <v>40.16489285714285</v>
      </c>
      <c r="FE189">
        <v>1955.115</v>
      </c>
      <c r="FF189">
        <v>39.89000000000001</v>
      </c>
      <c r="FG189">
        <v>0</v>
      </c>
      <c r="FH189">
        <v>1758387050.7</v>
      </c>
      <c r="FI189">
        <v>0</v>
      </c>
      <c r="FJ189">
        <v>626.7617307692308</v>
      </c>
      <c r="FK189">
        <v>-0.3540854846944864</v>
      </c>
      <c r="FL189">
        <v>-15.28888891339762</v>
      </c>
      <c r="FM189">
        <v>12401.18461538461</v>
      </c>
      <c r="FN189">
        <v>15</v>
      </c>
      <c r="FO189">
        <v>0</v>
      </c>
      <c r="FP189" t="s">
        <v>439</v>
      </c>
      <c r="FQ189">
        <v>1746989605.5</v>
      </c>
      <c r="FR189">
        <v>1746989593.5</v>
      </c>
      <c r="FS189">
        <v>0</v>
      </c>
      <c r="FT189">
        <v>-0.274</v>
      </c>
      <c r="FU189">
        <v>-0.002</v>
      </c>
      <c r="FV189">
        <v>2.549</v>
      </c>
      <c r="FW189">
        <v>0.129</v>
      </c>
      <c r="FX189">
        <v>420</v>
      </c>
      <c r="FY189">
        <v>17</v>
      </c>
      <c r="FZ189">
        <v>0.02</v>
      </c>
      <c r="GA189">
        <v>0.04</v>
      </c>
      <c r="GB189">
        <v>-41.72132195121952</v>
      </c>
      <c r="GC189">
        <v>-0.8146411149826736</v>
      </c>
      <c r="GD189">
        <v>0.1130656565402409</v>
      </c>
      <c r="GE189">
        <v>0</v>
      </c>
      <c r="GF189">
        <v>626.7500294117648</v>
      </c>
      <c r="GG189">
        <v>0.07735675562868677</v>
      </c>
      <c r="GH189">
        <v>0.2240545476249493</v>
      </c>
      <c r="GI189">
        <v>1</v>
      </c>
      <c r="GJ189">
        <v>2.773559024390244</v>
      </c>
      <c r="GK189">
        <v>-0.01904571428571774</v>
      </c>
      <c r="GL189">
        <v>0.0147796067152662</v>
      </c>
      <c r="GM189">
        <v>1</v>
      </c>
      <c r="GN189">
        <v>2</v>
      </c>
      <c r="GO189">
        <v>3</v>
      </c>
      <c r="GP189" t="s">
        <v>533</v>
      </c>
      <c r="GQ189">
        <v>3.10226</v>
      </c>
      <c r="GR189">
        <v>2.7251</v>
      </c>
      <c r="GS189">
        <v>0.179732</v>
      </c>
      <c r="GT189">
        <v>0.183597</v>
      </c>
      <c r="GU189">
        <v>0.105337</v>
      </c>
      <c r="GV189">
        <v>0.09765790000000001</v>
      </c>
      <c r="GW189">
        <v>21491.1</v>
      </c>
      <c r="GX189">
        <v>19438</v>
      </c>
      <c r="GY189">
        <v>26763.2</v>
      </c>
      <c r="GZ189">
        <v>24029.6</v>
      </c>
      <c r="HA189">
        <v>38321.5</v>
      </c>
      <c r="HB189">
        <v>32073.4</v>
      </c>
      <c r="HC189">
        <v>46734.7</v>
      </c>
      <c r="HD189">
        <v>38029.4</v>
      </c>
      <c r="HE189">
        <v>1.87363</v>
      </c>
      <c r="HF189">
        <v>2.35087</v>
      </c>
      <c r="HG189">
        <v>0.0911728</v>
      </c>
      <c r="HH189">
        <v>0</v>
      </c>
      <c r="HI189">
        <v>28.5092</v>
      </c>
      <c r="HJ189">
        <v>999.9</v>
      </c>
      <c r="HK189">
        <v>42.9</v>
      </c>
      <c r="HL189">
        <v>32.5</v>
      </c>
      <c r="HM189">
        <v>23.2715</v>
      </c>
      <c r="HN189">
        <v>61.8435</v>
      </c>
      <c r="HO189">
        <v>4.59936</v>
      </c>
      <c r="HP189">
        <v>2</v>
      </c>
      <c r="HQ189">
        <v>0.0940346</v>
      </c>
      <c r="HR189">
        <v>-0.844085</v>
      </c>
      <c r="HS189">
        <v>20.2802</v>
      </c>
      <c r="HT189">
        <v>5.2119</v>
      </c>
      <c r="HU189">
        <v>11.9761</v>
      </c>
      <c r="HV189">
        <v>4.96325</v>
      </c>
      <c r="HW189">
        <v>3.2745</v>
      </c>
      <c r="HX189">
        <v>9999</v>
      </c>
      <c r="HY189">
        <v>9999</v>
      </c>
      <c r="HZ189">
        <v>9999</v>
      </c>
      <c r="IA189">
        <v>999.9</v>
      </c>
      <c r="IB189">
        <v>1.86387</v>
      </c>
      <c r="IC189">
        <v>1.86008</v>
      </c>
      <c r="ID189">
        <v>1.85843</v>
      </c>
      <c r="IE189">
        <v>1.85975</v>
      </c>
      <c r="IF189">
        <v>1.85989</v>
      </c>
      <c r="IG189">
        <v>1.85842</v>
      </c>
      <c r="IH189">
        <v>1.85748</v>
      </c>
      <c r="II189">
        <v>1.85242</v>
      </c>
      <c r="IJ189">
        <v>0</v>
      </c>
      <c r="IK189">
        <v>0</v>
      </c>
      <c r="IL189">
        <v>0</v>
      </c>
      <c r="IM189">
        <v>0</v>
      </c>
      <c r="IN189" t="s">
        <v>441</v>
      </c>
      <c r="IO189" t="s">
        <v>442</v>
      </c>
      <c r="IP189" t="s">
        <v>443</v>
      </c>
      <c r="IQ189" t="s">
        <v>443</v>
      </c>
      <c r="IR189" t="s">
        <v>443</v>
      </c>
      <c r="IS189" t="s">
        <v>443</v>
      </c>
      <c r="IT189">
        <v>0</v>
      </c>
      <c r="IU189">
        <v>100</v>
      </c>
      <c r="IV189">
        <v>100</v>
      </c>
      <c r="IW189">
        <v>-0.66</v>
      </c>
      <c r="IX189">
        <v>0.2871</v>
      </c>
      <c r="IY189">
        <v>-1.199888540531774</v>
      </c>
      <c r="IZ189">
        <v>0.0006062262584135303</v>
      </c>
      <c r="JA189">
        <v>-6.607284784785487E-07</v>
      </c>
      <c r="JB189">
        <v>4.456398226774383E-10</v>
      </c>
      <c r="JC189">
        <v>0.04242554667046498</v>
      </c>
      <c r="JD189">
        <v>-0.002659736867722172</v>
      </c>
      <c r="JE189">
        <v>0.000738507291522077</v>
      </c>
      <c r="JF189">
        <v>-6.730059124220876E-06</v>
      </c>
      <c r="JG189">
        <v>7</v>
      </c>
      <c r="JH189">
        <v>1949</v>
      </c>
      <c r="JI189">
        <v>1</v>
      </c>
      <c r="JJ189">
        <v>29</v>
      </c>
      <c r="JK189">
        <v>189957.4</v>
      </c>
      <c r="JL189">
        <v>189957.6</v>
      </c>
      <c r="JM189">
        <v>3.44849</v>
      </c>
      <c r="JN189">
        <v>2.58667</v>
      </c>
      <c r="JO189">
        <v>2.146</v>
      </c>
      <c r="JP189">
        <v>2.67456</v>
      </c>
      <c r="JQ189">
        <v>2.29858</v>
      </c>
      <c r="JR189">
        <v>2.43286</v>
      </c>
      <c r="JS189">
        <v>36.8366</v>
      </c>
      <c r="JT189">
        <v>24.0787</v>
      </c>
      <c r="JU189">
        <v>18</v>
      </c>
      <c r="JV189">
        <v>481.225</v>
      </c>
      <c r="JW189">
        <v>901.034</v>
      </c>
      <c r="JX189">
        <v>28.8575</v>
      </c>
      <c r="JY189">
        <v>28.4292</v>
      </c>
      <c r="JZ189">
        <v>30.0001</v>
      </c>
      <c r="KA189">
        <v>28.6225</v>
      </c>
      <c r="KB189">
        <v>28.5818</v>
      </c>
      <c r="KC189">
        <v>69.2467</v>
      </c>
      <c r="KD189">
        <v>14.2287</v>
      </c>
      <c r="KE189">
        <v>51.4011</v>
      </c>
      <c r="KF189">
        <v>28.8883</v>
      </c>
      <c r="KG189">
        <v>1255.79</v>
      </c>
      <c r="KH189">
        <v>20.2848</v>
      </c>
      <c r="KI189">
        <v>102.181</v>
      </c>
      <c r="KJ189">
        <v>91.7015</v>
      </c>
    </row>
    <row r="190" spans="1:296">
      <c r="A190">
        <v>172</v>
      </c>
      <c r="B190">
        <v>1758387055.6</v>
      </c>
      <c r="C190">
        <v>4915.099999904633</v>
      </c>
      <c r="D190" t="s">
        <v>788</v>
      </c>
      <c r="E190" t="s">
        <v>789</v>
      </c>
      <c r="F190">
        <v>5</v>
      </c>
      <c r="G190" t="s">
        <v>638</v>
      </c>
      <c r="H190">
        <v>1758387048.1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1264.11827779129</v>
      </c>
      <c r="AJ190">
        <v>1234.798848484848</v>
      </c>
      <c r="AK190">
        <v>3.460581775046986</v>
      </c>
      <c r="AL190">
        <v>65.71371971315246</v>
      </c>
      <c r="AM190">
        <f>(AO190 - AN190 + DX190*1E3/(8.314*(DZ190+273.15)) * AQ190/DW190 * AP190) * DW190/(100*DK190) * 1000/(1000 - AO190)</f>
        <v>0</v>
      </c>
      <c r="AN190">
        <v>20.4100338631241</v>
      </c>
      <c r="AO190">
        <v>23.14352909090909</v>
      </c>
      <c r="AP190">
        <v>-2.530799970159307E-05</v>
      </c>
      <c r="AQ190">
        <v>86.31813616197589</v>
      </c>
      <c r="AR190">
        <v>0</v>
      </c>
      <c r="AS190">
        <v>0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437</v>
      </c>
      <c r="AX190" t="s">
        <v>437</v>
      </c>
      <c r="AY190">
        <v>0</v>
      </c>
      <c r="AZ190">
        <v>0</v>
      </c>
      <c r="BA190">
        <f>1-AY190/AZ190</f>
        <v>0</v>
      </c>
      <c r="BB190">
        <v>0</v>
      </c>
      <c r="BC190" t="s">
        <v>437</v>
      </c>
      <c r="BD190" t="s">
        <v>437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437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4.38</v>
      </c>
      <c r="DL190">
        <v>0.5</v>
      </c>
      <c r="DM190" t="s">
        <v>438</v>
      </c>
      <c r="DN190">
        <v>2</v>
      </c>
      <c r="DO190" t="b">
        <v>1</v>
      </c>
      <c r="DP190">
        <v>1758387048.1</v>
      </c>
      <c r="DQ190">
        <v>1182.608518518519</v>
      </c>
      <c r="DR190">
        <v>1224.397407407407</v>
      </c>
      <c r="DS190">
        <v>23.1508</v>
      </c>
      <c r="DT190">
        <v>20.39317407407407</v>
      </c>
      <c r="DU190">
        <v>1183.277407407407</v>
      </c>
      <c r="DV190">
        <v>22.86357777777777</v>
      </c>
      <c r="DW190">
        <v>500.0407407407407</v>
      </c>
      <c r="DX190">
        <v>90.56</v>
      </c>
      <c r="DY190">
        <v>0.06705115925925925</v>
      </c>
      <c r="DZ190">
        <v>29.71472962962963</v>
      </c>
      <c r="EA190">
        <v>29.99651851851852</v>
      </c>
      <c r="EB190">
        <v>999.9000000000001</v>
      </c>
      <c r="EC190">
        <v>0</v>
      </c>
      <c r="ED190">
        <v>0</v>
      </c>
      <c r="EE190">
        <v>10002.84185185185</v>
      </c>
      <c r="EF190">
        <v>0</v>
      </c>
      <c r="EG190">
        <v>11.141</v>
      </c>
      <c r="EH190">
        <v>-41.78749259259259</v>
      </c>
      <c r="EI190">
        <v>1210.635555555556</v>
      </c>
      <c r="EJ190">
        <v>1249.885555555556</v>
      </c>
      <c r="EK190">
        <v>2.757632222222222</v>
      </c>
      <c r="EL190">
        <v>1224.397407407407</v>
      </c>
      <c r="EM190">
        <v>20.39317407407407</v>
      </c>
      <c r="EN190">
        <v>2.096535925925926</v>
      </c>
      <c r="EO190">
        <v>1.846805185185185</v>
      </c>
      <c r="EP190">
        <v>18.1928962962963</v>
      </c>
      <c r="EQ190">
        <v>16.18867777777778</v>
      </c>
      <c r="ER190">
        <v>2000.007407407407</v>
      </c>
      <c r="ES190">
        <v>0.9800037777777777</v>
      </c>
      <c r="ET190">
        <v>0.01999652222222223</v>
      </c>
      <c r="EU190">
        <v>0</v>
      </c>
      <c r="EV190">
        <v>626.7061481481483</v>
      </c>
      <c r="EW190">
        <v>5.00078</v>
      </c>
      <c r="EX190">
        <v>12400.11851851852</v>
      </c>
      <c r="EY190">
        <v>16379.7074074074</v>
      </c>
      <c r="EZ190">
        <v>38.66881481481482</v>
      </c>
      <c r="FA190">
        <v>39.51133333333333</v>
      </c>
      <c r="FB190">
        <v>38.84703703703703</v>
      </c>
      <c r="FC190">
        <v>39.12011111111111</v>
      </c>
      <c r="FD190">
        <v>40.15492592592592</v>
      </c>
      <c r="FE190">
        <v>1955.117407407407</v>
      </c>
      <c r="FF190">
        <v>39.89000000000001</v>
      </c>
      <c r="FG190">
        <v>0</v>
      </c>
      <c r="FH190">
        <v>1758387055.5</v>
      </c>
      <c r="FI190">
        <v>0</v>
      </c>
      <c r="FJ190">
        <v>626.7154615384615</v>
      </c>
      <c r="FK190">
        <v>-1.289025649590505</v>
      </c>
      <c r="FL190">
        <v>-13.58632478795638</v>
      </c>
      <c r="FM190">
        <v>12399.98461538461</v>
      </c>
      <c r="FN190">
        <v>15</v>
      </c>
      <c r="FO190">
        <v>0</v>
      </c>
      <c r="FP190" t="s">
        <v>439</v>
      </c>
      <c r="FQ190">
        <v>1746989605.5</v>
      </c>
      <c r="FR190">
        <v>1746989593.5</v>
      </c>
      <c r="FS190">
        <v>0</v>
      </c>
      <c r="FT190">
        <v>-0.274</v>
      </c>
      <c r="FU190">
        <v>-0.002</v>
      </c>
      <c r="FV190">
        <v>2.549</v>
      </c>
      <c r="FW190">
        <v>0.129</v>
      </c>
      <c r="FX190">
        <v>420</v>
      </c>
      <c r="FY190">
        <v>17</v>
      </c>
      <c r="FZ190">
        <v>0.02</v>
      </c>
      <c r="GA190">
        <v>0.04</v>
      </c>
      <c r="GB190">
        <v>-41.76210500000001</v>
      </c>
      <c r="GC190">
        <v>-0.3673823639773984</v>
      </c>
      <c r="GD190">
        <v>0.1096783067657415</v>
      </c>
      <c r="GE190">
        <v>1</v>
      </c>
      <c r="GF190">
        <v>626.7208529411765</v>
      </c>
      <c r="GG190">
        <v>-0.6655003887531187</v>
      </c>
      <c r="GH190">
        <v>0.2180411634575844</v>
      </c>
      <c r="GI190">
        <v>1</v>
      </c>
      <c r="GJ190">
        <v>2.76364275</v>
      </c>
      <c r="GK190">
        <v>-0.1234645778611654</v>
      </c>
      <c r="GL190">
        <v>0.01938763304112956</v>
      </c>
      <c r="GM190">
        <v>0</v>
      </c>
      <c r="GN190">
        <v>2</v>
      </c>
      <c r="GO190">
        <v>3</v>
      </c>
      <c r="GP190" t="s">
        <v>533</v>
      </c>
      <c r="GQ190">
        <v>3.10219</v>
      </c>
      <c r="GR190">
        <v>2.72543</v>
      </c>
      <c r="GS190">
        <v>0.181301</v>
      </c>
      <c r="GT190">
        <v>0.185114</v>
      </c>
      <c r="GU190">
        <v>0.105336</v>
      </c>
      <c r="GV190">
        <v>0.0975684</v>
      </c>
      <c r="GW190">
        <v>21450</v>
      </c>
      <c r="GX190">
        <v>19401.9</v>
      </c>
      <c r="GY190">
        <v>26763.2</v>
      </c>
      <c r="GZ190">
        <v>24029.6</v>
      </c>
      <c r="HA190">
        <v>38321.6</v>
      </c>
      <c r="HB190">
        <v>32076.7</v>
      </c>
      <c r="HC190">
        <v>46734.7</v>
      </c>
      <c r="HD190">
        <v>38029.3</v>
      </c>
      <c r="HE190">
        <v>1.87363</v>
      </c>
      <c r="HF190">
        <v>2.35158</v>
      </c>
      <c r="HG190">
        <v>0.0916496</v>
      </c>
      <c r="HH190">
        <v>0</v>
      </c>
      <c r="HI190">
        <v>28.5089</v>
      </c>
      <c r="HJ190">
        <v>999.9</v>
      </c>
      <c r="HK190">
        <v>42.9</v>
      </c>
      <c r="HL190">
        <v>32.5</v>
      </c>
      <c r="HM190">
        <v>23.2694</v>
      </c>
      <c r="HN190">
        <v>61.4335</v>
      </c>
      <c r="HO190">
        <v>4.67548</v>
      </c>
      <c r="HP190">
        <v>2</v>
      </c>
      <c r="HQ190">
        <v>0.09363059999999999</v>
      </c>
      <c r="HR190">
        <v>-0.838091</v>
      </c>
      <c r="HS190">
        <v>20.2801</v>
      </c>
      <c r="HT190">
        <v>5.21205</v>
      </c>
      <c r="HU190">
        <v>11.9761</v>
      </c>
      <c r="HV190">
        <v>4.96335</v>
      </c>
      <c r="HW190">
        <v>3.2745</v>
      </c>
      <c r="HX190">
        <v>9999</v>
      </c>
      <c r="HY190">
        <v>9999</v>
      </c>
      <c r="HZ190">
        <v>9999</v>
      </c>
      <c r="IA190">
        <v>999.9</v>
      </c>
      <c r="IB190">
        <v>1.86386</v>
      </c>
      <c r="IC190">
        <v>1.8601</v>
      </c>
      <c r="ID190">
        <v>1.85847</v>
      </c>
      <c r="IE190">
        <v>1.85977</v>
      </c>
      <c r="IF190">
        <v>1.85989</v>
      </c>
      <c r="IG190">
        <v>1.85842</v>
      </c>
      <c r="IH190">
        <v>1.85746</v>
      </c>
      <c r="II190">
        <v>1.85242</v>
      </c>
      <c r="IJ190">
        <v>0</v>
      </c>
      <c r="IK190">
        <v>0</v>
      </c>
      <c r="IL190">
        <v>0</v>
      </c>
      <c r="IM190">
        <v>0</v>
      </c>
      <c r="IN190" t="s">
        <v>441</v>
      </c>
      <c r="IO190" t="s">
        <v>442</v>
      </c>
      <c r="IP190" t="s">
        <v>443</v>
      </c>
      <c r="IQ190" t="s">
        <v>443</v>
      </c>
      <c r="IR190" t="s">
        <v>443</v>
      </c>
      <c r="IS190" t="s">
        <v>443</v>
      </c>
      <c r="IT190">
        <v>0</v>
      </c>
      <c r="IU190">
        <v>100</v>
      </c>
      <c r="IV190">
        <v>100</v>
      </c>
      <c r="IW190">
        <v>-0.65</v>
      </c>
      <c r="IX190">
        <v>0.2871</v>
      </c>
      <c r="IY190">
        <v>-1.199888540531774</v>
      </c>
      <c r="IZ190">
        <v>0.0006062262584135303</v>
      </c>
      <c r="JA190">
        <v>-6.607284784785487E-07</v>
      </c>
      <c r="JB190">
        <v>4.456398226774383E-10</v>
      </c>
      <c r="JC190">
        <v>0.04242554667046498</v>
      </c>
      <c r="JD190">
        <v>-0.002659736867722172</v>
      </c>
      <c r="JE190">
        <v>0.000738507291522077</v>
      </c>
      <c r="JF190">
        <v>-6.730059124220876E-06</v>
      </c>
      <c r="JG190">
        <v>7</v>
      </c>
      <c r="JH190">
        <v>1949</v>
      </c>
      <c r="JI190">
        <v>1</v>
      </c>
      <c r="JJ190">
        <v>29</v>
      </c>
      <c r="JK190">
        <v>189957.5</v>
      </c>
      <c r="JL190">
        <v>189957.7</v>
      </c>
      <c r="JM190">
        <v>3.48389</v>
      </c>
      <c r="JN190">
        <v>2.58545</v>
      </c>
      <c r="JO190">
        <v>2.146</v>
      </c>
      <c r="JP190">
        <v>2.67578</v>
      </c>
      <c r="JQ190">
        <v>2.29858</v>
      </c>
      <c r="JR190">
        <v>2.44019</v>
      </c>
      <c r="JS190">
        <v>36.8366</v>
      </c>
      <c r="JT190">
        <v>24.0787</v>
      </c>
      <c r="JU190">
        <v>18</v>
      </c>
      <c r="JV190">
        <v>481.225</v>
      </c>
      <c r="JW190">
        <v>901.768</v>
      </c>
      <c r="JX190">
        <v>28.8867</v>
      </c>
      <c r="JY190">
        <v>28.4292</v>
      </c>
      <c r="JZ190">
        <v>30.0001</v>
      </c>
      <c r="KA190">
        <v>28.6225</v>
      </c>
      <c r="KB190">
        <v>28.5812</v>
      </c>
      <c r="KC190">
        <v>70.0042</v>
      </c>
      <c r="KD190">
        <v>14.5003</v>
      </c>
      <c r="KE190">
        <v>51.4011</v>
      </c>
      <c r="KF190">
        <v>28.8914</v>
      </c>
      <c r="KG190">
        <v>1275.83</v>
      </c>
      <c r="KH190">
        <v>20.2848</v>
      </c>
      <c r="KI190">
        <v>102.181</v>
      </c>
      <c r="KJ190">
        <v>91.7013</v>
      </c>
    </row>
    <row r="191" spans="1:296">
      <c r="A191">
        <v>173</v>
      </c>
      <c r="B191">
        <v>1758387060.6</v>
      </c>
      <c r="C191">
        <v>4920.099999904633</v>
      </c>
      <c r="D191" t="s">
        <v>790</v>
      </c>
      <c r="E191" t="s">
        <v>791</v>
      </c>
      <c r="F191">
        <v>5</v>
      </c>
      <c r="G191" t="s">
        <v>638</v>
      </c>
      <c r="H191">
        <v>1758387052.814285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1281.042393443338</v>
      </c>
      <c r="AJ191">
        <v>1251.848848484849</v>
      </c>
      <c r="AK191">
        <v>3.409545444091551</v>
      </c>
      <c r="AL191">
        <v>65.71371971315246</v>
      </c>
      <c r="AM191">
        <f>(AO191 - AN191 + DX191*1E3/(8.314*(DZ191+273.15)) * AQ191/DW191 * AP191) * DW191/(100*DK191) * 1000/(1000 - AO191)</f>
        <v>0</v>
      </c>
      <c r="AN191">
        <v>20.35285208597626</v>
      </c>
      <c r="AO191">
        <v>23.1200393939394</v>
      </c>
      <c r="AP191">
        <v>-0.0002181174459266798</v>
      </c>
      <c r="AQ191">
        <v>86.31813616197589</v>
      </c>
      <c r="AR191">
        <v>0</v>
      </c>
      <c r="AS191">
        <v>0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437</v>
      </c>
      <c r="AX191" t="s">
        <v>437</v>
      </c>
      <c r="AY191">
        <v>0</v>
      </c>
      <c r="AZ191">
        <v>0</v>
      </c>
      <c r="BA191">
        <f>1-AY191/AZ191</f>
        <v>0</v>
      </c>
      <c r="BB191">
        <v>0</v>
      </c>
      <c r="BC191" t="s">
        <v>437</v>
      </c>
      <c r="BD191" t="s">
        <v>437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437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4.38</v>
      </c>
      <c r="DL191">
        <v>0.5</v>
      </c>
      <c r="DM191" t="s">
        <v>438</v>
      </c>
      <c r="DN191">
        <v>2</v>
      </c>
      <c r="DO191" t="b">
        <v>1</v>
      </c>
      <c r="DP191">
        <v>1758387052.814285</v>
      </c>
      <c r="DQ191">
        <v>1198.476071428571</v>
      </c>
      <c r="DR191">
        <v>1240.291428571428</v>
      </c>
      <c r="DS191">
        <v>23.14258214285714</v>
      </c>
      <c r="DT191">
        <v>20.37527500000001</v>
      </c>
      <c r="DU191">
        <v>1199.130357142857</v>
      </c>
      <c r="DV191">
        <v>22.85551785714285</v>
      </c>
      <c r="DW191">
        <v>499.9674642857143</v>
      </c>
      <c r="DX191">
        <v>90.55984285714285</v>
      </c>
      <c r="DY191">
        <v>0.06708735714285714</v>
      </c>
      <c r="DZ191">
        <v>29.71344642857143</v>
      </c>
      <c r="EA191">
        <v>29.99692142857143</v>
      </c>
      <c r="EB191">
        <v>999.9000000000002</v>
      </c>
      <c r="EC191">
        <v>0</v>
      </c>
      <c r="ED191">
        <v>0</v>
      </c>
      <c r="EE191">
        <v>9993.0975</v>
      </c>
      <c r="EF191">
        <v>0</v>
      </c>
      <c r="EG191">
        <v>11.141</v>
      </c>
      <c r="EH191">
        <v>-41.81464642857143</v>
      </c>
      <c r="EI191">
        <v>1226.868928571429</v>
      </c>
      <c r="EJ191">
        <v>1266.0875</v>
      </c>
      <c r="EK191">
        <v>2.767298214285714</v>
      </c>
      <c r="EL191">
        <v>1240.291428571428</v>
      </c>
      <c r="EM191">
        <v>20.37527500000001</v>
      </c>
      <c r="EN191">
        <v>2.095787857142857</v>
      </c>
      <c r="EO191">
        <v>1.845182142857143</v>
      </c>
      <c r="EP191">
        <v>18.18720714285714</v>
      </c>
      <c r="EQ191">
        <v>16.17488571428571</v>
      </c>
      <c r="ER191">
        <v>2000.008928571429</v>
      </c>
      <c r="ES191">
        <v>0.9800038214285713</v>
      </c>
      <c r="ET191">
        <v>0.01999648571428572</v>
      </c>
      <c r="EU191">
        <v>0</v>
      </c>
      <c r="EV191">
        <v>626.5921785714287</v>
      </c>
      <c r="EW191">
        <v>5.00078</v>
      </c>
      <c r="EX191">
        <v>12398.81785714286</v>
      </c>
      <c r="EY191">
        <v>16379.71071428571</v>
      </c>
      <c r="EZ191">
        <v>38.65832142857143</v>
      </c>
      <c r="FA191">
        <v>39.5065</v>
      </c>
      <c r="FB191">
        <v>38.848</v>
      </c>
      <c r="FC191">
        <v>39.10910714285713</v>
      </c>
      <c r="FD191">
        <v>40.11585714285713</v>
      </c>
      <c r="FE191">
        <v>1955.118928571428</v>
      </c>
      <c r="FF191">
        <v>39.89000000000001</v>
      </c>
      <c r="FG191">
        <v>0</v>
      </c>
      <c r="FH191">
        <v>1758387060.9</v>
      </c>
      <c r="FI191">
        <v>0</v>
      </c>
      <c r="FJ191">
        <v>626.58708</v>
      </c>
      <c r="FK191">
        <v>-1.501538457271383</v>
      </c>
      <c r="FL191">
        <v>-16.35384615027417</v>
      </c>
      <c r="FM191">
        <v>12398.608</v>
      </c>
      <c r="FN191">
        <v>15</v>
      </c>
      <c r="FO191">
        <v>0</v>
      </c>
      <c r="FP191" t="s">
        <v>439</v>
      </c>
      <c r="FQ191">
        <v>1746989605.5</v>
      </c>
      <c r="FR191">
        <v>1746989593.5</v>
      </c>
      <c r="FS191">
        <v>0</v>
      </c>
      <c r="FT191">
        <v>-0.274</v>
      </c>
      <c r="FU191">
        <v>-0.002</v>
      </c>
      <c r="FV191">
        <v>2.549</v>
      </c>
      <c r="FW191">
        <v>0.129</v>
      </c>
      <c r="FX191">
        <v>420</v>
      </c>
      <c r="FY191">
        <v>17</v>
      </c>
      <c r="FZ191">
        <v>0.02</v>
      </c>
      <c r="GA191">
        <v>0.04</v>
      </c>
      <c r="GB191">
        <v>-41.77237749999999</v>
      </c>
      <c r="GC191">
        <v>-0.2215868667916922</v>
      </c>
      <c r="GD191">
        <v>0.1067718607300168</v>
      </c>
      <c r="GE191">
        <v>1</v>
      </c>
      <c r="GF191">
        <v>626.6491176470588</v>
      </c>
      <c r="GG191">
        <v>-1.370939651484228</v>
      </c>
      <c r="GH191">
        <v>0.2591228149314396</v>
      </c>
      <c r="GI191">
        <v>0</v>
      </c>
      <c r="GJ191">
        <v>2.76367275</v>
      </c>
      <c r="GK191">
        <v>0.04491118198873208</v>
      </c>
      <c r="GL191">
        <v>0.01922346352605325</v>
      </c>
      <c r="GM191">
        <v>1</v>
      </c>
      <c r="GN191">
        <v>2</v>
      </c>
      <c r="GO191">
        <v>3</v>
      </c>
      <c r="GP191" t="s">
        <v>533</v>
      </c>
      <c r="GQ191">
        <v>3.10212</v>
      </c>
      <c r="GR191">
        <v>2.72525</v>
      </c>
      <c r="GS191">
        <v>0.182844</v>
      </c>
      <c r="GT191">
        <v>0.186654</v>
      </c>
      <c r="GU191">
        <v>0.105251</v>
      </c>
      <c r="GV191">
        <v>0.0974607</v>
      </c>
      <c r="GW191">
        <v>21409.6</v>
      </c>
      <c r="GX191">
        <v>19365.3</v>
      </c>
      <c r="GY191">
        <v>26763.2</v>
      </c>
      <c r="GZ191">
        <v>24029.6</v>
      </c>
      <c r="HA191">
        <v>38325.6</v>
      </c>
      <c r="HB191">
        <v>32080.6</v>
      </c>
      <c r="HC191">
        <v>46734.8</v>
      </c>
      <c r="HD191">
        <v>38029.2</v>
      </c>
      <c r="HE191">
        <v>1.8737</v>
      </c>
      <c r="HF191">
        <v>2.35122</v>
      </c>
      <c r="HG191">
        <v>0.0917092</v>
      </c>
      <c r="HH191">
        <v>0</v>
      </c>
      <c r="HI191">
        <v>28.5067</v>
      </c>
      <c r="HJ191">
        <v>999.9</v>
      </c>
      <c r="HK191">
        <v>43</v>
      </c>
      <c r="HL191">
        <v>32.5</v>
      </c>
      <c r="HM191">
        <v>23.3224</v>
      </c>
      <c r="HN191">
        <v>61.5935</v>
      </c>
      <c r="HO191">
        <v>4.67949</v>
      </c>
      <c r="HP191">
        <v>2</v>
      </c>
      <c r="HQ191">
        <v>0.0939609</v>
      </c>
      <c r="HR191">
        <v>-0.801808</v>
      </c>
      <c r="HS191">
        <v>20.2805</v>
      </c>
      <c r="HT191">
        <v>5.2119</v>
      </c>
      <c r="HU191">
        <v>11.9775</v>
      </c>
      <c r="HV191">
        <v>4.96325</v>
      </c>
      <c r="HW191">
        <v>3.2745</v>
      </c>
      <c r="HX191">
        <v>9999</v>
      </c>
      <c r="HY191">
        <v>9999</v>
      </c>
      <c r="HZ191">
        <v>9999</v>
      </c>
      <c r="IA191">
        <v>999.9</v>
      </c>
      <c r="IB191">
        <v>1.86386</v>
      </c>
      <c r="IC191">
        <v>1.86012</v>
      </c>
      <c r="ID191">
        <v>1.85845</v>
      </c>
      <c r="IE191">
        <v>1.85977</v>
      </c>
      <c r="IF191">
        <v>1.85989</v>
      </c>
      <c r="IG191">
        <v>1.85843</v>
      </c>
      <c r="IH191">
        <v>1.85748</v>
      </c>
      <c r="II191">
        <v>1.85242</v>
      </c>
      <c r="IJ191">
        <v>0</v>
      </c>
      <c r="IK191">
        <v>0</v>
      </c>
      <c r="IL191">
        <v>0</v>
      </c>
      <c r="IM191">
        <v>0</v>
      </c>
      <c r="IN191" t="s">
        <v>441</v>
      </c>
      <c r="IO191" t="s">
        <v>442</v>
      </c>
      <c r="IP191" t="s">
        <v>443</v>
      </c>
      <c r="IQ191" t="s">
        <v>443</v>
      </c>
      <c r="IR191" t="s">
        <v>443</v>
      </c>
      <c r="IS191" t="s">
        <v>443</v>
      </c>
      <c r="IT191">
        <v>0</v>
      </c>
      <c r="IU191">
        <v>100</v>
      </c>
      <c r="IV191">
        <v>100</v>
      </c>
      <c r="IW191">
        <v>-0.63</v>
      </c>
      <c r="IX191">
        <v>0.2865</v>
      </c>
      <c r="IY191">
        <v>-1.199888540531774</v>
      </c>
      <c r="IZ191">
        <v>0.0006062262584135303</v>
      </c>
      <c r="JA191">
        <v>-6.607284784785487E-07</v>
      </c>
      <c r="JB191">
        <v>4.456398226774383E-10</v>
      </c>
      <c r="JC191">
        <v>0.04242554667046498</v>
      </c>
      <c r="JD191">
        <v>-0.002659736867722172</v>
      </c>
      <c r="JE191">
        <v>0.000738507291522077</v>
      </c>
      <c r="JF191">
        <v>-6.730059124220876E-06</v>
      </c>
      <c r="JG191">
        <v>7</v>
      </c>
      <c r="JH191">
        <v>1949</v>
      </c>
      <c r="JI191">
        <v>1</v>
      </c>
      <c r="JJ191">
        <v>29</v>
      </c>
      <c r="JK191">
        <v>189957.6</v>
      </c>
      <c r="JL191">
        <v>189957.8</v>
      </c>
      <c r="JM191">
        <v>3.52173</v>
      </c>
      <c r="JN191">
        <v>2.58789</v>
      </c>
      <c r="JO191">
        <v>2.146</v>
      </c>
      <c r="JP191">
        <v>2.67578</v>
      </c>
      <c r="JQ191">
        <v>2.29858</v>
      </c>
      <c r="JR191">
        <v>2.44141</v>
      </c>
      <c r="JS191">
        <v>36.8366</v>
      </c>
      <c r="JT191">
        <v>24.07</v>
      </c>
      <c r="JU191">
        <v>18</v>
      </c>
      <c r="JV191">
        <v>481.257</v>
      </c>
      <c r="JW191">
        <v>901.396</v>
      </c>
      <c r="JX191">
        <v>28.8944</v>
      </c>
      <c r="JY191">
        <v>28.4292</v>
      </c>
      <c r="JZ191">
        <v>30.0001</v>
      </c>
      <c r="KA191">
        <v>28.6209</v>
      </c>
      <c r="KB191">
        <v>28.5812</v>
      </c>
      <c r="KC191">
        <v>70.69119999999999</v>
      </c>
      <c r="KD191">
        <v>14.5003</v>
      </c>
      <c r="KE191">
        <v>51.7799</v>
      </c>
      <c r="KF191">
        <v>28.8903</v>
      </c>
      <c r="KG191">
        <v>1289.18</v>
      </c>
      <c r="KH191">
        <v>20.2855</v>
      </c>
      <c r="KI191">
        <v>102.181</v>
      </c>
      <c r="KJ191">
        <v>91.7012</v>
      </c>
    </row>
    <row r="192" spans="1:296">
      <c r="A192">
        <v>174</v>
      </c>
      <c r="B192">
        <v>1758387065.6</v>
      </c>
      <c r="C192">
        <v>4925.099999904633</v>
      </c>
      <c r="D192" t="s">
        <v>792</v>
      </c>
      <c r="E192" t="s">
        <v>793</v>
      </c>
      <c r="F192">
        <v>5</v>
      </c>
      <c r="G192" t="s">
        <v>638</v>
      </c>
      <c r="H192">
        <v>1758387058.1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1298.439073280088</v>
      </c>
      <c r="AJ192">
        <v>1269.095818181818</v>
      </c>
      <c r="AK192">
        <v>3.432261492863738</v>
      </c>
      <c r="AL192">
        <v>65.71371971315246</v>
      </c>
      <c r="AM192">
        <f>(AO192 - AN192 + DX192*1E3/(8.314*(DZ192+273.15)) * AQ192/DW192 * AP192) * DW192/(100*DK192) * 1000/(1000 - AO192)</f>
        <v>0</v>
      </c>
      <c r="AN192">
        <v>20.33798333874437</v>
      </c>
      <c r="AO192">
        <v>23.09259939393941</v>
      </c>
      <c r="AP192">
        <v>-0.006913422491256926</v>
      </c>
      <c r="AQ192">
        <v>86.31813616197589</v>
      </c>
      <c r="AR192">
        <v>0</v>
      </c>
      <c r="AS192">
        <v>0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437</v>
      </c>
      <c r="AX192" t="s">
        <v>437</v>
      </c>
      <c r="AY192">
        <v>0</v>
      </c>
      <c r="AZ192">
        <v>0</v>
      </c>
      <c r="BA192">
        <f>1-AY192/AZ192</f>
        <v>0</v>
      </c>
      <c r="BB192">
        <v>0</v>
      </c>
      <c r="BC192" t="s">
        <v>437</v>
      </c>
      <c r="BD192" t="s">
        <v>437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437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4.38</v>
      </c>
      <c r="DL192">
        <v>0.5</v>
      </c>
      <c r="DM192" t="s">
        <v>438</v>
      </c>
      <c r="DN192">
        <v>2</v>
      </c>
      <c r="DO192" t="b">
        <v>1</v>
      </c>
      <c r="DP192">
        <v>1758387058.1</v>
      </c>
      <c r="DQ192">
        <v>1216.267037037037</v>
      </c>
      <c r="DR192">
        <v>1258.07962962963</v>
      </c>
      <c r="DS192">
        <v>23.12549259259259</v>
      </c>
      <c r="DT192">
        <v>20.3663074074074</v>
      </c>
      <c r="DU192">
        <v>1216.905185185185</v>
      </c>
      <c r="DV192">
        <v>22.83878148148148</v>
      </c>
      <c r="DW192">
        <v>500.0007407407408</v>
      </c>
      <c r="DX192">
        <v>90.55956296296299</v>
      </c>
      <c r="DY192">
        <v>0.06709821851851852</v>
      </c>
      <c r="DZ192">
        <v>29.71221851851852</v>
      </c>
      <c r="EA192">
        <v>29.9998</v>
      </c>
      <c r="EB192">
        <v>999.9000000000001</v>
      </c>
      <c r="EC192">
        <v>0</v>
      </c>
      <c r="ED192">
        <v>0</v>
      </c>
      <c r="EE192">
        <v>10002.31111111111</v>
      </c>
      <c r="EF192">
        <v>0</v>
      </c>
      <c r="EG192">
        <v>11.141</v>
      </c>
      <c r="EH192">
        <v>-41.81224444444444</v>
      </c>
      <c r="EI192">
        <v>1245.06</v>
      </c>
      <c r="EJ192">
        <v>1284.234074074074</v>
      </c>
      <c r="EK192">
        <v>2.759178518518519</v>
      </c>
      <c r="EL192">
        <v>1258.07962962963</v>
      </c>
      <c r="EM192">
        <v>20.3663074074074</v>
      </c>
      <c r="EN192">
        <v>2.094234074074074</v>
      </c>
      <c r="EO192">
        <v>1.844364444444444</v>
      </c>
      <c r="EP192">
        <v>18.17538888888889</v>
      </c>
      <c r="EQ192">
        <v>16.16793333333333</v>
      </c>
      <c r="ER192">
        <v>2000.002962962963</v>
      </c>
      <c r="ES192">
        <v>0.9800037777777776</v>
      </c>
      <c r="ET192">
        <v>0.01999652222222223</v>
      </c>
      <c r="EU192">
        <v>0</v>
      </c>
      <c r="EV192">
        <v>626.4935185185185</v>
      </c>
      <c r="EW192">
        <v>5.00078</v>
      </c>
      <c r="EX192">
        <v>12397.18518518518</v>
      </c>
      <c r="EY192">
        <v>16379.65185185185</v>
      </c>
      <c r="EZ192">
        <v>38.65962962962963</v>
      </c>
      <c r="FA192">
        <v>39.5114074074074</v>
      </c>
      <c r="FB192">
        <v>38.88414814814815</v>
      </c>
      <c r="FC192">
        <v>39.10151851851852</v>
      </c>
      <c r="FD192">
        <v>40.11085185185184</v>
      </c>
      <c r="FE192">
        <v>1955.112962962963</v>
      </c>
      <c r="FF192">
        <v>39.89000000000001</v>
      </c>
      <c r="FG192">
        <v>0</v>
      </c>
      <c r="FH192">
        <v>1758387065.7</v>
      </c>
      <c r="FI192">
        <v>0</v>
      </c>
      <c r="FJ192">
        <v>626.47848</v>
      </c>
      <c r="FK192">
        <v>-0.7261538469478003</v>
      </c>
      <c r="FL192">
        <v>-19.66153846336085</v>
      </c>
      <c r="FM192">
        <v>12397.256</v>
      </c>
      <c r="FN192">
        <v>15</v>
      </c>
      <c r="FO192">
        <v>0</v>
      </c>
      <c r="FP192" t="s">
        <v>439</v>
      </c>
      <c r="FQ192">
        <v>1746989605.5</v>
      </c>
      <c r="FR192">
        <v>1746989593.5</v>
      </c>
      <c r="FS192">
        <v>0</v>
      </c>
      <c r="FT192">
        <v>-0.274</v>
      </c>
      <c r="FU192">
        <v>-0.002</v>
      </c>
      <c r="FV192">
        <v>2.549</v>
      </c>
      <c r="FW192">
        <v>0.129</v>
      </c>
      <c r="FX192">
        <v>420</v>
      </c>
      <c r="FY192">
        <v>17</v>
      </c>
      <c r="FZ192">
        <v>0.02</v>
      </c>
      <c r="GA192">
        <v>0.04</v>
      </c>
      <c r="GB192">
        <v>-41.8270975</v>
      </c>
      <c r="GC192">
        <v>-0.02505928705437797</v>
      </c>
      <c r="GD192">
        <v>0.09964324233860508</v>
      </c>
      <c r="GE192">
        <v>1</v>
      </c>
      <c r="GF192">
        <v>626.5560588235294</v>
      </c>
      <c r="GG192">
        <v>-0.9350343818245785</v>
      </c>
      <c r="GH192">
        <v>0.2205234336189366</v>
      </c>
      <c r="GI192">
        <v>1</v>
      </c>
      <c r="GJ192">
        <v>2.763595</v>
      </c>
      <c r="GK192">
        <v>-0.03343227016886179</v>
      </c>
      <c r="GL192">
        <v>0.02193390993416358</v>
      </c>
      <c r="GM192">
        <v>1</v>
      </c>
      <c r="GN192">
        <v>3</v>
      </c>
      <c r="GO192">
        <v>3</v>
      </c>
      <c r="GP192" t="s">
        <v>639</v>
      </c>
      <c r="GQ192">
        <v>3.1023</v>
      </c>
      <c r="GR192">
        <v>2.72549</v>
      </c>
      <c r="GS192">
        <v>0.184379</v>
      </c>
      <c r="GT192">
        <v>0.188157</v>
      </c>
      <c r="GU192">
        <v>0.105172</v>
      </c>
      <c r="GV192">
        <v>0.09761110000000001</v>
      </c>
      <c r="GW192">
        <v>21369.4</v>
      </c>
      <c r="GX192">
        <v>19329.3</v>
      </c>
      <c r="GY192">
        <v>26763.2</v>
      </c>
      <c r="GZ192">
        <v>24029.3</v>
      </c>
      <c r="HA192">
        <v>38329.1</v>
      </c>
      <c r="HB192">
        <v>32075</v>
      </c>
      <c r="HC192">
        <v>46734.6</v>
      </c>
      <c r="HD192">
        <v>38028.8</v>
      </c>
      <c r="HE192">
        <v>1.87372</v>
      </c>
      <c r="HF192">
        <v>2.35125</v>
      </c>
      <c r="HG192">
        <v>0.0914782</v>
      </c>
      <c r="HH192">
        <v>0</v>
      </c>
      <c r="HI192">
        <v>28.5042</v>
      </c>
      <c r="HJ192">
        <v>999.9</v>
      </c>
      <c r="HK192">
        <v>43</v>
      </c>
      <c r="HL192">
        <v>32.5</v>
      </c>
      <c r="HM192">
        <v>23.324</v>
      </c>
      <c r="HN192">
        <v>61.6635</v>
      </c>
      <c r="HO192">
        <v>4.60336</v>
      </c>
      <c r="HP192">
        <v>2</v>
      </c>
      <c r="HQ192">
        <v>0.09400409999999999</v>
      </c>
      <c r="HR192">
        <v>-0.790556</v>
      </c>
      <c r="HS192">
        <v>20.2804</v>
      </c>
      <c r="HT192">
        <v>5.21175</v>
      </c>
      <c r="HU192">
        <v>11.9769</v>
      </c>
      <c r="HV192">
        <v>4.9633</v>
      </c>
      <c r="HW192">
        <v>3.27448</v>
      </c>
      <c r="HX192">
        <v>9999</v>
      </c>
      <c r="HY192">
        <v>9999</v>
      </c>
      <c r="HZ192">
        <v>9999</v>
      </c>
      <c r="IA192">
        <v>999.9</v>
      </c>
      <c r="IB192">
        <v>1.86386</v>
      </c>
      <c r="IC192">
        <v>1.86012</v>
      </c>
      <c r="ID192">
        <v>1.85844</v>
      </c>
      <c r="IE192">
        <v>1.85977</v>
      </c>
      <c r="IF192">
        <v>1.85989</v>
      </c>
      <c r="IG192">
        <v>1.85841</v>
      </c>
      <c r="IH192">
        <v>1.85747</v>
      </c>
      <c r="II192">
        <v>1.85242</v>
      </c>
      <c r="IJ192">
        <v>0</v>
      </c>
      <c r="IK192">
        <v>0</v>
      </c>
      <c r="IL192">
        <v>0</v>
      </c>
      <c r="IM192">
        <v>0</v>
      </c>
      <c r="IN192" t="s">
        <v>441</v>
      </c>
      <c r="IO192" t="s">
        <v>442</v>
      </c>
      <c r="IP192" t="s">
        <v>443</v>
      </c>
      <c r="IQ192" t="s">
        <v>443</v>
      </c>
      <c r="IR192" t="s">
        <v>443</v>
      </c>
      <c r="IS192" t="s">
        <v>443</v>
      </c>
      <c r="IT192">
        <v>0</v>
      </c>
      <c r="IU192">
        <v>100</v>
      </c>
      <c r="IV192">
        <v>100</v>
      </c>
      <c r="IW192">
        <v>-0.61</v>
      </c>
      <c r="IX192">
        <v>0.2861</v>
      </c>
      <c r="IY192">
        <v>-1.199888540531774</v>
      </c>
      <c r="IZ192">
        <v>0.0006062262584135303</v>
      </c>
      <c r="JA192">
        <v>-6.607284784785487E-07</v>
      </c>
      <c r="JB192">
        <v>4.456398226774383E-10</v>
      </c>
      <c r="JC192">
        <v>0.04242554667046498</v>
      </c>
      <c r="JD192">
        <v>-0.002659736867722172</v>
      </c>
      <c r="JE192">
        <v>0.000738507291522077</v>
      </c>
      <c r="JF192">
        <v>-6.730059124220876E-06</v>
      </c>
      <c r="JG192">
        <v>7</v>
      </c>
      <c r="JH192">
        <v>1949</v>
      </c>
      <c r="JI192">
        <v>1</v>
      </c>
      <c r="JJ192">
        <v>29</v>
      </c>
      <c r="JK192">
        <v>189957.7</v>
      </c>
      <c r="JL192">
        <v>189957.9</v>
      </c>
      <c r="JM192">
        <v>3.55469</v>
      </c>
      <c r="JN192">
        <v>2.58911</v>
      </c>
      <c r="JO192">
        <v>2.146</v>
      </c>
      <c r="JP192">
        <v>2.67578</v>
      </c>
      <c r="JQ192">
        <v>2.29858</v>
      </c>
      <c r="JR192">
        <v>2.41943</v>
      </c>
      <c r="JS192">
        <v>36.8366</v>
      </c>
      <c r="JT192">
        <v>24.07</v>
      </c>
      <c r="JU192">
        <v>18</v>
      </c>
      <c r="JV192">
        <v>481.265</v>
      </c>
      <c r="JW192">
        <v>901.423</v>
      </c>
      <c r="JX192">
        <v>28.894</v>
      </c>
      <c r="JY192">
        <v>28.4292</v>
      </c>
      <c r="JZ192">
        <v>30.0002</v>
      </c>
      <c r="KA192">
        <v>28.6201</v>
      </c>
      <c r="KB192">
        <v>28.5812</v>
      </c>
      <c r="KC192">
        <v>71.43089999999999</v>
      </c>
      <c r="KD192">
        <v>14.5003</v>
      </c>
      <c r="KE192">
        <v>51.7799</v>
      </c>
      <c r="KF192">
        <v>28.8924</v>
      </c>
      <c r="KG192">
        <v>1309.22</v>
      </c>
      <c r="KH192">
        <v>20.2994</v>
      </c>
      <c r="KI192">
        <v>102.181</v>
      </c>
      <c r="KJ192">
        <v>91.7002</v>
      </c>
    </row>
    <row r="193" spans="1:296">
      <c r="A193">
        <v>175</v>
      </c>
      <c r="B193">
        <v>1758387070.6</v>
      </c>
      <c r="C193">
        <v>4930.099999904633</v>
      </c>
      <c r="D193" t="s">
        <v>794</v>
      </c>
      <c r="E193" t="s">
        <v>795</v>
      </c>
      <c r="F193">
        <v>5</v>
      </c>
      <c r="G193" t="s">
        <v>638</v>
      </c>
      <c r="H193">
        <v>1758387062.814285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1315.667001104282</v>
      </c>
      <c r="AJ193">
        <v>1286.329878787879</v>
      </c>
      <c r="AK193">
        <v>3.451100058815553</v>
      </c>
      <c r="AL193">
        <v>65.71371971315246</v>
      </c>
      <c r="AM193">
        <f>(AO193 - AN193 + DX193*1E3/(8.314*(DZ193+273.15)) * AQ193/DW193 * AP193) * DW193/(100*DK193) * 1000/(1000 - AO193)</f>
        <v>0</v>
      </c>
      <c r="AN193">
        <v>20.39726275256991</v>
      </c>
      <c r="AO193">
        <v>23.09885636363636</v>
      </c>
      <c r="AP193">
        <v>0.0003065591868125745</v>
      </c>
      <c r="AQ193">
        <v>86.31813616197589</v>
      </c>
      <c r="AR193">
        <v>0</v>
      </c>
      <c r="AS193">
        <v>0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437</v>
      </c>
      <c r="AX193" t="s">
        <v>437</v>
      </c>
      <c r="AY193">
        <v>0</v>
      </c>
      <c r="AZ193">
        <v>0</v>
      </c>
      <c r="BA193">
        <f>1-AY193/AZ193</f>
        <v>0</v>
      </c>
      <c r="BB193">
        <v>0</v>
      </c>
      <c r="BC193" t="s">
        <v>437</v>
      </c>
      <c r="BD193" t="s">
        <v>437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437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4.38</v>
      </c>
      <c r="DL193">
        <v>0.5</v>
      </c>
      <c r="DM193" t="s">
        <v>438</v>
      </c>
      <c r="DN193">
        <v>2</v>
      </c>
      <c r="DO193" t="b">
        <v>1</v>
      </c>
      <c r="DP193">
        <v>1758387062.814285</v>
      </c>
      <c r="DQ193">
        <v>1232.105357142857</v>
      </c>
      <c r="DR193">
        <v>1273.964285714286</v>
      </c>
      <c r="DS193">
        <v>23.11057142857143</v>
      </c>
      <c r="DT193">
        <v>20.36518214285715</v>
      </c>
      <c r="DU193">
        <v>1232.726785714286</v>
      </c>
      <c r="DV193">
        <v>22.82416785714286</v>
      </c>
      <c r="DW193">
        <v>499.9936428571427</v>
      </c>
      <c r="DX193">
        <v>90.55874285714285</v>
      </c>
      <c r="DY193">
        <v>0.0671699</v>
      </c>
      <c r="DZ193">
        <v>29.71279285714286</v>
      </c>
      <c r="EA193">
        <v>29.99931071428572</v>
      </c>
      <c r="EB193">
        <v>999.9000000000002</v>
      </c>
      <c r="EC193">
        <v>0</v>
      </c>
      <c r="ED193">
        <v>0</v>
      </c>
      <c r="EE193">
        <v>10007.075</v>
      </c>
      <c r="EF193">
        <v>0</v>
      </c>
      <c r="EG193">
        <v>11.141</v>
      </c>
      <c r="EH193">
        <v>-41.86085357142857</v>
      </c>
      <c r="EI193">
        <v>1261.252857142857</v>
      </c>
      <c r="EJ193">
        <v>1300.448928571428</v>
      </c>
      <c r="EK193">
        <v>2.745392142857143</v>
      </c>
      <c r="EL193">
        <v>1273.964285714286</v>
      </c>
      <c r="EM193">
        <v>20.36518214285715</v>
      </c>
      <c r="EN193">
        <v>2.092864642857143</v>
      </c>
      <c r="EO193">
        <v>1.844245357142857</v>
      </c>
      <c r="EP193">
        <v>18.16496785714286</v>
      </c>
      <c r="EQ193">
        <v>16.166925</v>
      </c>
      <c r="ER193">
        <v>1999.984285714285</v>
      </c>
      <c r="ES193">
        <v>0.9800036071428569</v>
      </c>
      <c r="ET193">
        <v>0.01999669642857143</v>
      </c>
      <c r="EU193">
        <v>0</v>
      </c>
      <c r="EV193">
        <v>626.4153214285715</v>
      </c>
      <c r="EW193">
        <v>5.00078</v>
      </c>
      <c r="EX193">
        <v>12395.48214285714</v>
      </c>
      <c r="EY193">
        <v>16379.5</v>
      </c>
      <c r="EZ193">
        <v>38.66057142857143</v>
      </c>
      <c r="FA193">
        <v>39.50875</v>
      </c>
      <c r="FB193">
        <v>38.8815</v>
      </c>
      <c r="FC193">
        <v>39.11346428571428</v>
      </c>
      <c r="FD193">
        <v>40.11349999999999</v>
      </c>
      <c r="FE193">
        <v>1955.094285714286</v>
      </c>
      <c r="FF193">
        <v>39.89000000000001</v>
      </c>
      <c r="FG193">
        <v>0</v>
      </c>
      <c r="FH193">
        <v>1758387070.5</v>
      </c>
      <c r="FI193">
        <v>0</v>
      </c>
      <c r="FJ193">
        <v>626.3911600000001</v>
      </c>
      <c r="FK193">
        <v>-0.554692307875411</v>
      </c>
      <c r="FL193">
        <v>-20.90000001989625</v>
      </c>
      <c r="FM193">
        <v>12395.584</v>
      </c>
      <c r="FN193">
        <v>15</v>
      </c>
      <c r="FO193">
        <v>0</v>
      </c>
      <c r="FP193" t="s">
        <v>439</v>
      </c>
      <c r="FQ193">
        <v>1746989605.5</v>
      </c>
      <c r="FR193">
        <v>1746989593.5</v>
      </c>
      <c r="FS193">
        <v>0</v>
      </c>
      <c r="FT193">
        <v>-0.274</v>
      </c>
      <c r="FU193">
        <v>-0.002</v>
      </c>
      <c r="FV193">
        <v>2.549</v>
      </c>
      <c r="FW193">
        <v>0.129</v>
      </c>
      <c r="FX193">
        <v>420</v>
      </c>
      <c r="FY193">
        <v>17</v>
      </c>
      <c r="FZ193">
        <v>0.02</v>
      </c>
      <c r="GA193">
        <v>0.04</v>
      </c>
      <c r="GB193">
        <v>-41.84002</v>
      </c>
      <c r="GC193">
        <v>-0.4636795497185367</v>
      </c>
      <c r="GD193">
        <v>0.109858748399934</v>
      </c>
      <c r="GE193">
        <v>1</v>
      </c>
      <c r="GF193">
        <v>626.4599705882353</v>
      </c>
      <c r="GG193">
        <v>-1.028006112518902</v>
      </c>
      <c r="GH193">
        <v>0.21101651528538</v>
      </c>
      <c r="GI193">
        <v>0</v>
      </c>
      <c r="GJ193">
        <v>2.746847</v>
      </c>
      <c r="GK193">
        <v>-0.1620553846153918</v>
      </c>
      <c r="GL193">
        <v>0.03289438905041405</v>
      </c>
      <c r="GM193">
        <v>0</v>
      </c>
      <c r="GN193">
        <v>1</v>
      </c>
      <c r="GO193">
        <v>3</v>
      </c>
      <c r="GP193" t="s">
        <v>440</v>
      </c>
      <c r="GQ193">
        <v>3.10232</v>
      </c>
      <c r="GR193">
        <v>2.72546</v>
      </c>
      <c r="GS193">
        <v>0.185904</v>
      </c>
      <c r="GT193">
        <v>0.189654</v>
      </c>
      <c r="GU193">
        <v>0.105193</v>
      </c>
      <c r="GV193">
        <v>0.09762940000000001</v>
      </c>
      <c r="GW193">
        <v>21329.6</v>
      </c>
      <c r="GX193">
        <v>19293.6</v>
      </c>
      <c r="GY193">
        <v>26763.2</v>
      </c>
      <c r="GZ193">
        <v>24029.3</v>
      </c>
      <c r="HA193">
        <v>38328.3</v>
      </c>
      <c r="HB193">
        <v>32074.1</v>
      </c>
      <c r="HC193">
        <v>46734.5</v>
      </c>
      <c r="HD193">
        <v>38028.4</v>
      </c>
      <c r="HE193">
        <v>1.87365</v>
      </c>
      <c r="HF193">
        <v>2.35138</v>
      </c>
      <c r="HG193">
        <v>0.0921488</v>
      </c>
      <c r="HH193">
        <v>0</v>
      </c>
      <c r="HI193">
        <v>28.5019</v>
      </c>
      <c r="HJ193">
        <v>999.9</v>
      </c>
      <c r="HK193">
        <v>43.1</v>
      </c>
      <c r="HL193">
        <v>32.5</v>
      </c>
      <c r="HM193">
        <v>23.3754</v>
      </c>
      <c r="HN193">
        <v>61.3735</v>
      </c>
      <c r="HO193">
        <v>4.63541</v>
      </c>
      <c r="HP193">
        <v>2</v>
      </c>
      <c r="HQ193">
        <v>0.09384149999999999</v>
      </c>
      <c r="HR193">
        <v>-0.791754</v>
      </c>
      <c r="HS193">
        <v>20.2804</v>
      </c>
      <c r="HT193">
        <v>5.21205</v>
      </c>
      <c r="HU193">
        <v>11.9769</v>
      </c>
      <c r="HV193">
        <v>4.9633</v>
      </c>
      <c r="HW193">
        <v>3.27448</v>
      </c>
      <c r="HX193">
        <v>9999</v>
      </c>
      <c r="HY193">
        <v>9999</v>
      </c>
      <c r="HZ193">
        <v>9999</v>
      </c>
      <c r="IA193">
        <v>999.9</v>
      </c>
      <c r="IB193">
        <v>1.86386</v>
      </c>
      <c r="IC193">
        <v>1.86014</v>
      </c>
      <c r="ID193">
        <v>1.85843</v>
      </c>
      <c r="IE193">
        <v>1.85975</v>
      </c>
      <c r="IF193">
        <v>1.85989</v>
      </c>
      <c r="IG193">
        <v>1.85841</v>
      </c>
      <c r="IH193">
        <v>1.85747</v>
      </c>
      <c r="II193">
        <v>1.85242</v>
      </c>
      <c r="IJ193">
        <v>0</v>
      </c>
      <c r="IK193">
        <v>0</v>
      </c>
      <c r="IL193">
        <v>0</v>
      </c>
      <c r="IM193">
        <v>0</v>
      </c>
      <c r="IN193" t="s">
        <v>441</v>
      </c>
      <c r="IO193" t="s">
        <v>442</v>
      </c>
      <c r="IP193" t="s">
        <v>443</v>
      </c>
      <c r="IQ193" t="s">
        <v>443</v>
      </c>
      <c r="IR193" t="s">
        <v>443</v>
      </c>
      <c r="IS193" t="s">
        <v>443</v>
      </c>
      <c r="IT193">
        <v>0</v>
      </c>
      <c r="IU193">
        <v>100</v>
      </c>
      <c r="IV193">
        <v>100</v>
      </c>
      <c r="IW193">
        <v>-0.59</v>
      </c>
      <c r="IX193">
        <v>0.2862</v>
      </c>
      <c r="IY193">
        <v>-1.199888540531774</v>
      </c>
      <c r="IZ193">
        <v>0.0006062262584135303</v>
      </c>
      <c r="JA193">
        <v>-6.607284784785487E-07</v>
      </c>
      <c r="JB193">
        <v>4.456398226774383E-10</v>
      </c>
      <c r="JC193">
        <v>0.04242554667046498</v>
      </c>
      <c r="JD193">
        <v>-0.002659736867722172</v>
      </c>
      <c r="JE193">
        <v>0.000738507291522077</v>
      </c>
      <c r="JF193">
        <v>-6.730059124220876E-06</v>
      </c>
      <c r="JG193">
        <v>7</v>
      </c>
      <c r="JH193">
        <v>1949</v>
      </c>
      <c r="JI193">
        <v>1</v>
      </c>
      <c r="JJ193">
        <v>29</v>
      </c>
      <c r="JK193">
        <v>189957.8</v>
      </c>
      <c r="JL193">
        <v>189958</v>
      </c>
      <c r="JM193">
        <v>3.59253</v>
      </c>
      <c r="JN193">
        <v>2.58911</v>
      </c>
      <c r="JO193">
        <v>2.146</v>
      </c>
      <c r="JP193">
        <v>2.67456</v>
      </c>
      <c r="JQ193">
        <v>2.29858</v>
      </c>
      <c r="JR193">
        <v>2.43042</v>
      </c>
      <c r="JS193">
        <v>36.8366</v>
      </c>
      <c r="JT193">
        <v>24.0787</v>
      </c>
      <c r="JU193">
        <v>18</v>
      </c>
      <c r="JV193">
        <v>481.221</v>
      </c>
      <c r="JW193">
        <v>901.5549999999999</v>
      </c>
      <c r="JX193">
        <v>28.8943</v>
      </c>
      <c r="JY193">
        <v>28.4292</v>
      </c>
      <c r="JZ193">
        <v>30</v>
      </c>
      <c r="KA193">
        <v>28.6201</v>
      </c>
      <c r="KB193">
        <v>28.5812</v>
      </c>
      <c r="KC193">
        <v>72.1223</v>
      </c>
      <c r="KD193">
        <v>14.7811</v>
      </c>
      <c r="KE193">
        <v>51.7799</v>
      </c>
      <c r="KF193">
        <v>28.8945</v>
      </c>
      <c r="KG193">
        <v>1322.58</v>
      </c>
      <c r="KH193">
        <v>20.2956</v>
      </c>
      <c r="KI193">
        <v>102.181</v>
      </c>
      <c r="KJ193">
        <v>91.6995</v>
      </c>
    </row>
    <row r="194" spans="1:296">
      <c r="A194">
        <v>176</v>
      </c>
      <c r="B194">
        <v>1758387075.6</v>
      </c>
      <c r="C194">
        <v>4935.099999904633</v>
      </c>
      <c r="D194" t="s">
        <v>796</v>
      </c>
      <c r="E194" t="s">
        <v>797</v>
      </c>
      <c r="F194">
        <v>5</v>
      </c>
      <c r="G194" t="s">
        <v>638</v>
      </c>
      <c r="H194">
        <v>1758387068.1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1332.586141401694</v>
      </c>
      <c r="AJ194">
        <v>1303.246424242424</v>
      </c>
      <c r="AK194">
        <v>3.383148971055036</v>
      </c>
      <c r="AL194">
        <v>65.71371971315246</v>
      </c>
      <c r="AM194">
        <f>(AO194 - AN194 + DX194*1E3/(8.314*(DZ194+273.15)) * AQ194/DW194 * AP194) * DW194/(100*DK194) * 1000/(1000 - AO194)</f>
        <v>0</v>
      </c>
      <c r="AN194">
        <v>20.3806777115403</v>
      </c>
      <c r="AO194">
        <v>23.09196606060605</v>
      </c>
      <c r="AP194">
        <v>-9.367056716248347E-05</v>
      </c>
      <c r="AQ194">
        <v>86.31813616197589</v>
      </c>
      <c r="AR194">
        <v>0</v>
      </c>
      <c r="AS194">
        <v>0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437</v>
      </c>
      <c r="AX194" t="s">
        <v>437</v>
      </c>
      <c r="AY194">
        <v>0</v>
      </c>
      <c r="AZ194">
        <v>0</v>
      </c>
      <c r="BA194">
        <f>1-AY194/AZ194</f>
        <v>0</v>
      </c>
      <c r="BB194">
        <v>0</v>
      </c>
      <c r="BC194" t="s">
        <v>437</v>
      </c>
      <c r="BD194" t="s">
        <v>437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437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4.38</v>
      </c>
      <c r="DL194">
        <v>0.5</v>
      </c>
      <c r="DM194" t="s">
        <v>438</v>
      </c>
      <c r="DN194">
        <v>2</v>
      </c>
      <c r="DO194" t="b">
        <v>1</v>
      </c>
      <c r="DP194">
        <v>1758387068.1</v>
      </c>
      <c r="DQ194">
        <v>1249.843333333333</v>
      </c>
      <c r="DR194">
        <v>1291.739259259259</v>
      </c>
      <c r="DS194">
        <v>23.09736296296296</v>
      </c>
      <c r="DT194">
        <v>20.37504444444444</v>
      </c>
      <c r="DU194">
        <v>1250.445925925926</v>
      </c>
      <c r="DV194">
        <v>22.81122592592593</v>
      </c>
      <c r="DW194">
        <v>500.0065555555556</v>
      </c>
      <c r="DX194">
        <v>90.55797777777779</v>
      </c>
      <c r="DY194">
        <v>0.06720424444444444</v>
      </c>
      <c r="DZ194">
        <v>29.71270740740741</v>
      </c>
      <c r="EA194">
        <v>29.99937407407408</v>
      </c>
      <c r="EB194">
        <v>999.9000000000001</v>
      </c>
      <c r="EC194">
        <v>0</v>
      </c>
      <c r="ED194">
        <v>0</v>
      </c>
      <c r="EE194">
        <v>10011.43555555556</v>
      </c>
      <c r="EF194">
        <v>0</v>
      </c>
      <c r="EG194">
        <v>11.13674814814815</v>
      </c>
      <c r="EH194">
        <v>-41.89784444444444</v>
      </c>
      <c r="EI194">
        <v>1279.392592592593</v>
      </c>
      <c r="EJ194">
        <v>1318.606666666667</v>
      </c>
      <c r="EK194">
        <v>2.72233</v>
      </c>
      <c r="EL194">
        <v>1291.739259259259</v>
      </c>
      <c r="EM194">
        <v>20.37504444444444</v>
      </c>
      <c r="EN194">
        <v>2.091651481481482</v>
      </c>
      <c r="EO194">
        <v>1.845122222222222</v>
      </c>
      <c r="EP194">
        <v>18.15573703703704</v>
      </c>
      <c r="EQ194">
        <v>16.17437777777778</v>
      </c>
      <c r="ER194">
        <v>1999.972222222222</v>
      </c>
      <c r="ES194">
        <v>0.9800034444444443</v>
      </c>
      <c r="ET194">
        <v>0.01999684814814815</v>
      </c>
      <c r="EU194">
        <v>0</v>
      </c>
      <c r="EV194">
        <v>626.3293703703703</v>
      </c>
      <c r="EW194">
        <v>5.00078</v>
      </c>
      <c r="EX194">
        <v>12393.64074074074</v>
      </c>
      <c r="EY194">
        <v>16379.41851851852</v>
      </c>
      <c r="EZ194">
        <v>38.65262962962964</v>
      </c>
      <c r="FA194">
        <v>39.50907407407407</v>
      </c>
      <c r="FB194">
        <v>38.83537037037036</v>
      </c>
      <c r="FC194">
        <v>39.13155555555555</v>
      </c>
      <c r="FD194">
        <v>40.12696296296296</v>
      </c>
      <c r="FE194">
        <v>1955.082222222222</v>
      </c>
      <c r="FF194">
        <v>39.89000000000001</v>
      </c>
      <c r="FG194">
        <v>0</v>
      </c>
      <c r="FH194">
        <v>1758387075.9</v>
      </c>
      <c r="FI194">
        <v>0</v>
      </c>
      <c r="FJ194">
        <v>626.3277692307693</v>
      </c>
      <c r="FK194">
        <v>-1.016957268981274</v>
      </c>
      <c r="FL194">
        <v>-20.50256409164514</v>
      </c>
      <c r="FM194">
        <v>12393.89615384615</v>
      </c>
      <c r="FN194">
        <v>15</v>
      </c>
      <c r="FO194">
        <v>0</v>
      </c>
      <c r="FP194" t="s">
        <v>439</v>
      </c>
      <c r="FQ194">
        <v>1746989605.5</v>
      </c>
      <c r="FR194">
        <v>1746989593.5</v>
      </c>
      <c r="FS194">
        <v>0</v>
      </c>
      <c r="FT194">
        <v>-0.274</v>
      </c>
      <c r="FU194">
        <v>-0.002</v>
      </c>
      <c r="FV194">
        <v>2.549</v>
      </c>
      <c r="FW194">
        <v>0.129</v>
      </c>
      <c r="FX194">
        <v>420</v>
      </c>
      <c r="FY194">
        <v>17</v>
      </c>
      <c r="FZ194">
        <v>0.02</v>
      </c>
      <c r="GA194">
        <v>0.04</v>
      </c>
      <c r="GB194">
        <v>-41.85390975609756</v>
      </c>
      <c r="GC194">
        <v>-0.5191149825784407</v>
      </c>
      <c r="GD194">
        <v>0.1047857135227751</v>
      </c>
      <c r="GE194">
        <v>0</v>
      </c>
      <c r="GF194">
        <v>626.3771764705883</v>
      </c>
      <c r="GG194">
        <v>-1.196760884489745</v>
      </c>
      <c r="GH194">
        <v>0.2333265158008824</v>
      </c>
      <c r="GI194">
        <v>0</v>
      </c>
      <c r="GJ194">
        <v>2.740360487804878</v>
      </c>
      <c r="GK194">
        <v>-0.2842367247386803</v>
      </c>
      <c r="GL194">
        <v>0.03510774669230179</v>
      </c>
      <c r="GM194">
        <v>0</v>
      </c>
      <c r="GN194">
        <v>0</v>
      </c>
      <c r="GO194">
        <v>3</v>
      </c>
      <c r="GP194" t="s">
        <v>446</v>
      </c>
      <c r="GQ194">
        <v>3.10215</v>
      </c>
      <c r="GR194">
        <v>2.72552</v>
      </c>
      <c r="GS194">
        <v>0.187395</v>
      </c>
      <c r="GT194">
        <v>0.191146</v>
      </c>
      <c r="GU194">
        <v>0.105168</v>
      </c>
      <c r="GV194">
        <v>0.0975987</v>
      </c>
      <c r="GW194">
        <v>21290.4</v>
      </c>
      <c r="GX194">
        <v>19257.8</v>
      </c>
      <c r="GY194">
        <v>26763.1</v>
      </c>
      <c r="GZ194">
        <v>24029</v>
      </c>
      <c r="HA194">
        <v>38329.7</v>
      </c>
      <c r="HB194">
        <v>32074.9</v>
      </c>
      <c r="HC194">
        <v>46734.6</v>
      </c>
      <c r="HD194">
        <v>38027.7</v>
      </c>
      <c r="HE194">
        <v>1.8734</v>
      </c>
      <c r="HF194">
        <v>2.3513</v>
      </c>
      <c r="HG194">
        <v>0.0920445</v>
      </c>
      <c r="HH194">
        <v>0</v>
      </c>
      <c r="HI194">
        <v>28.4999</v>
      </c>
      <c r="HJ194">
        <v>999.9</v>
      </c>
      <c r="HK194">
        <v>43.1</v>
      </c>
      <c r="HL194">
        <v>32.5</v>
      </c>
      <c r="HM194">
        <v>23.3778</v>
      </c>
      <c r="HN194">
        <v>61.4135</v>
      </c>
      <c r="HO194">
        <v>4.6274</v>
      </c>
      <c r="HP194">
        <v>2</v>
      </c>
      <c r="HQ194">
        <v>0.0939888</v>
      </c>
      <c r="HR194">
        <v>-0.78716</v>
      </c>
      <c r="HS194">
        <v>20.2804</v>
      </c>
      <c r="HT194">
        <v>5.2116</v>
      </c>
      <c r="HU194">
        <v>11.9766</v>
      </c>
      <c r="HV194">
        <v>4.96325</v>
      </c>
      <c r="HW194">
        <v>3.27448</v>
      </c>
      <c r="HX194">
        <v>9999</v>
      </c>
      <c r="HY194">
        <v>9999</v>
      </c>
      <c r="HZ194">
        <v>9999</v>
      </c>
      <c r="IA194">
        <v>999.9</v>
      </c>
      <c r="IB194">
        <v>1.86386</v>
      </c>
      <c r="IC194">
        <v>1.8601</v>
      </c>
      <c r="ID194">
        <v>1.85842</v>
      </c>
      <c r="IE194">
        <v>1.85975</v>
      </c>
      <c r="IF194">
        <v>1.85988</v>
      </c>
      <c r="IG194">
        <v>1.85842</v>
      </c>
      <c r="IH194">
        <v>1.85748</v>
      </c>
      <c r="II194">
        <v>1.85242</v>
      </c>
      <c r="IJ194">
        <v>0</v>
      </c>
      <c r="IK194">
        <v>0</v>
      </c>
      <c r="IL194">
        <v>0</v>
      </c>
      <c r="IM194">
        <v>0</v>
      </c>
      <c r="IN194" t="s">
        <v>441</v>
      </c>
      <c r="IO194" t="s">
        <v>442</v>
      </c>
      <c r="IP194" t="s">
        <v>443</v>
      </c>
      <c r="IQ194" t="s">
        <v>443</v>
      </c>
      <c r="IR194" t="s">
        <v>443</v>
      </c>
      <c r="IS194" t="s">
        <v>443</v>
      </c>
      <c r="IT194">
        <v>0</v>
      </c>
      <c r="IU194">
        <v>100</v>
      </c>
      <c r="IV194">
        <v>100</v>
      </c>
      <c r="IW194">
        <v>-0.57</v>
      </c>
      <c r="IX194">
        <v>0.286</v>
      </c>
      <c r="IY194">
        <v>-1.199888540531774</v>
      </c>
      <c r="IZ194">
        <v>0.0006062262584135303</v>
      </c>
      <c r="JA194">
        <v>-6.607284784785487E-07</v>
      </c>
      <c r="JB194">
        <v>4.456398226774383E-10</v>
      </c>
      <c r="JC194">
        <v>0.04242554667046498</v>
      </c>
      <c r="JD194">
        <v>-0.002659736867722172</v>
      </c>
      <c r="JE194">
        <v>0.000738507291522077</v>
      </c>
      <c r="JF194">
        <v>-6.730059124220876E-06</v>
      </c>
      <c r="JG194">
        <v>7</v>
      </c>
      <c r="JH194">
        <v>1949</v>
      </c>
      <c r="JI194">
        <v>1</v>
      </c>
      <c r="JJ194">
        <v>29</v>
      </c>
      <c r="JK194">
        <v>189957.8</v>
      </c>
      <c r="JL194">
        <v>189958</v>
      </c>
      <c r="JM194">
        <v>3.62549</v>
      </c>
      <c r="JN194">
        <v>2.58667</v>
      </c>
      <c r="JO194">
        <v>2.146</v>
      </c>
      <c r="JP194">
        <v>2.67456</v>
      </c>
      <c r="JQ194">
        <v>2.29858</v>
      </c>
      <c r="JR194">
        <v>2.4292</v>
      </c>
      <c r="JS194">
        <v>36.8366</v>
      </c>
      <c r="JT194">
        <v>24.0787</v>
      </c>
      <c r="JU194">
        <v>18</v>
      </c>
      <c r="JV194">
        <v>481.076</v>
      </c>
      <c r="JW194">
        <v>901.476</v>
      </c>
      <c r="JX194">
        <v>28.8951</v>
      </c>
      <c r="JY194">
        <v>28.4292</v>
      </c>
      <c r="JZ194">
        <v>30.0001</v>
      </c>
      <c r="KA194">
        <v>28.6201</v>
      </c>
      <c r="KB194">
        <v>28.5812</v>
      </c>
      <c r="KC194">
        <v>72.8511</v>
      </c>
      <c r="KD194">
        <v>15.0713</v>
      </c>
      <c r="KE194">
        <v>52.1526</v>
      </c>
      <c r="KF194">
        <v>28.8936</v>
      </c>
      <c r="KG194">
        <v>1342.64</v>
      </c>
      <c r="KH194">
        <v>20.3065</v>
      </c>
      <c r="KI194">
        <v>102.181</v>
      </c>
      <c r="KJ194">
        <v>91.6981</v>
      </c>
    </row>
    <row r="195" spans="1:296">
      <c r="A195">
        <v>177</v>
      </c>
      <c r="B195">
        <v>1758387080.6</v>
      </c>
      <c r="C195">
        <v>4940.099999904633</v>
      </c>
      <c r="D195" t="s">
        <v>798</v>
      </c>
      <c r="E195" t="s">
        <v>799</v>
      </c>
      <c r="F195">
        <v>5</v>
      </c>
      <c r="G195" t="s">
        <v>638</v>
      </c>
      <c r="H195">
        <v>1758387072.814285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1349.93021193634</v>
      </c>
      <c r="AJ195">
        <v>1320.51096969697</v>
      </c>
      <c r="AK195">
        <v>3.452252322230895</v>
      </c>
      <c r="AL195">
        <v>65.71371971315246</v>
      </c>
      <c r="AM195">
        <f>(AO195 - AN195 + DX195*1E3/(8.314*(DZ195+273.15)) * AQ195/DW195 * AP195) * DW195/(100*DK195) * 1000/(1000 - AO195)</f>
        <v>0</v>
      </c>
      <c r="AN195">
        <v>20.3975792672362</v>
      </c>
      <c r="AO195">
        <v>23.08921999999999</v>
      </c>
      <c r="AP195">
        <v>-0.0002728325299410586</v>
      </c>
      <c r="AQ195">
        <v>86.31813616197589</v>
      </c>
      <c r="AR195">
        <v>0</v>
      </c>
      <c r="AS195">
        <v>0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437</v>
      </c>
      <c r="AX195" t="s">
        <v>437</v>
      </c>
      <c r="AY195">
        <v>0</v>
      </c>
      <c r="AZ195">
        <v>0</v>
      </c>
      <c r="BA195">
        <f>1-AY195/AZ195</f>
        <v>0</v>
      </c>
      <c r="BB195">
        <v>0</v>
      </c>
      <c r="BC195" t="s">
        <v>437</v>
      </c>
      <c r="BD195" t="s">
        <v>437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437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4.38</v>
      </c>
      <c r="DL195">
        <v>0.5</v>
      </c>
      <c r="DM195" t="s">
        <v>438</v>
      </c>
      <c r="DN195">
        <v>2</v>
      </c>
      <c r="DO195" t="b">
        <v>1</v>
      </c>
      <c r="DP195">
        <v>1758387072.814285</v>
      </c>
      <c r="DQ195">
        <v>1265.610357142857</v>
      </c>
      <c r="DR195">
        <v>1307.553928571428</v>
      </c>
      <c r="DS195">
        <v>23.09307142857143</v>
      </c>
      <c r="DT195">
        <v>20.392</v>
      </c>
      <c r="DU195">
        <v>1266.1975</v>
      </c>
      <c r="DV195">
        <v>22.80701071428571</v>
      </c>
      <c r="DW195">
        <v>499.9973214285714</v>
      </c>
      <c r="DX195">
        <v>90.55806785714286</v>
      </c>
      <c r="DY195">
        <v>0.06728556785714288</v>
      </c>
      <c r="DZ195">
        <v>29.71321428571429</v>
      </c>
      <c r="EA195">
        <v>30.00263214285714</v>
      </c>
      <c r="EB195">
        <v>999.9000000000002</v>
      </c>
      <c r="EC195">
        <v>0</v>
      </c>
      <c r="ED195">
        <v>0</v>
      </c>
      <c r="EE195">
        <v>10010.51678571428</v>
      </c>
      <c r="EF195">
        <v>0</v>
      </c>
      <c r="EG195">
        <v>11.1369</v>
      </c>
      <c r="EH195">
        <v>-41.94461785714287</v>
      </c>
      <c r="EI195">
        <v>1295.527142857143</v>
      </c>
      <c r="EJ195">
        <v>1334.773214285714</v>
      </c>
      <c r="EK195">
        <v>2.701079285714286</v>
      </c>
      <c r="EL195">
        <v>1307.553928571428</v>
      </c>
      <c r="EM195">
        <v>20.392</v>
      </c>
      <c r="EN195">
        <v>2.091264999999999</v>
      </c>
      <c r="EO195">
        <v>1.846660357142857</v>
      </c>
      <c r="EP195">
        <v>18.15279642857143</v>
      </c>
      <c r="EQ195">
        <v>16.18743928571429</v>
      </c>
      <c r="ER195">
        <v>2000.001785714286</v>
      </c>
      <c r="ES195">
        <v>0.9800037142857141</v>
      </c>
      <c r="ET195">
        <v>0.01999658214285715</v>
      </c>
      <c r="EU195">
        <v>0</v>
      </c>
      <c r="EV195">
        <v>626.2701785714287</v>
      </c>
      <c r="EW195">
        <v>5.00078</v>
      </c>
      <c r="EX195">
        <v>12392.18214285714</v>
      </c>
      <c r="EY195">
        <v>16379.67142857143</v>
      </c>
      <c r="EZ195">
        <v>38.65157142857142</v>
      </c>
      <c r="FA195">
        <v>39.49989285714286</v>
      </c>
      <c r="FB195">
        <v>38.80103571428572</v>
      </c>
      <c r="FC195">
        <v>39.12907142857142</v>
      </c>
      <c r="FD195">
        <v>40.12467857142856</v>
      </c>
      <c r="FE195">
        <v>1955.111785714286</v>
      </c>
      <c r="FF195">
        <v>39.89000000000001</v>
      </c>
      <c r="FG195">
        <v>0</v>
      </c>
      <c r="FH195">
        <v>1758387080.7</v>
      </c>
      <c r="FI195">
        <v>0</v>
      </c>
      <c r="FJ195">
        <v>626.2383846153846</v>
      </c>
      <c r="FK195">
        <v>-0.718358976278031</v>
      </c>
      <c r="FL195">
        <v>-22.09230765998925</v>
      </c>
      <c r="FM195">
        <v>12392.13076923077</v>
      </c>
      <c r="FN195">
        <v>15</v>
      </c>
      <c r="FO195">
        <v>0</v>
      </c>
      <c r="FP195" t="s">
        <v>439</v>
      </c>
      <c r="FQ195">
        <v>1746989605.5</v>
      </c>
      <c r="FR195">
        <v>1746989593.5</v>
      </c>
      <c r="FS195">
        <v>0</v>
      </c>
      <c r="FT195">
        <v>-0.274</v>
      </c>
      <c r="FU195">
        <v>-0.002</v>
      </c>
      <c r="FV195">
        <v>2.549</v>
      </c>
      <c r="FW195">
        <v>0.129</v>
      </c>
      <c r="FX195">
        <v>420</v>
      </c>
      <c r="FY195">
        <v>17</v>
      </c>
      <c r="FZ195">
        <v>0.02</v>
      </c>
      <c r="GA195">
        <v>0.04</v>
      </c>
      <c r="GB195">
        <v>-41.93239024390244</v>
      </c>
      <c r="GC195">
        <v>-0.4475937282228772</v>
      </c>
      <c r="GD195">
        <v>0.104849636366951</v>
      </c>
      <c r="GE195">
        <v>1</v>
      </c>
      <c r="GF195">
        <v>626.3044705882353</v>
      </c>
      <c r="GG195">
        <v>-1.005225367070094</v>
      </c>
      <c r="GH195">
        <v>0.2284214674281025</v>
      </c>
      <c r="GI195">
        <v>0</v>
      </c>
      <c r="GJ195">
        <v>2.718319024390244</v>
      </c>
      <c r="GK195">
        <v>-0.2435082229965141</v>
      </c>
      <c r="GL195">
        <v>0.03106579043954221</v>
      </c>
      <c r="GM195">
        <v>0</v>
      </c>
      <c r="GN195">
        <v>1</v>
      </c>
      <c r="GO195">
        <v>3</v>
      </c>
      <c r="GP195" t="s">
        <v>440</v>
      </c>
      <c r="GQ195">
        <v>3.10231</v>
      </c>
      <c r="GR195">
        <v>2.72556</v>
      </c>
      <c r="GS195">
        <v>0.188904</v>
      </c>
      <c r="GT195">
        <v>0.192612</v>
      </c>
      <c r="GU195">
        <v>0.105163</v>
      </c>
      <c r="GV195">
        <v>0.0976288</v>
      </c>
      <c r="GW195">
        <v>21251</v>
      </c>
      <c r="GX195">
        <v>19222.8</v>
      </c>
      <c r="GY195">
        <v>26763.2</v>
      </c>
      <c r="GZ195">
        <v>24028.7</v>
      </c>
      <c r="HA195">
        <v>38329.9</v>
      </c>
      <c r="HB195">
        <v>32073.9</v>
      </c>
      <c r="HC195">
        <v>46734.4</v>
      </c>
      <c r="HD195">
        <v>38027.7</v>
      </c>
      <c r="HE195">
        <v>1.874</v>
      </c>
      <c r="HF195">
        <v>2.35127</v>
      </c>
      <c r="HG195">
        <v>0.0926852</v>
      </c>
      <c r="HH195">
        <v>0</v>
      </c>
      <c r="HI195">
        <v>28.4979</v>
      </c>
      <c r="HJ195">
        <v>999.9</v>
      </c>
      <c r="HK195">
        <v>43.1</v>
      </c>
      <c r="HL195">
        <v>32.5</v>
      </c>
      <c r="HM195">
        <v>23.3782</v>
      </c>
      <c r="HN195">
        <v>61.5135</v>
      </c>
      <c r="HO195">
        <v>4.59135</v>
      </c>
      <c r="HP195">
        <v>2</v>
      </c>
      <c r="HQ195">
        <v>0.0938618</v>
      </c>
      <c r="HR195">
        <v>-0.782454</v>
      </c>
      <c r="HS195">
        <v>20.2806</v>
      </c>
      <c r="HT195">
        <v>5.21325</v>
      </c>
      <c r="HU195">
        <v>11.9761</v>
      </c>
      <c r="HV195">
        <v>4.9637</v>
      </c>
      <c r="HW195">
        <v>3.27465</v>
      </c>
      <c r="HX195">
        <v>9999</v>
      </c>
      <c r="HY195">
        <v>9999</v>
      </c>
      <c r="HZ195">
        <v>9999</v>
      </c>
      <c r="IA195">
        <v>999.9</v>
      </c>
      <c r="IB195">
        <v>1.86386</v>
      </c>
      <c r="IC195">
        <v>1.8601</v>
      </c>
      <c r="ID195">
        <v>1.85844</v>
      </c>
      <c r="IE195">
        <v>1.85976</v>
      </c>
      <c r="IF195">
        <v>1.85989</v>
      </c>
      <c r="IG195">
        <v>1.85842</v>
      </c>
      <c r="IH195">
        <v>1.85746</v>
      </c>
      <c r="II195">
        <v>1.85242</v>
      </c>
      <c r="IJ195">
        <v>0</v>
      </c>
      <c r="IK195">
        <v>0</v>
      </c>
      <c r="IL195">
        <v>0</v>
      </c>
      <c r="IM195">
        <v>0</v>
      </c>
      <c r="IN195" t="s">
        <v>441</v>
      </c>
      <c r="IO195" t="s">
        <v>442</v>
      </c>
      <c r="IP195" t="s">
        <v>443</v>
      </c>
      <c r="IQ195" t="s">
        <v>443</v>
      </c>
      <c r="IR195" t="s">
        <v>443</v>
      </c>
      <c r="IS195" t="s">
        <v>443</v>
      </c>
      <c r="IT195">
        <v>0</v>
      </c>
      <c r="IU195">
        <v>100</v>
      </c>
      <c r="IV195">
        <v>100</v>
      </c>
      <c r="IW195">
        <v>-0.55</v>
      </c>
      <c r="IX195">
        <v>0.286</v>
      </c>
      <c r="IY195">
        <v>-1.199888540531774</v>
      </c>
      <c r="IZ195">
        <v>0.0006062262584135303</v>
      </c>
      <c r="JA195">
        <v>-6.607284784785487E-07</v>
      </c>
      <c r="JB195">
        <v>4.456398226774383E-10</v>
      </c>
      <c r="JC195">
        <v>0.04242554667046498</v>
      </c>
      <c r="JD195">
        <v>-0.002659736867722172</v>
      </c>
      <c r="JE195">
        <v>0.000738507291522077</v>
      </c>
      <c r="JF195">
        <v>-6.730059124220876E-06</v>
      </c>
      <c r="JG195">
        <v>7</v>
      </c>
      <c r="JH195">
        <v>1949</v>
      </c>
      <c r="JI195">
        <v>1</v>
      </c>
      <c r="JJ195">
        <v>29</v>
      </c>
      <c r="JK195">
        <v>189957.9</v>
      </c>
      <c r="JL195">
        <v>189958.1</v>
      </c>
      <c r="JM195">
        <v>3.66333</v>
      </c>
      <c r="JN195">
        <v>2.59277</v>
      </c>
      <c r="JO195">
        <v>2.146</v>
      </c>
      <c r="JP195">
        <v>2.67456</v>
      </c>
      <c r="JQ195">
        <v>2.29858</v>
      </c>
      <c r="JR195">
        <v>2.3999</v>
      </c>
      <c r="JS195">
        <v>36.8366</v>
      </c>
      <c r="JT195">
        <v>24.07</v>
      </c>
      <c r="JU195">
        <v>18</v>
      </c>
      <c r="JV195">
        <v>481.425</v>
      </c>
      <c r="JW195">
        <v>901.449</v>
      </c>
      <c r="JX195">
        <v>28.8937</v>
      </c>
      <c r="JY195">
        <v>28.4292</v>
      </c>
      <c r="JZ195">
        <v>30.0001</v>
      </c>
      <c r="KA195">
        <v>28.6201</v>
      </c>
      <c r="KB195">
        <v>28.5812</v>
      </c>
      <c r="KC195">
        <v>73.5343</v>
      </c>
      <c r="KD195">
        <v>15.0713</v>
      </c>
      <c r="KE195">
        <v>52.1526</v>
      </c>
      <c r="KF195">
        <v>28.8921</v>
      </c>
      <c r="KG195">
        <v>1356.02</v>
      </c>
      <c r="KH195">
        <v>20.3111</v>
      </c>
      <c r="KI195">
        <v>102.181</v>
      </c>
      <c r="KJ195">
        <v>91.6977</v>
      </c>
    </row>
    <row r="196" spans="1:296">
      <c r="A196">
        <v>178</v>
      </c>
      <c r="B196">
        <v>1758387085.1</v>
      </c>
      <c r="C196">
        <v>4944.599999904633</v>
      </c>
      <c r="D196" t="s">
        <v>800</v>
      </c>
      <c r="E196" t="s">
        <v>801</v>
      </c>
      <c r="F196">
        <v>5</v>
      </c>
      <c r="G196" t="s">
        <v>638</v>
      </c>
      <c r="H196">
        <v>1758387077.260714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1365.125565666158</v>
      </c>
      <c r="AJ196">
        <v>1335.765212121212</v>
      </c>
      <c r="AK196">
        <v>3.38748289254526</v>
      </c>
      <c r="AL196">
        <v>65.71371971315246</v>
      </c>
      <c r="AM196">
        <f>(AO196 - AN196 + DX196*1E3/(8.314*(DZ196+273.15)) * AQ196/DW196 * AP196) * DW196/(100*DK196) * 1000/(1000 - AO196)</f>
        <v>0</v>
      </c>
      <c r="AN196">
        <v>20.37923579747949</v>
      </c>
      <c r="AO196">
        <v>23.07609575757575</v>
      </c>
      <c r="AP196">
        <v>-6.236995906811594E-05</v>
      </c>
      <c r="AQ196">
        <v>86.31813616197589</v>
      </c>
      <c r="AR196">
        <v>0</v>
      </c>
      <c r="AS196">
        <v>0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437</v>
      </c>
      <c r="AX196" t="s">
        <v>437</v>
      </c>
      <c r="AY196">
        <v>0</v>
      </c>
      <c r="AZ196">
        <v>0</v>
      </c>
      <c r="BA196">
        <f>1-AY196/AZ196</f>
        <v>0</v>
      </c>
      <c r="BB196">
        <v>0</v>
      </c>
      <c r="BC196" t="s">
        <v>437</v>
      </c>
      <c r="BD196" t="s">
        <v>437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437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4.38</v>
      </c>
      <c r="DL196">
        <v>0.5</v>
      </c>
      <c r="DM196" t="s">
        <v>438</v>
      </c>
      <c r="DN196">
        <v>2</v>
      </c>
      <c r="DO196" t="b">
        <v>1</v>
      </c>
      <c r="DP196">
        <v>1758387077.260714</v>
      </c>
      <c r="DQ196">
        <v>1280.461785714286</v>
      </c>
      <c r="DR196">
        <v>1322.439642857143</v>
      </c>
      <c r="DS196">
        <v>23.09038928571429</v>
      </c>
      <c r="DT196">
        <v>20.38408928571428</v>
      </c>
      <c r="DU196">
        <v>1281.032857142857</v>
      </c>
      <c r="DV196">
        <v>22.80437857142858</v>
      </c>
      <c r="DW196">
        <v>500.0221785714285</v>
      </c>
      <c r="DX196">
        <v>90.55853928571428</v>
      </c>
      <c r="DY196">
        <v>0.067367175</v>
      </c>
      <c r="DZ196">
        <v>29.71285714285714</v>
      </c>
      <c r="EA196">
        <v>30.00245714285714</v>
      </c>
      <c r="EB196">
        <v>999.9000000000002</v>
      </c>
      <c r="EC196">
        <v>0</v>
      </c>
      <c r="ED196">
        <v>0</v>
      </c>
      <c r="EE196">
        <v>9998.059642857143</v>
      </c>
      <c r="EF196">
        <v>0</v>
      </c>
      <c r="EG196">
        <v>11.1369</v>
      </c>
      <c r="EH196">
        <v>-41.97798214285715</v>
      </c>
      <c r="EI196">
        <v>1310.727142857143</v>
      </c>
      <c r="EJ196">
        <v>1349.9575</v>
      </c>
      <c r="EK196">
        <v>2.706306428571429</v>
      </c>
      <c r="EL196">
        <v>1322.439642857143</v>
      </c>
      <c r="EM196">
        <v>20.38408928571428</v>
      </c>
      <c r="EN196">
        <v>2.091033214285714</v>
      </c>
      <c r="EO196">
        <v>1.845953571428571</v>
      </c>
      <c r="EP196">
        <v>18.15103928571428</v>
      </c>
      <c r="EQ196">
        <v>16.18144642857143</v>
      </c>
      <c r="ER196">
        <v>2000.001785714286</v>
      </c>
      <c r="ES196">
        <v>0.9800037142857141</v>
      </c>
      <c r="ET196">
        <v>0.01999658571428572</v>
      </c>
      <c r="EU196">
        <v>0</v>
      </c>
      <c r="EV196">
        <v>626.1866785714285</v>
      </c>
      <c r="EW196">
        <v>5.00078</v>
      </c>
      <c r="EX196">
        <v>12390.28214285714</v>
      </c>
      <c r="EY196">
        <v>16379.675</v>
      </c>
      <c r="EZ196">
        <v>38.64032142857143</v>
      </c>
      <c r="FA196">
        <v>39.48875</v>
      </c>
      <c r="FB196">
        <v>38.83010714285713</v>
      </c>
      <c r="FC196">
        <v>39.11128571428571</v>
      </c>
      <c r="FD196">
        <v>40.11796428571428</v>
      </c>
      <c r="FE196">
        <v>1955.111785714286</v>
      </c>
      <c r="FF196">
        <v>39.89000000000001</v>
      </c>
      <c r="FG196">
        <v>0</v>
      </c>
      <c r="FH196">
        <v>1758387085.5</v>
      </c>
      <c r="FI196">
        <v>0</v>
      </c>
      <c r="FJ196">
        <v>626.1407307692308</v>
      </c>
      <c r="FK196">
        <v>-1.901025640149774</v>
      </c>
      <c r="FL196">
        <v>-27.52820502514049</v>
      </c>
      <c r="FM196">
        <v>12390.19230769231</v>
      </c>
      <c r="FN196">
        <v>15</v>
      </c>
      <c r="FO196">
        <v>0</v>
      </c>
      <c r="FP196" t="s">
        <v>439</v>
      </c>
      <c r="FQ196">
        <v>1746989605.5</v>
      </c>
      <c r="FR196">
        <v>1746989593.5</v>
      </c>
      <c r="FS196">
        <v>0</v>
      </c>
      <c r="FT196">
        <v>-0.274</v>
      </c>
      <c r="FU196">
        <v>-0.002</v>
      </c>
      <c r="FV196">
        <v>2.549</v>
      </c>
      <c r="FW196">
        <v>0.129</v>
      </c>
      <c r="FX196">
        <v>420</v>
      </c>
      <c r="FY196">
        <v>17</v>
      </c>
      <c r="FZ196">
        <v>0.02</v>
      </c>
      <c r="GA196">
        <v>0.04</v>
      </c>
      <c r="GB196">
        <v>-41.93865609756097</v>
      </c>
      <c r="GC196">
        <v>-0.5932222996515655</v>
      </c>
      <c r="GD196">
        <v>0.1087772170568109</v>
      </c>
      <c r="GE196">
        <v>0</v>
      </c>
      <c r="GF196">
        <v>626.2279411764706</v>
      </c>
      <c r="GG196">
        <v>-1.144262799781676</v>
      </c>
      <c r="GH196">
        <v>0.2317652134960107</v>
      </c>
      <c r="GI196">
        <v>0</v>
      </c>
      <c r="GJ196">
        <v>2.706369756097561</v>
      </c>
      <c r="GK196">
        <v>-0.03891554006968206</v>
      </c>
      <c r="GL196">
        <v>0.01660413825700041</v>
      </c>
      <c r="GM196">
        <v>1</v>
      </c>
      <c r="GN196">
        <v>1</v>
      </c>
      <c r="GO196">
        <v>3</v>
      </c>
      <c r="GP196" t="s">
        <v>440</v>
      </c>
      <c r="GQ196">
        <v>3.10222</v>
      </c>
      <c r="GR196">
        <v>2.72537</v>
      </c>
      <c r="GS196">
        <v>0.19023</v>
      </c>
      <c r="GT196">
        <v>0.193935</v>
      </c>
      <c r="GU196">
        <v>0.10512</v>
      </c>
      <c r="GV196">
        <v>0.0975419</v>
      </c>
      <c r="GW196">
        <v>21216.2</v>
      </c>
      <c r="GX196">
        <v>19191.3</v>
      </c>
      <c r="GY196">
        <v>26763.2</v>
      </c>
      <c r="GZ196">
        <v>24028.8</v>
      </c>
      <c r="HA196">
        <v>38332.2</v>
      </c>
      <c r="HB196">
        <v>32076.8</v>
      </c>
      <c r="HC196">
        <v>46734.8</v>
      </c>
      <c r="HD196">
        <v>38027.3</v>
      </c>
      <c r="HE196">
        <v>1.87357</v>
      </c>
      <c r="HF196">
        <v>2.35168</v>
      </c>
      <c r="HG196">
        <v>0.0924952</v>
      </c>
      <c r="HH196">
        <v>0</v>
      </c>
      <c r="HI196">
        <v>28.4969</v>
      </c>
      <c r="HJ196">
        <v>999.9</v>
      </c>
      <c r="HK196">
        <v>43.2</v>
      </c>
      <c r="HL196">
        <v>32.5</v>
      </c>
      <c r="HM196">
        <v>23.4336</v>
      </c>
      <c r="HN196">
        <v>61.3735</v>
      </c>
      <c r="HO196">
        <v>4.61539</v>
      </c>
      <c r="HP196">
        <v>2</v>
      </c>
      <c r="HQ196">
        <v>0.09399639999999999</v>
      </c>
      <c r="HR196">
        <v>-0.772522</v>
      </c>
      <c r="HS196">
        <v>20.2806</v>
      </c>
      <c r="HT196">
        <v>5.2128</v>
      </c>
      <c r="HU196">
        <v>11.976</v>
      </c>
      <c r="HV196">
        <v>4.96355</v>
      </c>
      <c r="HW196">
        <v>3.2746</v>
      </c>
      <c r="HX196">
        <v>9999</v>
      </c>
      <c r="HY196">
        <v>9999</v>
      </c>
      <c r="HZ196">
        <v>9999</v>
      </c>
      <c r="IA196">
        <v>999.9</v>
      </c>
      <c r="IB196">
        <v>1.86386</v>
      </c>
      <c r="IC196">
        <v>1.86012</v>
      </c>
      <c r="ID196">
        <v>1.85844</v>
      </c>
      <c r="IE196">
        <v>1.85976</v>
      </c>
      <c r="IF196">
        <v>1.85988</v>
      </c>
      <c r="IG196">
        <v>1.85844</v>
      </c>
      <c r="IH196">
        <v>1.85748</v>
      </c>
      <c r="II196">
        <v>1.85242</v>
      </c>
      <c r="IJ196">
        <v>0</v>
      </c>
      <c r="IK196">
        <v>0</v>
      </c>
      <c r="IL196">
        <v>0</v>
      </c>
      <c r="IM196">
        <v>0</v>
      </c>
      <c r="IN196" t="s">
        <v>441</v>
      </c>
      <c r="IO196" t="s">
        <v>442</v>
      </c>
      <c r="IP196" t="s">
        <v>443</v>
      </c>
      <c r="IQ196" t="s">
        <v>443</v>
      </c>
      <c r="IR196" t="s">
        <v>443</v>
      </c>
      <c r="IS196" t="s">
        <v>443</v>
      </c>
      <c r="IT196">
        <v>0</v>
      </c>
      <c r="IU196">
        <v>100</v>
      </c>
      <c r="IV196">
        <v>100</v>
      </c>
      <c r="IW196">
        <v>-0.54</v>
      </c>
      <c r="IX196">
        <v>0.2857</v>
      </c>
      <c r="IY196">
        <v>-1.199888540531774</v>
      </c>
      <c r="IZ196">
        <v>0.0006062262584135303</v>
      </c>
      <c r="JA196">
        <v>-6.607284784785487E-07</v>
      </c>
      <c r="JB196">
        <v>4.456398226774383E-10</v>
      </c>
      <c r="JC196">
        <v>0.04242554667046498</v>
      </c>
      <c r="JD196">
        <v>-0.002659736867722172</v>
      </c>
      <c r="JE196">
        <v>0.000738507291522077</v>
      </c>
      <c r="JF196">
        <v>-6.730059124220876E-06</v>
      </c>
      <c r="JG196">
        <v>7</v>
      </c>
      <c r="JH196">
        <v>1949</v>
      </c>
      <c r="JI196">
        <v>1</v>
      </c>
      <c r="JJ196">
        <v>29</v>
      </c>
      <c r="JK196">
        <v>189958</v>
      </c>
      <c r="JL196">
        <v>189958.2</v>
      </c>
      <c r="JM196">
        <v>3.69385</v>
      </c>
      <c r="JN196">
        <v>2.58667</v>
      </c>
      <c r="JO196">
        <v>2.146</v>
      </c>
      <c r="JP196">
        <v>2.67456</v>
      </c>
      <c r="JQ196">
        <v>2.29858</v>
      </c>
      <c r="JR196">
        <v>2.44019</v>
      </c>
      <c r="JS196">
        <v>36.8366</v>
      </c>
      <c r="JT196">
        <v>24.0787</v>
      </c>
      <c r="JU196">
        <v>18</v>
      </c>
      <c r="JV196">
        <v>481.178</v>
      </c>
      <c r="JW196">
        <v>901.874</v>
      </c>
      <c r="JX196">
        <v>28.8916</v>
      </c>
      <c r="JY196">
        <v>28.4292</v>
      </c>
      <c r="JZ196">
        <v>30</v>
      </c>
      <c r="KA196">
        <v>28.6201</v>
      </c>
      <c r="KB196">
        <v>28.5812</v>
      </c>
      <c r="KC196">
        <v>74.15219999999999</v>
      </c>
      <c r="KD196">
        <v>15.0713</v>
      </c>
      <c r="KE196">
        <v>52.1526</v>
      </c>
      <c r="KF196">
        <v>28.8867</v>
      </c>
      <c r="KG196">
        <v>1369.38</v>
      </c>
      <c r="KH196">
        <v>20.333</v>
      </c>
      <c r="KI196">
        <v>102.182</v>
      </c>
      <c r="KJ196">
        <v>91.6972</v>
      </c>
    </row>
    <row r="197" spans="1:296">
      <c r="A197">
        <v>179</v>
      </c>
      <c r="B197">
        <v>1758387090.1</v>
      </c>
      <c r="C197">
        <v>4949.599999904633</v>
      </c>
      <c r="D197" t="s">
        <v>802</v>
      </c>
      <c r="E197" t="s">
        <v>803</v>
      </c>
      <c r="F197">
        <v>5</v>
      </c>
      <c r="G197" t="s">
        <v>638</v>
      </c>
      <c r="H197">
        <v>1758387082.562963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1382.250225497609</v>
      </c>
      <c r="AJ197">
        <v>1352.873878787879</v>
      </c>
      <c r="AK197">
        <v>3.421481246365155</v>
      </c>
      <c r="AL197">
        <v>65.71371971315246</v>
      </c>
      <c r="AM197">
        <f>(AO197 - AN197 + DX197*1E3/(8.314*(DZ197+273.15)) * AQ197/DW197 * AP197) * DW197/(100*DK197) * 1000/(1000 - AO197)</f>
        <v>0</v>
      </c>
      <c r="AN197">
        <v>20.36032681673758</v>
      </c>
      <c r="AO197">
        <v>23.05630787878788</v>
      </c>
      <c r="AP197">
        <v>-0.0003400635469677324</v>
      </c>
      <c r="AQ197">
        <v>86.31813616197589</v>
      </c>
      <c r="AR197">
        <v>0</v>
      </c>
      <c r="AS197">
        <v>0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437</v>
      </c>
      <c r="AX197" t="s">
        <v>437</v>
      </c>
      <c r="AY197">
        <v>0</v>
      </c>
      <c r="AZ197">
        <v>0</v>
      </c>
      <c r="BA197">
        <f>1-AY197/AZ197</f>
        <v>0</v>
      </c>
      <c r="BB197">
        <v>0</v>
      </c>
      <c r="BC197" t="s">
        <v>437</v>
      </c>
      <c r="BD197" t="s">
        <v>437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437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4.38</v>
      </c>
      <c r="DL197">
        <v>0.5</v>
      </c>
      <c r="DM197" t="s">
        <v>438</v>
      </c>
      <c r="DN197">
        <v>2</v>
      </c>
      <c r="DO197" t="b">
        <v>1</v>
      </c>
      <c r="DP197">
        <v>1758387082.562963</v>
      </c>
      <c r="DQ197">
        <v>1298.164444444445</v>
      </c>
      <c r="DR197">
        <v>1340.228148148148</v>
      </c>
      <c r="DS197">
        <v>23.07928148148148</v>
      </c>
      <c r="DT197">
        <v>20.37963703703704</v>
      </c>
      <c r="DU197">
        <v>1298.716296296296</v>
      </c>
      <c r="DV197">
        <v>22.79348518518519</v>
      </c>
      <c r="DW197">
        <v>500.0303333333333</v>
      </c>
      <c r="DX197">
        <v>90.55928148148149</v>
      </c>
      <c r="DY197">
        <v>0.06736792222222222</v>
      </c>
      <c r="DZ197">
        <v>29.7129037037037</v>
      </c>
      <c r="EA197">
        <v>30.00476666666667</v>
      </c>
      <c r="EB197">
        <v>999.9000000000001</v>
      </c>
      <c r="EC197">
        <v>0</v>
      </c>
      <c r="ED197">
        <v>0</v>
      </c>
      <c r="EE197">
        <v>9994.558888888891</v>
      </c>
      <c r="EF197">
        <v>0</v>
      </c>
      <c r="EG197">
        <v>11.14094444444445</v>
      </c>
      <c r="EH197">
        <v>-42.06368888888888</v>
      </c>
      <c r="EI197">
        <v>1328.833703703704</v>
      </c>
      <c r="EJ197">
        <v>1368.110740740741</v>
      </c>
      <c r="EK197">
        <v>2.699645555555555</v>
      </c>
      <c r="EL197">
        <v>1340.228148148148</v>
      </c>
      <c r="EM197">
        <v>20.37963703703704</v>
      </c>
      <c r="EN197">
        <v>2.090043703703703</v>
      </c>
      <c r="EO197">
        <v>1.845565555555555</v>
      </c>
      <c r="EP197">
        <v>18.1435</v>
      </c>
      <c r="EQ197">
        <v>16.17814814814815</v>
      </c>
      <c r="ER197">
        <v>2000.007407407408</v>
      </c>
      <c r="ES197">
        <v>0.9800037777777777</v>
      </c>
      <c r="ET197">
        <v>0.01999652222222223</v>
      </c>
      <c r="EU197">
        <v>0</v>
      </c>
      <c r="EV197">
        <v>626.0867407407408</v>
      </c>
      <c r="EW197">
        <v>5.00078</v>
      </c>
      <c r="EX197">
        <v>12388.22222222222</v>
      </c>
      <c r="EY197">
        <v>16379.71481481481</v>
      </c>
      <c r="EZ197">
        <v>38.6408888888889</v>
      </c>
      <c r="FA197">
        <v>39.48133333333334</v>
      </c>
      <c r="FB197">
        <v>38.83540740740741</v>
      </c>
      <c r="FC197">
        <v>39.09696296296296</v>
      </c>
      <c r="FD197">
        <v>40.13633333333333</v>
      </c>
      <c r="FE197">
        <v>1955.117407407408</v>
      </c>
      <c r="FF197">
        <v>39.89000000000001</v>
      </c>
      <c r="FG197">
        <v>0</v>
      </c>
      <c r="FH197">
        <v>1758387090.3</v>
      </c>
      <c r="FI197">
        <v>0</v>
      </c>
      <c r="FJ197">
        <v>626.0425384615384</v>
      </c>
      <c r="FK197">
        <v>-2.081914533544359</v>
      </c>
      <c r="FL197">
        <v>-29.56239323337864</v>
      </c>
      <c r="FM197">
        <v>12388.13461538462</v>
      </c>
      <c r="FN197">
        <v>15</v>
      </c>
      <c r="FO197">
        <v>0</v>
      </c>
      <c r="FP197" t="s">
        <v>439</v>
      </c>
      <c r="FQ197">
        <v>1746989605.5</v>
      </c>
      <c r="FR197">
        <v>1746989593.5</v>
      </c>
      <c r="FS197">
        <v>0</v>
      </c>
      <c r="FT197">
        <v>-0.274</v>
      </c>
      <c r="FU197">
        <v>-0.002</v>
      </c>
      <c r="FV197">
        <v>2.549</v>
      </c>
      <c r="FW197">
        <v>0.129</v>
      </c>
      <c r="FX197">
        <v>420</v>
      </c>
      <c r="FY197">
        <v>17</v>
      </c>
      <c r="FZ197">
        <v>0.02</v>
      </c>
      <c r="GA197">
        <v>0.04</v>
      </c>
      <c r="GB197">
        <v>-42.0066925</v>
      </c>
      <c r="GC197">
        <v>-0.8323305816134732</v>
      </c>
      <c r="GD197">
        <v>0.1193350187235493</v>
      </c>
      <c r="GE197">
        <v>0</v>
      </c>
      <c r="GF197">
        <v>626.1123823529412</v>
      </c>
      <c r="GG197">
        <v>-1.507364401442625</v>
      </c>
      <c r="GH197">
        <v>0.2390190756239163</v>
      </c>
      <c r="GI197">
        <v>0</v>
      </c>
      <c r="GJ197">
        <v>2.70550575</v>
      </c>
      <c r="GK197">
        <v>-0.03107988742965049</v>
      </c>
      <c r="GL197">
        <v>0.01422327931376938</v>
      </c>
      <c r="GM197">
        <v>1</v>
      </c>
      <c r="GN197">
        <v>1</v>
      </c>
      <c r="GO197">
        <v>3</v>
      </c>
      <c r="GP197" t="s">
        <v>440</v>
      </c>
      <c r="GQ197">
        <v>3.10235</v>
      </c>
      <c r="GR197">
        <v>2.72525</v>
      </c>
      <c r="GS197">
        <v>0.191707</v>
      </c>
      <c r="GT197">
        <v>0.195396</v>
      </c>
      <c r="GU197">
        <v>0.105057</v>
      </c>
      <c r="GV197">
        <v>0.0976428</v>
      </c>
      <c r="GW197">
        <v>21177.5</v>
      </c>
      <c r="GX197">
        <v>19156.5</v>
      </c>
      <c r="GY197">
        <v>26763.1</v>
      </c>
      <c r="GZ197">
        <v>24028.7</v>
      </c>
      <c r="HA197">
        <v>38334.9</v>
      </c>
      <c r="HB197">
        <v>32073.4</v>
      </c>
      <c r="HC197">
        <v>46734.5</v>
      </c>
      <c r="HD197">
        <v>38027.3</v>
      </c>
      <c r="HE197">
        <v>1.87385</v>
      </c>
      <c r="HF197">
        <v>2.35133</v>
      </c>
      <c r="HG197">
        <v>0.0922978</v>
      </c>
      <c r="HH197">
        <v>0</v>
      </c>
      <c r="HI197">
        <v>28.4969</v>
      </c>
      <c r="HJ197">
        <v>999.9</v>
      </c>
      <c r="HK197">
        <v>43.2</v>
      </c>
      <c r="HL197">
        <v>32.5</v>
      </c>
      <c r="HM197">
        <v>23.4309</v>
      </c>
      <c r="HN197">
        <v>61.6535</v>
      </c>
      <c r="HO197">
        <v>4.57532</v>
      </c>
      <c r="HP197">
        <v>2</v>
      </c>
      <c r="HQ197">
        <v>0.094032</v>
      </c>
      <c r="HR197">
        <v>-0.764221</v>
      </c>
      <c r="HS197">
        <v>20.2804</v>
      </c>
      <c r="HT197">
        <v>5.2119</v>
      </c>
      <c r="HU197">
        <v>11.9754</v>
      </c>
      <c r="HV197">
        <v>4.96345</v>
      </c>
      <c r="HW197">
        <v>3.27448</v>
      </c>
      <c r="HX197">
        <v>9999</v>
      </c>
      <c r="HY197">
        <v>9999</v>
      </c>
      <c r="HZ197">
        <v>9999</v>
      </c>
      <c r="IA197">
        <v>999.9</v>
      </c>
      <c r="IB197">
        <v>1.86387</v>
      </c>
      <c r="IC197">
        <v>1.86011</v>
      </c>
      <c r="ID197">
        <v>1.8584</v>
      </c>
      <c r="IE197">
        <v>1.85975</v>
      </c>
      <c r="IF197">
        <v>1.85989</v>
      </c>
      <c r="IG197">
        <v>1.85848</v>
      </c>
      <c r="IH197">
        <v>1.85747</v>
      </c>
      <c r="II197">
        <v>1.85242</v>
      </c>
      <c r="IJ197">
        <v>0</v>
      </c>
      <c r="IK197">
        <v>0</v>
      </c>
      <c r="IL197">
        <v>0</v>
      </c>
      <c r="IM197">
        <v>0</v>
      </c>
      <c r="IN197" t="s">
        <v>441</v>
      </c>
      <c r="IO197" t="s">
        <v>442</v>
      </c>
      <c r="IP197" t="s">
        <v>443</v>
      </c>
      <c r="IQ197" t="s">
        <v>443</v>
      </c>
      <c r="IR197" t="s">
        <v>443</v>
      </c>
      <c r="IS197" t="s">
        <v>443</v>
      </c>
      <c r="IT197">
        <v>0</v>
      </c>
      <c r="IU197">
        <v>100</v>
      </c>
      <c r="IV197">
        <v>100</v>
      </c>
      <c r="IW197">
        <v>-0.52</v>
      </c>
      <c r="IX197">
        <v>0.2853</v>
      </c>
      <c r="IY197">
        <v>-1.199888540531774</v>
      </c>
      <c r="IZ197">
        <v>0.0006062262584135303</v>
      </c>
      <c r="JA197">
        <v>-6.607284784785487E-07</v>
      </c>
      <c r="JB197">
        <v>4.456398226774383E-10</v>
      </c>
      <c r="JC197">
        <v>0.04242554667046498</v>
      </c>
      <c r="JD197">
        <v>-0.002659736867722172</v>
      </c>
      <c r="JE197">
        <v>0.000738507291522077</v>
      </c>
      <c r="JF197">
        <v>-6.730059124220876E-06</v>
      </c>
      <c r="JG197">
        <v>7</v>
      </c>
      <c r="JH197">
        <v>1949</v>
      </c>
      <c r="JI197">
        <v>1</v>
      </c>
      <c r="JJ197">
        <v>29</v>
      </c>
      <c r="JK197">
        <v>189958.1</v>
      </c>
      <c r="JL197">
        <v>189958.3</v>
      </c>
      <c r="JM197">
        <v>3.73047</v>
      </c>
      <c r="JN197">
        <v>2.58301</v>
      </c>
      <c r="JO197">
        <v>2.146</v>
      </c>
      <c r="JP197">
        <v>2.67456</v>
      </c>
      <c r="JQ197">
        <v>2.29858</v>
      </c>
      <c r="JR197">
        <v>2.44751</v>
      </c>
      <c r="JS197">
        <v>36.8366</v>
      </c>
      <c r="JT197">
        <v>24.0787</v>
      </c>
      <c r="JU197">
        <v>18</v>
      </c>
      <c r="JV197">
        <v>481.337</v>
      </c>
      <c r="JW197">
        <v>901.502</v>
      </c>
      <c r="JX197">
        <v>28.8859</v>
      </c>
      <c r="JY197">
        <v>28.4292</v>
      </c>
      <c r="JZ197">
        <v>30.0003</v>
      </c>
      <c r="KA197">
        <v>28.6201</v>
      </c>
      <c r="KB197">
        <v>28.5812</v>
      </c>
      <c r="KC197">
        <v>74.8884</v>
      </c>
      <c r="KD197">
        <v>15.0713</v>
      </c>
      <c r="KE197">
        <v>52.534</v>
      </c>
      <c r="KF197">
        <v>28.8814</v>
      </c>
      <c r="KG197">
        <v>1389.41</v>
      </c>
      <c r="KH197">
        <v>20.3633</v>
      </c>
      <c r="KI197">
        <v>102.181</v>
      </c>
      <c r="KJ197">
        <v>91.69710000000001</v>
      </c>
    </row>
    <row r="198" spans="1:296">
      <c r="A198">
        <v>180</v>
      </c>
      <c r="B198">
        <v>1758387095.1</v>
      </c>
      <c r="C198">
        <v>4954.599999904633</v>
      </c>
      <c r="D198" t="s">
        <v>804</v>
      </c>
      <c r="E198" t="s">
        <v>805</v>
      </c>
      <c r="F198">
        <v>5</v>
      </c>
      <c r="G198" t="s">
        <v>638</v>
      </c>
      <c r="H198">
        <v>1758387087.581481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1399.472790002401</v>
      </c>
      <c r="AJ198">
        <v>1370.117151515151</v>
      </c>
      <c r="AK198">
        <v>3.442936390430592</v>
      </c>
      <c r="AL198">
        <v>65.71371971315246</v>
      </c>
      <c r="AM198">
        <f>(AO198 - AN198 + DX198*1E3/(8.314*(DZ198+273.15)) * AQ198/DW198 * AP198) * DW198/(100*DK198) * 1000/(1000 - AO198)</f>
        <v>0</v>
      </c>
      <c r="AN198">
        <v>20.41123322406759</v>
      </c>
      <c r="AO198">
        <v>23.0622212121212</v>
      </c>
      <c r="AP198">
        <v>-1.366924101597541E-05</v>
      </c>
      <c r="AQ198">
        <v>86.31813616197589</v>
      </c>
      <c r="AR198">
        <v>0</v>
      </c>
      <c r="AS198">
        <v>0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437</v>
      </c>
      <c r="AX198" t="s">
        <v>437</v>
      </c>
      <c r="AY198">
        <v>0</v>
      </c>
      <c r="AZ198">
        <v>0</v>
      </c>
      <c r="BA198">
        <f>1-AY198/AZ198</f>
        <v>0</v>
      </c>
      <c r="BB198">
        <v>0</v>
      </c>
      <c r="BC198" t="s">
        <v>437</v>
      </c>
      <c r="BD198" t="s">
        <v>437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437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4.38</v>
      </c>
      <c r="DL198">
        <v>0.5</v>
      </c>
      <c r="DM198" t="s">
        <v>438</v>
      </c>
      <c r="DN198">
        <v>2</v>
      </c>
      <c r="DO198" t="b">
        <v>1</v>
      </c>
      <c r="DP198">
        <v>1758387087.581481</v>
      </c>
      <c r="DQ198">
        <v>1314.962222222222</v>
      </c>
      <c r="DR198">
        <v>1357.052962962963</v>
      </c>
      <c r="DS198">
        <v>23.06844444444444</v>
      </c>
      <c r="DT198">
        <v>20.38632592592592</v>
      </c>
      <c r="DU198">
        <v>1315.493333333333</v>
      </c>
      <c r="DV198">
        <v>22.78287777777778</v>
      </c>
      <c r="DW198">
        <v>500.0167037037037</v>
      </c>
      <c r="DX198">
        <v>90.55904074074076</v>
      </c>
      <c r="DY198">
        <v>0.06730360370370371</v>
      </c>
      <c r="DZ198">
        <v>29.71269259259259</v>
      </c>
      <c r="EA198">
        <v>30.00495555555555</v>
      </c>
      <c r="EB198">
        <v>999.9000000000001</v>
      </c>
      <c r="EC198">
        <v>0</v>
      </c>
      <c r="ED198">
        <v>0</v>
      </c>
      <c r="EE198">
        <v>9988.516296296297</v>
      </c>
      <c r="EF198">
        <v>0</v>
      </c>
      <c r="EG198">
        <v>11.141</v>
      </c>
      <c r="EH198">
        <v>-42.09028888888889</v>
      </c>
      <c r="EI198">
        <v>1346.013703703704</v>
      </c>
      <c r="EJ198">
        <v>1385.294444444445</v>
      </c>
      <c r="EK198">
        <v>2.682125925925926</v>
      </c>
      <c r="EL198">
        <v>1357.052962962963</v>
      </c>
      <c r="EM198">
        <v>20.38632592592592</v>
      </c>
      <c r="EN198">
        <v>2.089057407407407</v>
      </c>
      <c r="EO198">
        <v>1.846166296296296</v>
      </c>
      <c r="EP198">
        <v>18.13598888888889</v>
      </c>
      <c r="EQ198">
        <v>16.18324814814815</v>
      </c>
      <c r="ER198">
        <v>1999.991851851852</v>
      </c>
      <c r="ES198">
        <v>0.9800036666666666</v>
      </c>
      <c r="ET198">
        <v>0.01999663703703704</v>
      </c>
      <c r="EU198">
        <v>0</v>
      </c>
      <c r="EV198">
        <v>625.9860740740741</v>
      </c>
      <c r="EW198">
        <v>5.00078</v>
      </c>
      <c r="EX198">
        <v>12385.89259259259</v>
      </c>
      <c r="EY198">
        <v>16379.5962962963</v>
      </c>
      <c r="EZ198">
        <v>38.62466666666666</v>
      </c>
      <c r="FA198">
        <v>39.47433333333333</v>
      </c>
      <c r="FB198">
        <v>38.85388888888888</v>
      </c>
      <c r="FC198">
        <v>39.09233333333333</v>
      </c>
      <c r="FD198">
        <v>40.12703703703703</v>
      </c>
      <c r="FE198">
        <v>1955.101851851852</v>
      </c>
      <c r="FF198">
        <v>39.89000000000001</v>
      </c>
      <c r="FG198">
        <v>0</v>
      </c>
      <c r="FH198">
        <v>1758387095.1</v>
      </c>
      <c r="FI198">
        <v>0</v>
      </c>
      <c r="FJ198">
        <v>625.9496923076923</v>
      </c>
      <c r="FK198">
        <v>-0.5677264949353419</v>
      </c>
      <c r="FL198">
        <v>-23.21709412317029</v>
      </c>
      <c r="FM198">
        <v>12385.94230769231</v>
      </c>
      <c r="FN198">
        <v>15</v>
      </c>
      <c r="FO198">
        <v>0</v>
      </c>
      <c r="FP198" t="s">
        <v>439</v>
      </c>
      <c r="FQ198">
        <v>1746989605.5</v>
      </c>
      <c r="FR198">
        <v>1746989593.5</v>
      </c>
      <c r="FS198">
        <v>0</v>
      </c>
      <c r="FT198">
        <v>-0.274</v>
      </c>
      <c r="FU198">
        <v>-0.002</v>
      </c>
      <c r="FV198">
        <v>2.549</v>
      </c>
      <c r="FW198">
        <v>0.129</v>
      </c>
      <c r="FX198">
        <v>420</v>
      </c>
      <c r="FY198">
        <v>17</v>
      </c>
      <c r="FZ198">
        <v>0.02</v>
      </c>
      <c r="GA198">
        <v>0.04</v>
      </c>
      <c r="GB198">
        <v>-42.07851219512195</v>
      </c>
      <c r="GC198">
        <v>-0.4290585365854685</v>
      </c>
      <c r="GD198">
        <v>0.09012922212327826</v>
      </c>
      <c r="GE198">
        <v>1</v>
      </c>
      <c r="GF198">
        <v>626.0183529411764</v>
      </c>
      <c r="GG198">
        <v>-1.192238350206621</v>
      </c>
      <c r="GH198">
        <v>0.2446241874377697</v>
      </c>
      <c r="GI198">
        <v>0</v>
      </c>
      <c r="GJ198">
        <v>2.68580756097561</v>
      </c>
      <c r="GK198">
        <v>-0.2068020209059219</v>
      </c>
      <c r="GL198">
        <v>0.03036210569680309</v>
      </c>
      <c r="GM198">
        <v>0</v>
      </c>
      <c r="GN198">
        <v>1</v>
      </c>
      <c r="GO198">
        <v>3</v>
      </c>
      <c r="GP198" t="s">
        <v>440</v>
      </c>
      <c r="GQ198">
        <v>3.10201</v>
      </c>
      <c r="GR198">
        <v>2.72548</v>
      </c>
      <c r="GS198">
        <v>0.193166</v>
      </c>
      <c r="GT198">
        <v>0.196835</v>
      </c>
      <c r="GU198">
        <v>0.105078</v>
      </c>
      <c r="GV198">
        <v>0.0977597</v>
      </c>
      <c r="GW198">
        <v>21139.1</v>
      </c>
      <c r="GX198">
        <v>19122.2</v>
      </c>
      <c r="GY198">
        <v>26762.8</v>
      </c>
      <c r="GZ198">
        <v>24028.6</v>
      </c>
      <c r="HA198">
        <v>38333.9</v>
      </c>
      <c r="HB198">
        <v>32069.2</v>
      </c>
      <c r="HC198">
        <v>46734.2</v>
      </c>
      <c r="HD198">
        <v>38027.2</v>
      </c>
      <c r="HE198">
        <v>1.873</v>
      </c>
      <c r="HF198">
        <v>2.35187</v>
      </c>
      <c r="HG198">
        <v>0.0931099</v>
      </c>
      <c r="HH198">
        <v>0</v>
      </c>
      <c r="HI198">
        <v>28.4969</v>
      </c>
      <c r="HJ198">
        <v>999.9</v>
      </c>
      <c r="HK198">
        <v>43.3</v>
      </c>
      <c r="HL198">
        <v>32.5</v>
      </c>
      <c r="HM198">
        <v>23.4861</v>
      </c>
      <c r="HN198">
        <v>61.5435</v>
      </c>
      <c r="HO198">
        <v>4.71555</v>
      </c>
      <c r="HP198">
        <v>2</v>
      </c>
      <c r="HQ198">
        <v>0.09401420000000001</v>
      </c>
      <c r="HR198">
        <v>-0.760599</v>
      </c>
      <c r="HS198">
        <v>20.2804</v>
      </c>
      <c r="HT198">
        <v>5.2113</v>
      </c>
      <c r="HU198">
        <v>11.9763</v>
      </c>
      <c r="HV198">
        <v>4.96325</v>
      </c>
      <c r="HW198">
        <v>3.2745</v>
      </c>
      <c r="HX198">
        <v>9999</v>
      </c>
      <c r="HY198">
        <v>9999</v>
      </c>
      <c r="HZ198">
        <v>9999</v>
      </c>
      <c r="IA198">
        <v>999.9</v>
      </c>
      <c r="IB198">
        <v>1.86388</v>
      </c>
      <c r="IC198">
        <v>1.86012</v>
      </c>
      <c r="ID198">
        <v>1.85842</v>
      </c>
      <c r="IE198">
        <v>1.85976</v>
      </c>
      <c r="IF198">
        <v>1.85989</v>
      </c>
      <c r="IG198">
        <v>1.85846</v>
      </c>
      <c r="IH198">
        <v>1.85748</v>
      </c>
      <c r="II198">
        <v>1.85242</v>
      </c>
      <c r="IJ198">
        <v>0</v>
      </c>
      <c r="IK198">
        <v>0</v>
      </c>
      <c r="IL198">
        <v>0</v>
      </c>
      <c r="IM198">
        <v>0</v>
      </c>
      <c r="IN198" t="s">
        <v>441</v>
      </c>
      <c r="IO198" t="s">
        <v>442</v>
      </c>
      <c r="IP198" t="s">
        <v>443</v>
      </c>
      <c r="IQ198" t="s">
        <v>443</v>
      </c>
      <c r="IR198" t="s">
        <v>443</v>
      </c>
      <c r="IS198" t="s">
        <v>443</v>
      </c>
      <c r="IT198">
        <v>0</v>
      </c>
      <c r="IU198">
        <v>100</v>
      </c>
      <c r="IV198">
        <v>100</v>
      </c>
      <c r="IW198">
        <v>-0.5</v>
      </c>
      <c r="IX198">
        <v>0.2855</v>
      </c>
      <c r="IY198">
        <v>-1.199888540531774</v>
      </c>
      <c r="IZ198">
        <v>0.0006062262584135303</v>
      </c>
      <c r="JA198">
        <v>-6.607284784785487E-07</v>
      </c>
      <c r="JB198">
        <v>4.456398226774383E-10</v>
      </c>
      <c r="JC198">
        <v>0.04242554667046498</v>
      </c>
      <c r="JD198">
        <v>-0.002659736867722172</v>
      </c>
      <c r="JE198">
        <v>0.000738507291522077</v>
      </c>
      <c r="JF198">
        <v>-6.730059124220876E-06</v>
      </c>
      <c r="JG198">
        <v>7</v>
      </c>
      <c r="JH198">
        <v>1949</v>
      </c>
      <c r="JI198">
        <v>1</v>
      </c>
      <c r="JJ198">
        <v>29</v>
      </c>
      <c r="JK198">
        <v>189958.2</v>
      </c>
      <c r="JL198">
        <v>189958.4</v>
      </c>
      <c r="JM198">
        <v>3.76465</v>
      </c>
      <c r="JN198">
        <v>2.58545</v>
      </c>
      <c r="JO198">
        <v>2.146</v>
      </c>
      <c r="JP198">
        <v>2.67456</v>
      </c>
      <c r="JQ198">
        <v>2.29858</v>
      </c>
      <c r="JR198">
        <v>2.41943</v>
      </c>
      <c r="JS198">
        <v>36.8366</v>
      </c>
      <c r="JT198">
        <v>24.0787</v>
      </c>
      <c r="JU198">
        <v>18</v>
      </c>
      <c r="JV198">
        <v>480.845</v>
      </c>
      <c r="JW198">
        <v>902.087</v>
      </c>
      <c r="JX198">
        <v>28.8804</v>
      </c>
      <c r="JY198">
        <v>28.4292</v>
      </c>
      <c r="JZ198">
        <v>30</v>
      </c>
      <c r="KA198">
        <v>28.6201</v>
      </c>
      <c r="KB198">
        <v>28.5812</v>
      </c>
      <c r="KC198">
        <v>75.5504</v>
      </c>
      <c r="KD198">
        <v>15.0713</v>
      </c>
      <c r="KE198">
        <v>52.534</v>
      </c>
      <c r="KF198">
        <v>28.8772</v>
      </c>
      <c r="KG198">
        <v>1402.77</v>
      </c>
      <c r="KH198">
        <v>20.3687</v>
      </c>
      <c r="KI198">
        <v>102.18</v>
      </c>
      <c r="KJ198">
        <v>91.69670000000001</v>
      </c>
    </row>
    <row r="199" spans="1:296">
      <c r="A199">
        <v>181</v>
      </c>
      <c r="B199">
        <v>1758387100.1</v>
      </c>
      <c r="C199">
        <v>4959.599999904633</v>
      </c>
      <c r="D199" t="s">
        <v>806</v>
      </c>
      <c r="E199" t="s">
        <v>807</v>
      </c>
      <c r="F199">
        <v>5</v>
      </c>
      <c r="G199" t="s">
        <v>638</v>
      </c>
      <c r="H199">
        <v>1758387092.6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1416.770232882735</v>
      </c>
      <c r="AJ199">
        <v>1387.30890909091</v>
      </c>
      <c r="AK199">
        <v>3.441798236188643</v>
      </c>
      <c r="AL199">
        <v>65.71371971315246</v>
      </c>
      <c r="AM199">
        <f>(AO199 - AN199 + DX199*1E3/(8.314*(DZ199+273.15)) * AQ199/DW199 * AP199) * DW199/(100*DK199) * 1000/(1000 - AO199)</f>
        <v>0</v>
      </c>
      <c r="AN199">
        <v>20.42852462846135</v>
      </c>
      <c r="AO199">
        <v>23.06639999999999</v>
      </c>
      <c r="AP199">
        <v>0.0003983483310380252</v>
      </c>
      <c r="AQ199">
        <v>86.31813616197589</v>
      </c>
      <c r="AR199">
        <v>0</v>
      </c>
      <c r="AS199">
        <v>0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437</v>
      </c>
      <c r="AX199" t="s">
        <v>437</v>
      </c>
      <c r="AY199">
        <v>0</v>
      </c>
      <c r="AZ199">
        <v>0</v>
      </c>
      <c r="BA199">
        <f>1-AY199/AZ199</f>
        <v>0</v>
      </c>
      <c r="BB199">
        <v>0</v>
      </c>
      <c r="BC199" t="s">
        <v>437</v>
      </c>
      <c r="BD199" t="s">
        <v>437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437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4.38</v>
      </c>
      <c r="DL199">
        <v>0.5</v>
      </c>
      <c r="DM199" t="s">
        <v>438</v>
      </c>
      <c r="DN199">
        <v>2</v>
      </c>
      <c r="DO199" t="b">
        <v>1</v>
      </c>
      <c r="DP199">
        <v>1758387092.6</v>
      </c>
      <c r="DQ199">
        <v>1331.788888888889</v>
      </c>
      <c r="DR199">
        <v>1373.952962962963</v>
      </c>
      <c r="DS199">
        <v>23.06271481481481</v>
      </c>
      <c r="DT199">
        <v>20.40543333333333</v>
      </c>
      <c r="DU199">
        <v>1332.30037037037</v>
      </c>
      <c r="DV199">
        <v>22.77725925925925</v>
      </c>
      <c r="DW199">
        <v>499.9980740740742</v>
      </c>
      <c r="DX199">
        <v>90.55840000000001</v>
      </c>
      <c r="DY199">
        <v>0.06723495185185185</v>
      </c>
      <c r="DZ199">
        <v>29.71216296296297</v>
      </c>
      <c r="EA199">
        <v>30.00833703703703</v>
      </c>
      <c r="EB199">
        <v>999.9000000000001</v>
      </c>
      <c r="EC199">
        <v>0</v>
      </c>
      <c r="ED199">
        <v>0</v>
      </c>
      <c r="EE199">
        <v>10000.83</v>
      </c>
      <c r="EF199">
        <v>0</v>
      </c>
      <c r="EG199">
        <v>11.141</v>
      </c>
      <c r="EH199">
        <v>-42.1626962962963</v>
      </c>
      <c r="EI199">
        <v>1363.23</v>
      </c>
      <c r="EJ199">
        <v>1402.573703703704</v>
      </c>
      <c r="EK199">
        <v>2.657281481481481</v>
      </c>
      <c r="EL199">
        <v>1373.952962962963</v>
      </c>
      <c r="EM199">
        <v>20.40543333333333</v>
      </c>
      <c r="EN199">
        <v>2.088522592592593</v>
      </c>
      <c r="EO199">
        <v>1.847884074074074</v>
      </c>
      <c r="EP199">
        <v>18.13190740740741</v>
      </c>
      <c r="EQ199">
        <v>16.19782222222222</v>
      </c>
      <c r="ER199">
        <v>1999.979259259259</v>
      </c>
      <c r="ES199">
        <v>0.9800035555555554</v>
      </c>
      <c r="ET199">
        <v>0.01999673703703704</v>
      </c>
      <c r="EU199">
        <v>0</v>
      </c>
      <c r="EV199">
        <v>625.8607037037037</v>
      </c>
      <c r="EW199">
        <v>5.00078</v>
      </c>
      <c r="EX199">
        <v>12383.52962962963</v>
      </c>
      <c r="EY199">
        <v>16379.48888888889</v>
      </c>
      <c r="EZ199">
        <v>38.62937037037037</v>
      </c>
      <c r="FA199">
        <v>39.46966666666667</v>
      </c>
      <c r="FB199">
        <v>38.83077777777778</v>
      </c>
      <c r="FC199">
        <v>39.09237037037037</v>
      </c>
      <c r="FD199">
        <v>40.13170370370371</v>
      </c>
      <c r="FE199">
        <v>1955.089259259259</v>
      </c>
      <c r="FF199">
        <v>39.89000000000001</v>
      </c>
      <c r="FG199">
        <v>0</v>
      </c>
      <c r="FH199">
        <v>1758387100.5</v>
      </c>
      <c r="FI199">
        <v>0</v>
      </c>
      <c r="FJ199">
        <v>625.8374799999999</v>
      </c>
      <c r="FK199">
        <v>-1.405230766902506</v>
      </c>
      <c r="FL199">
        <v>-29.7230769575973</v>
      </c>
      <c r="FM199">
        <v>12383.312</v>
      </c>
      <c r="FN199">
        <v>15</v>
      </c>
      <c r="FO199">
        <v>0</v>
      </c>
      <c r="FP199" t="s">
        <v>439</v>
      </c>
      <c r="FQ199">
        <v>1746989605.5</v>
      </c>
      <c r="FR199">
        <v>1746989593.5</v>
      </c>
      <c r="FS199">
        <v>0</v>
      </c>
      <c r="FT199">
        <v>-0.274</v>
      </c>
      <c r="FU199">
        <v>-0.002</v>
      </c>
      <c r="FV199">
        <v>2.549</v>
      </c>
      <c r="FW199">
        <v>0.129</v>
      </c>
      <c r="FX199">
        <v>420</v>
      </c>
      <c r="FY199">
        <v>17</v>
      </c>
      <c r="FZ199">
        <v>0.02</v>
      </c>
      <c r="GA199">
        <v>0.04</v>
      </c>
      <c r="GB199">
        <v>-42.11494390243903</v>
      </c>
      <c r="GC199">
        <v>-0.9255282229964722</v>
      </c>
      <c r="GD199">
        <v>0.10760765012423</v>
      </c>
      <c r="GE199">
        <v>0</v>
      </c>
      <c r="GF199">
        <v>625.8784999999998</v>
      </c>
      <c r="GG199">
        <v>-1.246340718261658</v>
      </c>
      <c r="GH199">
        <v>0.225137637640522</v>
      </c>
      <c r="GI199">
        <v>0</v>
      </c>
      <c r="GJ199">
        <v>2.672027073170732</v>
      </c>
      <c r="GK199">
        <v>-0.308564738675958</v>
      </c>
      <c r="GL199">
        <v>0.03481653316568974</v>
      </c>
      <c r="GM199">
        <v>0</v>
      </c>
      <c r="GN199">
        <v>0</v>
      </c>
      <c r="GO199">
        <v>3</v>
      </c>
      <c r="GP199" t="s">
        <v>446</v>
      </c>
      <c r="GQ199">
        <v>3.10247</v>
      </c>
      <c r="GR199">
        <v>2.72534</v>
      </c>
      <c r="GS199">
        <v>0.19463</v>
      </c>
      <c r="GT199">
        <v>0.198282</v>
      </c>
      <c r="GU199">
        <v>0.105089</v>
      </c>
      <c r="GV199">
        <v>0.0977729</v>
      </c>
      <c r="GW199">
        <v>21101</v>
      </c>
      <c r="GX199">
        <v>19087.7</v>
      </c>
      <c r="GY199">
        <v>26763.1</v>
      </c>
      <c r="GZ199">
        <v>24028.5</v>
      </c>
      <c r="HA199">
        <v>38333.9</v>
      </c>
      <c r="HB199">
        <v>32068.6</v>
      </c>
      <c r="HC199">
        <v>46734.6</v>
      </c>
      <c r="HD199">
        <v>38026.8</v>
      </c>
      <c r="HE199">
        <v>1.87418</v>
      </c>
      <c r="HF199">
        <v>2.3514</v>
      </c>
      <c r="HG199">
        <v>0.0928529</v>
      </c>
      <c r="HH199">
        <v>0</v>
      </c>
      <c r="HI199">
        <v>28.4987</v>
      </c>
      <c r="HJ199">
        <v>999.9</v>
      </c>
      <c r="HK199">
        <v>43.3</v>
      </c>
      <c r="HL199">
        <v>32.5</v>
      </c>
      <c r="HM199">
        <v>23.4842</v>
      </c>
      <c r="HN199">
        <v>61.8535</v>
      </c>
      <c r="HO199">
        <v>4.60737</v>
      </c>
      <c r="HP199">
        <v>2</v>
      </c>
      <c r="HQ199">
        <v>0.093999</v>
      </c>
      <c r="HR199">
        <v>-0.74183</v>
      </c>
      <c r="HS199">
        <v>20.2805</v>
      </c>
      <c r="HT199">
        <v>5.21205</v>
      </c>
      <c r="HU199">
        <v>11.9775</v>
      </c>
      <c r="HV199">
        <v>4.9635</v>
      </c>
      <c r="HW199">
        <v>3.2744</v>
      </c>
      <c r="HX199">
        <v>9999</v>
      </c>
      <c r="HY199">
        <v>9999</v>
      </c>
      <c r="HZ199">
        <v>9999</v>
      </c>
      <c r="IA199">
        <v>999.9</v>
      </c>
      <c r="IB199">
        <v>1.86386</v>
      </c>
      <c r="IC199">
        <v>1.8601</v>
      </c>
      <c r="ID199">
        <v>1.8584</v>
      </c>
      <c r="IE199">
        <v>1.85976</v>
      </c>
      <c r="IF199">
        <v>1.85989</v>
      </c>
      <c r="IG199">
        <v>1.85844</v>
      </c>
      <c r="IH199">
        <v>1.85747</v>
      </c>
      <c r="II199">
        <v>1.85242</v>
      </c>
      <c r="IJ199">
        <v>0</v>
      </c>
      <c r="IK199">
        <v>0</v>
      </c>
      <c r="IL199">
        <v>0</v>
      </c>
      <c r="IM199">
        <v>0</v>
      </c>
      <c r="IN199" t="s">
        <v>441</v>
      </c>
      <c r="IO199" t="s">
        <v>442</v>
      </c>
      <c r="IP199" t="s">
        <v>443</v>
      </c>
      <c r="IQ199" t="s">
        <v>443</v>
      </c>
      <c r="IR199" t="s">
        <v>443</v>
      </c>
      <c r="IS199" t="s">
        <v>443</v>
      </c>
      <c r="IT199">
        <v>0</v>
      </c>
      <c r="IU199">
        <v>100</v>
      </c>
      <c r="IV199">
        <v>100</v>
      </c>
      <c r="IW199">
        <v>-0.48</v>
      </c>
      <c r="IX199">
        <v>0.2855</v>
      </c>
      <c r="IY199">
        <v>-1.199888540531774</v>
      </c>
      <c r="IZ199">
        <v>0.0006062262584135303</v>
      </c>
      <c r="JA199">
        <v>-6.607284784785487E-07</v>
      </c>
      <c r="JB199">
        <v>4.456398226774383E-10</v>
      </c>
      <c r="JC199">
        <v>0.04242554667046498</v>
      </c>
      <c r="JD199">
        <v>-0.002659736867722172</v>
      </c>
      <c r="JE199">
        <v>0.000738507291522077</v>
      </c>
      <c r="JF199">
        <v>-6.730059124220876E-06</v>
      </c>
      <c r="JG199">
        <v>7</v>
      </c>
      <c r="JH199">
        <v>1949</v>
      </c>
      <c r="JI199">
        <v>1</v>
      </c>
      <c r="JJ199">
        <v>29</v>
      </c>
      <c r="JK199">
        <v>189958.2</v>
      </c>
      <c r="JL199">
        <v>189958.4</v>
      </c>
      <c r="JM199">
        <v>3.80005</v>
      </c>
      <c r="JN199">
        <v>2.59033</v>
      </c>
      <c r="JO199">
        <v>2.146</v>
      </c>
      <c r="JP199">
        <v>2.67456</v>
      </c>
      <c r="JQ199">
        <v>2.29858</v>
      </c>
      <c r="JR199">
        <v>2.40845</v>
      </c>
      <c r="JS199">
        <v>36.8366</v>
      </c>
      <c r="JT199">
        <v>24.07</v>
      </c>
      <c r="JU199">
        <v>18</v>
      </c>
      <c r="JV199">
        <v>481.526</v>
      </c>
      <c r="JW199">
        <v>901.582</v>
      </c>
      <c r="JX199">
        <v>28.8754</v>
      </c>
      <c r="JY199">
        <v>28.4292</v>
      </c>
      <c r="JZ199">
        <v>30</v>
      </c>
      <c r="KA199">
        <v>28.6201</v>
      </c>
      <c r="KB199">
        <v>28.5812</v>
      </c>
      <c r="KC199">
        <v>76.2728</v>
      </c>
      <c r="KD199">
        <v>15.0713</v>
      </c>
      <c r="KE199">
        <v>52.9169</v>
      </c>
      <c r="KF199">
        <v>28.8659</v>
      </c>
      <c r="KG199">
        <v>1422.81</v>
      </c>
      <c r="KH199">
        <v>20.3808</v>
      </c>
      <c r="KI199">
        <v>102.181</v>
      </c>
      <c r="KJ199">
        <v>91.696</v>
      </c>
    </row>
    <row r="200" spans="1:296">
      <c r="A200">
        <v>182</v>
      </c>
      <c r="B200">
        <v>1758387105.1</v>
      </c>
      <c r="C200">
        <v>4964.599999904633</v>
      </c>
      <c r="D200" t="s">
        <v>808</v>
      </c>
      <c r="E200" t="s">
        <v>809</v>
      </c>
      <c r="F200">
        <v>5</v>
      </c>
      <c r="G200" t="s">
        <v>638</v>
      </c>
      <c r="H200">
        <v>1758387097.314285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1433.840388860468</v>
      </c>
      <c r="AJ200">
        <v>1404.442121212121</v>
      </c>
      <c r="AK200">
        <v>3.433951087760503</v>
      </c>
      <c r="AL200">
        <v>65.71371971315246</v>
      </c>
      <c r="AM200">
        <f>(AO200 - AN200 + DX200*1E3/(8.314*(DZ200+273.15)) * AQ200/DW200 * AP200) * DW200/(100*DK200) * 1000/(1000 - AO200)</f>
        <v>0</v>
      </c>
      <c r="AN200">
        <v>20.44399990567526</v>
      </c>
      <c r="AO200">
        <v>23.06661878787879</v>
      </c>
      <c r="AP200">
        <v>-0.0002432943134329399</v>
      </c>
      <c r="AQ200">
        <v>86.31813616197589</v>
      </c>
      <c r="AR200">
        <v>0</v>
      </c>
      <c r="AS200">
        <v>0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437</v>
      </c>
      <c r="AX200" t="s">
        <v>437</v>
      </c>
      <c r="AY200">
        <v>0</v>
      </c>
      <c r="AZ200">
        <v>0</v>
      </c>
      <c r="BA200">
        <f>1-AY200/AZ200</f>
        <v>0</v>
      </c>
      <c r="BB200">
        <v>0</v>
      </c>
      <c r="BC200" t="s">
        <v>437</v>
      </c>
      <c r="BD200" t="s">
        <v>437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437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4.38</v>
      </c>
      <c r="DL200">
        <v>0.5</v>
      </c>
      <c r="DM200" t="s">
        <v>438</v>
      </c>
      <c r="DN200">
        <v>2</v>
      </c>
      <c r="DO200" t="b">
        <v>1</v>
      </c>
      <c r="DP200">
        <v>1758387097.314285</v>
      </c>
      <c r="DQ200">
        <v>1347.611428571428</v>
      </c>
      <c r="DR200">
        <v>1389.792857142857</v>
      </c>
      <c r="DS200">
        <v>23.062475</v>
      </c>
      <c r="DT200">
        <v>20.4355</v>
      </c>
      <c r="DU200">
        <v>1348.102142857143</v>
      </c>
      <c r="DV200">
        <v>22.77703928571429</v>
      </c>
      <c r="DW200">
        <v>499.9610714285714</v>
      </c>
      <c r="DX200">
        <v>90.55820357142856</v>
      </c>
      <c r="DY200">
        <v>0.06725265000000001</v>
      </c>
      <c r="DZ200">
        <v>29.71309285714286</v>
      </c>
      <c r="EA200">
        <v>30.011025</v>
      </c>
      <c r="EB200">
        <v>999.9000000000002</v>
      </c>
      <c r="EC200">
        <v>0</v>
      </c>
      <c r="ED200">
        <v>0</v>
      </c>
      <c r="EE200">
        <v>10006.29321428571</v>
      </c>
      <c r="EF200">
        <v>0</v>
      </c>
      <c r="EG200">
        <v>11.141</v>
      </c>
      <c r="EH200">
        <v>-42.180075</v>
      </c>
      <c r="EI200">
        <v>1379.425357142857</v>
      </c>
      <c r="EJ200">
        <v>1418.785714285714</v>
      </c>
      <c r="EK200">
        <v>2.626983928571428</v>
      </c>
      <c r="EL200">
        <v>1389.792857142857</v>
      </c>
      <c r="EM200">
        <v>20.4355</v>
      </c>
      <c r="EN200">
        <v>2.0884975</v>
      </c>
      <c r="EO200">
        <v>1.850602857142857</v>
      </c>
      <c r="EP200">
        <v>18.13172142857143</v>
      </c>
      <c r="EQ200">
        <v>16.22088214285714</v>
      </c>
      <c r="ER200">
        <v>1999.977857142857</v>
      </c>
      <c r="ES200">
        <v>0.9800036071428571</v>
      </c>
      <c r="ET200">
        <v>0.01999668214285715</v>
      </c>
      <c r="EU200">
        <v>0</v>
      </c>
      <c r="EV200">
        <v>625.7753928571428</v>
      </c>
      <c r="EW200">
        <v>5.00078</v>
      </c>
      <c r="EX200">
        <v>12381.25714285714</v>
      </c>
      <c r="EY200">
        <v>16379.475</v>
      </c>
      <c r="EZ200">
        <v>38.62471428571428</v>
      </c>
      <c r="FA200">
        <v>39.46849999999999</v>
      </c>
      <c r="FB200">
        <v>38.85028571428571</v>
      </c>
      <c r="FC200">
        <v>39.0935</v>
      </c>
      <c r="FD200">
        <v>40.10899999999999</v>
      </c>
      <c r="FE200">
        <v>1955.087857142857</v>
      </c>
      <c r="FF200">
        <v>39.89000000000001</v>
      </c>
      <c r="FG200">
        <v>0</v>
      </c>
      <c r="FH200">
        <v>1758387105.3</v>
      </c>
      <c r="FI200">
        <v>0</v>
      </c>
      <c r="FJ200">
        <v>625.7433199999999</v>
      </c>
      <c r="FK200">
        <v>-1.634076930334637</v>
      </c>
      <c r="FL200">
        <v>-31.66153855826101</v>
      </c>
      <c r="FM200">
        <v>12380.984</v>
      </c>
      <c r="FN200">
        <v>15</v>
      </c>
      <c r="FO200">
        <v>0</v>
      </c>
      <c r="FP200" t="s">
        <v>439</v>
      </c>
      <c r="FQ200">
        <v>1746989605.5</v>
      </c>
      <c r="FR200">
        <v>1746989593.5</v>
      </c>
      <c r="FS200">
        <v>0</v>
      </c>
      <c r="FT200">
        <v>-0.274</v>
      </c>
      <c r="FU200">
        <v>-0.002</v>
      </c>
      <c r="FV200">
        <v>2.549</v>
      </c>
      <c r="FW200">
        <v>0.129</v>
      </c>
      <c r="FX200">
        <v>420</v>
      </c>
      <c r="FY200">
        <v>17</v>
      </c>
      <c r="FZ200">
        <v>0.02</v>
      </c>
      <c r="GA200">
        <v>0.04</v>
      </c>
      <c r="GB200">
        <v>-42.16378780487805</v>
      </c>
      <c r="GC200">
        <v>-0.3798773519165118</v>
      </c>
      <c r="GD200">
        <v>0.06168506636337966</v>
      </c>
      <c r="GE200">
        <v>1</v>
      </c>
      <c r="GF200">
        <v>625.8050882352941</v>
      </c>
      <c r="GG200">
        <v>-1.038731857644313</v>
      </c>
      <c r="GH200">
        <v>0.2548652894058892</v>
      </c>
      <c r="GI200">
        <v>0</v>
      </c>
      <c r="GJ200">
        <v>2.653288292682927</v>
      </c>
      <c r="GK200">
        <v>-0.3466664111498183</v>
      </c>
      <c r="GL200">
        <v>0.03724079554980841</v>
      </c>
      <c r="GM200">
        <v>0</v>
      </c>
      <c r="GN200">
        <v>1</v>
      </c>
      <c r="GO200">
        <v>3</v>
      </c>
      <c r="GP200" t="s">
        <v>440</v>
      </c>
      <c r="GQ200">
        <v>3.10213</v>
      </c>
      <c r="GR200">
        <v>2.72556</v>
      </c>
      <c r="GS200">
        <v>0.196072</v>
      </c>
      <c r="GT200">
        <v>0.199706</v>
      </c>
      <c r="GU200">
        <v>0.105099</v>
      </c>
      <c r="GV200">
        <v>0.0979247</v>
      </c>
      <c r="GW200">
        <v>21063.1</v>
      </c>
      <c r="GX200">
        <v>19053.9</v>
      </c>
      <c r="GY200">
        <v>26763.1</v>
      </c>
      <c r="GZ200">
        <v>24028.7</v>
      </c>
      <c r="HA200">
        <v>38333.6</v>
      </c>
      <c r="HB200">
        <v>32063.2</v>
      </c>
      <c r="HC200">
        <v>46734.5</v>
      </c>
      <c r="HD200">
        <v>38026.8</v>
      </c>
      <c r="HE200">
        <v>1.87318</v>
      </c>
      <c r="HF200">
        <v>2.35157</v>
      </c>
      <c r="HG200">
        <v>0.0938103</v>
      </c>
      <c r="HH200">
        <v>0</v>
      </c>
      <c r="HI200">
        <v>28.4994</v>
      </c>
      <c r="HJ200">
        <v>999.9</v>
      </c>
      <c r="HK200">
        <v>43.4</v>
      </c>
      <c r="HL200">
        <v>32.5</v>
      </c>
      <c r="HM200">
        <v>23.5387</v>
      </c>
      <c r="HN200">
        <v>61.6835</v>
      </c>
      <c r="HO200">
        <v>4.65945</v>
      </c>
      <c r="HP200">
        <v>2</v>
      </c>
      <c r="HQ200">
        <v>0.0938542</v>
      </c>
      <c r="HR200">
        <v>-0.718913</v>
      </c>
      <c r="HS200">
        <v>20.2805</v>
      </c>
      <c r="HT200">
        <v>5.21205</v>
      </c>
      <c r="HU200">
        <v>11.9776</v>
      </c>
      <c r="HV200">
        <v>4.96345</v>
      </c>
      <c r="HW200">
        <v>3.27448</v>
      </c>
      <c r="HX200">
        <v>9999</v>
      </c>
      <c r="HY200">
        <v>9999</v>
      </c>
      <c r="HZ200">
        <v>9999</v>
      </c>
      <c r="IA200">
        <v>999.9</v>
      </c>
      <c r="IB200">
        <v>1.86386</v>
      </c>
      <c r="IC200">
        <v>1.86011</v>
      </c>
      <c r="ID200">
        <v>1.85842</v>
      </c>
      <c r="IE200">
        <v>1.85975</v>
      </c>
      <c r="IF200">
        <v>1.85989</v>
      </c>
      <c r="IG200">
        <v>1.85847</v>
      </c>
      <c r="IH200">
        <v>1.85747</v>
      </c>
      <c r="II200">
        <v>1.85242</v>
      </c>
      <c r="IJ200">
        <v>0</v>
      </c>
      <c r="IK200">
        <v>0</v>
      </c>
      <c r="IL200">
        <v>0</v>
      </c>
      <c r="IM200">
        <v>0</v>
      </c>
      <c r="IN200" t="s">
        <v>441</v>
      </c>
      <c r="IO200" t="s">
        <v>442</v>
      </c>
      <c r="IP200" t="s">
        <v>443</v>
      </c>
      <c r="IQ200" t="s">
        <v>443</v>
      </c>
      <c r="IR200" t="s">
        <v>443</v>
      </c>
      <c r="IS200" t="s">
        <v>443</v>
      </c>
      <c r="IT200">
        <v>0</v>
      </c>
      <c r="IU200">
        <v>100</v>
      </c>
      <c r="IV200">
        <v>100</v>
      </c>
      <c r="IW200">
        <v>-0.46</v>
      </c>
      <c r="IX200">
        <v>0.2856</v>
      </c>
      <c r="IY200">
        <v>-1.199888540531774</v>
      </c>
      <c r="IZ200">
        <v>0.0006062262584135303</v>
      </c>
      <c r="JA200">
        <v>-6.607284784785487E-07</v>
      </c>
      <c r="JB200">
        <v>4.456398226774383E-10</v>
      </c>
      <c r="JC200">
        <v>0.04242554667046498</v>
      </c>
      <c r="JD200">
        <v>-0.002659736867722172</v>
      </c>
      <c r="JE200">
        <v>0.000738507291522077</v>
      </c>
      <c r="JF200">
        <v>-6.730059124220876E-06</v>
      </c>
      <c r="JG200">
        <v>7</v>
      </c>
      <c r="JH200">
        <v>1949</v>
      </c>
      <c r="JI200">
        <v>1</v>
      </c>
      <c r="JJ200">
        <v>29</v>
      </c>
      <c r="JK200">
        <v>189958.3</v>
      </c>
      <c r="JL200">
        <v>189958.5</v>
      </c>
      <c r="JM200">
        <v>3.83423</v>
      </c>
      <c r="JN200">
        <v>2.58057</v>
      </c>
      <c r="JO200">
        <v>2.146</v>
      </c>
      <c r="JP200">
        <v>2.67212</v>
      </c>
      <c r="JQ200">
        <v>2.29858</v>
      </c>
      <c r="JR200">
        <v>2.44507</v>
      </c>
      <c r="JS200">
        <v>36.8366</v>
      </c>
      <c r="JT200">
        <v>24.0787</v>
      </c>
      <c r="JU200">
        <v>18</v>
      </c>
      <c r="JV200">
        <v>480.946</v>
      </c>
      <c r="JW200">
        <v>901.768</v>
      </c>
      <c r="JX200">
        <v>28.8642</v>
      </c>
      <c r="JY200">
        <v>28.4292</v>
      </c>
      <c r="JZ200">
        <v>30.0001</v>
      </c>
      <c r="KA200">
        <v>28.6201</v>
      </c>
      <c r="KB200">
        <v>28.5812</v>
      </c>
      <c r="KC200">
        <v>76.92740000000001</v>
      </c>
      <c r="KD200">
        <v>15.3894</v>
      </c>
      <c r="KE200">
        <v>52.9169</v>
      </c>
      <c r="KF200">
        <v>28.8534</v>
      </c>
      <c r="KG200">
        <v>1436.16</v>
      </c>
      <c r="KH200">
        <v>20.3866</v>
      </c>
      <c r="KI200">
        <v>102.181</v>
      </c>
      <c r="KJ200">
        <v>91.69629999999999</v>
      </c>
    </row>
    <row r="201" spans="1:296">
      <c r="A201">
        <v>183</v>
      </c>
      <c r="B201">
        <v>1758387110.1</v>
      </c>
      <c r="C201">
        <v>4969.599999904633</v>
      </c>
      <c r="D201" t="s">
        <v>810</v>
      </c>
      <c r="E201" t="s">
        <v>811</v>
      </c>
      <c r="F201">
        <v>5</v>
      </c>
      <c r="G201" t="s">
        <v>638</v>
      </c>
      <c r="H201">
        <v>1758387102.6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1450.983990822299</v>
      </c>
      <c r="AJ201">
        <v>1421.67103030303</v>
      </c>
      <c r="AK201">
        <v>3.447463844832148</v>
      </c>
      <c r="AL201">
        <v>65.71371971315246</v>
      </c>
      <c r="AM201">
        <f>(AO201 - AN201 + DX201*1E3/(8.314*(DZ201+273.15)) * AQ201/DW201 * AP201) * DW201/(100*DK201) * 1000/(1000 - AO201)</f>
        <v>0</v>
      </c>
      <c r="AN201">
        <v>20.4606017414224</v>
      </c>
      <c r="AO201">
        <v>23.06726</v>
      </c>
      <c r="AP201">
        <v>0.0003382855815609528</v>
      </c>
      <c r="AQ201">
        <v>86.31813616197589</v>
      </c>
      <c r="AR201">
        <v>0</v>
      </c>
      <c r="AS201">
        <v>0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437</v>
      </c>
      <c r="AX201" t="s">
        <v>437</v>
      </c>
      <c r="AY201">
        <v>0</v>
      </c>
      <c r="AZ201">
        <v>0</v>
      </c>
      <c r="BA201">
        <f>1-AY201/AZ201</f>
        <v>0</v>
      </c>
      <c r="BB201">
        <v>0</v>
      </c>
      <c r="BC201" t="s">
        <v>437</v>
      </c>
      <c r="BD201" t="s">
        <v>437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437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4.38</v>
      </c>
      <c r="DL201">
        <v>0.5</v>
      </c>
      <c r="DM201" t="s">
        <v>438</v>
      </c>
      <c r="DN201">
        <v>2</v>
      </c>
      <c r="DO201" t="b">
        <v>1</v>
      </c>
      <c r="DP201">
        <v>1758387102.6</v>
      </c>
      <c r="DQ201">
        <v>1365.351481481481</v>
      </c>
      <c r="DR201">
        <v>1407.542592592593</v>
      </c>
      <c r="DS201">
        <v>23.06756296296296</v>
      </c>
      <c r="DT201">
        <v>20.44607037037037</v>
      </c>
      <c r="DU201">
        <v>1365.818888888889</v>
      </c>
      <c r="DV201">
        <v>22.78201111111111</v>
      </c>
      <c r="DW201">
        <v>499.9744444444444</v>
      </c>
      <c r="DX201">
        <v>90.55863703703702</v>
      </c>
      <c r="DY201">
        <v>0.06730350740740741</v>
      </c>
      <c r="DZ201">
        <v>29.71455925925926</v>
      </c>
      <c r="EA201">
        <v>30.01408888888889</v>
      </c>
      <c r="EB201">
        <v>999.9000000000001</v>
      </c>
      <c r="EC201">
        <v>0</v>
      </c>
      <c r="ED201">
        <v>0</v>
      </c>
      <c r="EE201">
        <v>10008.51</v>
      </c>
      <c r="EF201">
        <v>0</v>
      </c>
      <c r="EG201">
        <v>11.141</v>
      </c>
      <c r="EH201">
        <v>-42.19077037037037</v>
      </c>
      <c r="EI201">
        <v>1397.59037037037</v>
      </c>
      <c r="EJ201">
        <v>1436.921111111111</v>
      </c>
      <c r="EK201">
        <v>2.621497037037037</v>
      </c>
      <c r="EL201">
        <v>1407.542592592593</v>
      </c>
      <c r="EM201">
        <v>20.44607037037037</v>
      </c>
      <c r="EN201">
        <v>2.088967037037037</v>
      </c>
      <c r="EO201">
        <v>1.851568148148148</v>
      </c>
      <c r="EP201">
        <v>18.1352962962963</v>
      </c>
      <c r="EQ201">
        <v>16.22906296296296</v>
      </c>
      <c r="ER201">
        <v>1999.978518518519</v>
      </c>
      <c r="ES201">
        <v>0.9800036666666665</v>
      </c>
      <c r="ET201">
        <v>0.01999662592592593</v>
      </c>
      <c r="EU201">
        <v>0</v>
      </c>
      <c r="EV201">
        <v>625.6091111111111</v>
      </c>
      <c r="EW201">
        <v>5.00078</v>
      </c>
      <c r="EX201">
        <v>12378.34074074074</v>
      </c>
      <c r="EY201">
        <v>16379.47407407408</v>
      </c>
      <c r="EZ201">
        <v>38.62703703703704</v>
      </c>
      <c r="FA201">
        <v>39.46966666666667</v>
      </c>
      <c r="FB201">
        <v>38.84470370370371</v>
      </c>
      <c r="FC201">
        <v>39.0924074074074</v>
      </c>
      <c r="FD201">
        <v>40.07377777777778</v>
      </c>
      <c r="FE201">
        <v>1955.088518518518</v>
      </c>
      <c r="FF201">
        <v>39.89000000000001</v>
      </c>
      <c r="FG201">
        <v>0</v>
      </c>
      <c r="FH201">
        <v>1758387110.1</v>
      </c>
      <c r="FI201">
        <v>0</v>
      </c>
      <c r="FJ201">
        <v>625.59932</v>
      </c>
      <c r="FK201">
        <v>-0.8849230771581257</v>
      </c>
      <c r="FL201">
        <v>-32.48461547592702</v>
      </c>
      <c r="FM201">
        <v>12378.264</v>
      </c>
      <c r="FN201">
        <v>15</v>
      </c>
      <c r="FO201">
        <v>0</v>
      </c>
      <c r="FP201" t="s">
        <v>439</v>
      </c>
      <c r="FQ201">
        <v>1746989605.5</v>
      </c>
      <c r="FR201">
        <v>1746989593.5</v>
      </c>
      <c r="FS201">
        <v>0</v>
      </c>
      <c r="FT201">
        <v>-0.274</v>
      </c>
      <c r="FU201">
        <v>-0.002</v>
      </c>
      <c r="FV201">
        <v>2.549</v>
      </c>
      <c r="FW201">
        <v>0.129</v>
      </c>
      <c r="FX201">
        <v>420</v>
      </c>
      <c r="FY201">
        <v>17</v>
      </c>
      <c r="FZ201">
        <v>0.02</v>
      </c>
      <c r="GA201">
        <v>0.04</v>
      </c>
      <c r="GB201">
        <v>-42.18304250000001</v>
      </c>
      <c r="GC201">
        <v>-0.124199999999848</v>
      </c>
      <c r="GD201">
        <v>0.05752121298920914</v>
      </c>
      <c r="GE201">
        <v>1</v>
      </c>
      <c r="GF201">
        <v>625.6921764705884</v>
      </c>
      <c r="GG201">
        <v>-1.568097782103671</v>
      </c>
      <c r="GH201">
        <v>0.2870321226733487</v>
      </c>
      <c r="GI201">
        <v>0</v>
      </c>
      <c r="GJ201">
        <v>2.626658</v>
      </c>
      <c r="GK201">
        <v>-0.1265000375234583</v>
      </c>
      <c r="GL201">
        <v>0.02007715545090984</v>
      </c>
      <c r="GM201">
        <v>0</v>
      </c>
      <c r="GN201">
        <v>1</v>
      </c>
      <c r="GO201">
        <v>3</v>
      </c>
      <c r="GP201" t="s">
        <v>440</v>
      </c>
      <c r="GQ201">
        <v>3.10229</v>
      </c>
      <c r="GR201">
        <v>2.72552</v>
      </c>
      <c r="GS201">
        <v>0.197512</v>
      </c>
      <c r="GT201">
        <v>0.201108</v>
      </c>
      <c r="GU201">
        <v>0.105087</v>
      </c>
      <c r="GV201">
        <v>0.0977813</v>
      </c>
      <c r="GW201">
        <v>21025.4</v>
      </c>
      <c r="GX201">
        <v>19020.1</v>
      </c>
      <c r="GY201">
        <v>26763.1</v>
      </c>
      <c r="GZ201">
        <v>24028.1</v>
      </c>
      <c r="HA201">
        <v>38334.2</v>
      </c>
      <c r="HB201">
        <v>32068.1</v>
      </c>
      <c r="HC201">
        <v>46734.4</v>
      </c>
      <c r="HD201">
        <v>38026.2</v>
      </c>
      <c r="HE201">
        <v>1.87355</v>
      </c>
      <c r="HF201">
        <v>2.35158</v>
      </c>
      <c r="HG201">
        <v>0.09252879999999999</v>
      </c>
      <c r="HH201">
        <v>0</v>
      </c>
      <c r="HI201">
        <v>28.5006</v>
      </c>
      <c r="HJ201">
        <v>999.9</v>
      </c>
      <c r="HK201">
        <v>43.4</v>
      </c>
      <c r="HL201">
        <v>32.5</v>
      </c>
      <c r="HM201">
        <v>23.541</v>
      </c>
      <c r="HN201">
        <v>61.5735</v>
      </c>
      <c r="HO201">
        <v>4.64744</v>
      </c>
      <c r="HP201">
        <v>2</v>
      </c>
      <c r="HQ201">
        <v>0.09378300000000001</v>
      </c>
      <c r="HR201">
        <v>-0.688167</v>
      </c>
      <c r="HS201">
        <v>20.2807</v>
      </c>
      <c r="HT201">
        <v>5.21175</v>
      </c>
      <c r="HU201">
        <v>11.976</v>
      </c>
      <c r="HV201">
        <v>4.9634</v>
      </c>
      <c r="HW201">
        <v>3.27445</v>
      </c>
      <c r="HX201">
        <v>9999</v>
      </c>
      <c r="HY201">
        <v>9999</v>
      </c>
      <c r="HZ201">
        <v>9999</v>
      </c>
      <c r="IA201">
        <v>999.9</v>
      </c>
      <c r="IB201">
        <v>1.86386</v>
      </c>
      <c r="IC201">
        <v>1.86011</v>
      </c>
      <c r="ID201">
        <v>1.85844</v>
      </c>
      <c r="IE201">
        <v>1.85975</v>
      </c>
      <c r="IF201">
        <v>1.85989</v>
      </c>
      <c r="IG201">
        <v>1.85843</v>
      </c>
      <c r="IH201">
        <v>1.8575</v>
      </c>
      <c r="II201">
        <v>1.85242</v>
      </c>
      <c r="IJ201">
        <v>0</v>
      </c>
      <c r="IK201">
        <v>0</v>
      </c>
      <c r="IL201">
        <v>0</v>
      </c>
      <c r="IM201">
        <v>0</v>
      </c>
      <c r="IN201" t="s">
        <v>441</v>
      </c>
      <c r="IO201" t="s">
        <v>442</v>
      </c>
      <c r="IP201" t="s">
        <v>443</v>
      </c>
      <c r="IQ201" t="s">
        <v>443</v>
      </c>
      <c r="IR201" t="s">
        <v>443</v>
      </c>
      <c r="IS201" t="s">
        <v>443</v>
      </c>
      <c r="IT201">
        <v>0</v>
      </c>
      <c r="IU201">
        <v>100</v>
      </c>
      <c r="IV201">
        <v>100</v>
      </c>
      <c r="IW201">
        <v>-0.44</v>
      </c>
      <c r="IX201">
        <v>0.2855</v>
      </c>
      <c r="IY201">
        <v>-1.199888540531774</v>
      </c>
      <c r="IZ201">
        <v>0.0006062262584135303</v>
      </c>
      <c r="JA201">
        <v>-6.607284784785487E-07</v>
      </c>
      <c r="JB201">
        <v>4.456398226774383E-10</v>
      </c>
      <c r="JC201">
        <v>0.04242554667046498</v>
      </c>
      <c r="JD201">
        <v>-0.002659736867722172</v>
      </c>
      <c r="JE201">
        <v>0.000738507291522077</v>
      </c>
      <c r="JF201">
        <v>-6.730059124220876E-06</v>
      </c>
      <c r="JG201">
        <v>7</v>
      </c>
      <c r="JH201">
        <v>1949</v>
      </c>
      <c r="JI201">
        <v>1</v>
      </c>
      <c r="JJ201">
        <v>29</v>
      </c>
      <c r="JK201">
        <v>189958.4</v>
      </c>
      <c r="JL201">
        <v>189958.6</v>
      </c>
      <c r="JM201">
        <v>3.86963</v>
      </c>
      <c r="JN201">
        <v>2.58545</v>
      </c>
      <c r="JO201">
        <v>2.146</v>
      </c>
      <c r="JP201">
        <v>2.67456</v>
      </c>
      <c r="JQ201">
        <v>2.29858</v>
      </c>
      <c r="JR201">
        <v>2.44263</v>
      </c>
      <c r="JS201">
        <v>36.8366</v>
      </c>
      <c r="JT201">
        <v>24.0787</v>
      </c>
      <c r="JU201">
        <v>18</v>
      </c>
      <c r="JV201">
        <v>481.163</v>
      </c>
      <c r="JW201">
        <v>901.768</v>
      </c>
      <c r="JX201">
        <v>28.8501</v>
      </c>
      <c r="JY201">
        <v>28.4292</v>
      </c>
      <c r="JZ201">
        <v>30.0001</v>
      </c>
      <c r="KA201">
        <v>28.6201</v>
      </c>
      <c r="KB201">
        <v>28.5812</v>
      </c>
      <c r="KC201">
        <v>77.6527</v>
      </c>
      <c r="KD201">
        <v>15.3894</v>
      </c>
      <c r="KE201">
        <v>52.9169</v>
      </c>
      <c r="KF201">
        <v>28.8332</v>
      </c>
      <c r="KG201">
        <v>1456.2</v>
      </c>
      <c r="KH201">
        <v>20.4099</v>
      </c>
      <c r="KI201">
        <v>102.181</v>
      </c>
      <c r="KJ201">
        <v>91.6947</v>
      </c>
    </row>
    <row r="202" spans="1:296">
      <c r="A202">
        <v>184</v>
      </c>
      <c r="B202">
        <v>1758387115.1</v>
      </c>
      <c r="C202">
        <v>4974.599999904633</v>
      </c>
      <c r="D202" t="s">
        <v>812</v>
      </c>
      <c r="E202" t="s">
        <v>813</v>
      </c>
      <c r="F202">
        <v>5</v>
      </c>
      <c r="G202" t="s">
        <v>638</v>
      </c>
      <c r="H202">
        <v>1758387107.314285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1468.071517713438</v>
      </c>
      <c r="AJ202">
        <v>1438.632</v>
      </c>
      <c r="AK202">
        <v>3.39009900079239</v>
      </c>
      <c r="AL202">
        <v>65.71371971315246</v>
      </c>
      <c r="AM202">
        <f>(AO202 - AN202 + DX202*1E3/(8.314*(DZ202+273.15)) * AQ202/DW202 * AP202) * DW202/(100*DK202) * 1000/(1000 - AO202)</f>
        <v>0</v>
      </c>
      <c r="AN202">
        <v>20.43135205500045</v>
      </c>
      <c r="AO202">
        <v>23.04422</v>
      </c>
      <c r="AP202">
        <v>-0.0003317368151633374</v>
      </c>
      <c r="AQ202">
        <v>86.31813616197589</v>
      </c>
      <c r="AR202">
        <v>0</v>
      </c>
      <c r="AS202">
        <v>0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437</v>
      </c>
      <c r="AX202" t="s">
        <v>437</v>
      </c>
      <c r="AY202">
        <v>0</v>
      </c>
      <c r="AZ202">
        <v>0</v>
      </c>
      <c r="BA202">
        <f>1-AY202/AZ202</f>
        <v>0</v>
      </c>
      <c r="BB202">
        <v>0</v>
      </c>
      <c r="BC202" t="s">
        <v>437</v>
      </c>
      <c r="BD202" t="s">
        <v>437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437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4.38</v>
      </c>
      <c r="DL202">
        <v>0.5</v>
      </c>
      <c r="DM202" t="s">
        <v>438</v>
      </c>
      <c r="DN202">
        <v>2</v>
      </c>
      <c r="DO202" t="b">
        <v>1</v>
      </c>
      <c r="DP202">
        <v>1758387107.314285</v>
      </c>
      <c r="DQ202">
        <v>1381.139642857143</v>
      </c>
      <c r="DR202">
        <v>1423.352857142857</v>
      </c>
      <c r="DS202">
        <v>23.06341785714286</v>
      </c>
      <c r="DT202">
        <v>20.44797142857143</v>
      </c>
      <c r="DU202">
        <v>1381.585357142857</v>
      </c>
      <c r="DV202">
        <v>22.77796428571429</v>
      </c>
      <c r="DW202">
        <v>500.00325</v>
      </c>
      <c r="DX202">
        <v>90.5582857142857</v>
      </c>
      <c r="DY202">
        <v>0.06739371428571429</v>
      </c>
      <c r="DZ202">
        <v>29.71756428571429</v>
      </c>
      <c r="EA202">
        <v>30.01351785714285</v>
      </c>
      <c r="EB202">
        <v>999.9000000000002</v>
      </c>
      <c r="EC202">
        <v>0</v>
      </c>
      <c r="ED202">
        <v>0</v>
      </c>
      <c r="EE202">
        <v>9997.694642857143</v>
      </c>
      <c r="EF202">
        <v>0</v>
      </c>
      <c r="EG202">
        <v>11.13673928571428</v>
      </c>
      <c r="EH202">
        <v>-42.21349642857143</v>
      </c>
      <c r="EI202">
        <v>1413.743928571429</v>
      </c>
      <c r="EJ202">
        <v>1453.063214285714</v>
      </c>
      <c r="EK202">
        <v>2.615461071428571</v>
      </c>
      <c r="EL202">
        <v>1423.352857142857</v>
      </c>
      <c r="EM202">
        <v>20.44797142857143</v>
      </c>
      <c r="EN202">
        <v>2.088584642857143</v>
      </c>
      <c r="EO202">
        <v>1.851732857142858</v>
      </c>
      <c r="EP202">
        <v>18.13238928571428</v>
      </c>
      <c r="EQ202">
        <v>16.23045714285714</v>
      </c>
      <c r="ER202">
        <v>2000.002142857143</v>
      </c>
      <c r="ES202">
        <v>0.9800039285714285</v>
      </c>
      <c r="ET202">
        <v>0.019996375</v>
      </c>
      <c r="EU202">
        <v>0</v>
      </c>
      <c r="EV202">
        <v>625.4268928571429</v>
      </c>
      <c r="EW202">
        <v>5.00078</v>
      </c>
      <c r="EX202">
        <v>12375.99642857143</v>
      </c>
      <c r="EY202">
        <v>16379.67142857143</v>
      </c>
      <c r="EZ202">
        <v>38.618</v>
      </c>
      <c r="FA202">
        <v>39.46849999999999</v>
      </c>
      <c r="FB202">
        <v>38.85689285714285</v>
      </c>
      <c r="FC202">
        <v>39.09575</v>
      </c>
      <c r="FD202">
        <v>40.03546428571428</v>
      </c>
      <c r="FE202">
        <v>1955.112142857143</v>
      </c>
      <c r="FF202">
        <v>39.89000000000001</v>
      </c>
      <c r="FG202">
        <v>0</v>
      </c>
      <c r="FH202">
        <v>1758387115.5</v>
      </c>
      <c r="FI202">
        <v>0</v>
      </c>
      <c r="FJ202">
        <v>625.4177692307693</v>
      </c>
      <c r="FK202">
        <v>-2.833572638302502</v>
      </c>
      <c r="FL202">
        <v>-32.69059830660423</v>
      </c>
      <c r="FM202">
        <v>12375.62307692308</v>
      </c>
      <c r="FN202">
        <v>15</v>
      </c>
      <c r="FO202">
        <v>0</v>
      </c>
      <c r="FP202" t="s">
        <v>439</v>
      </c>
      <c r="FQ202">
        <v>1746989605.5</v>
      </c>
      <c r="FR202">
        <v>1746989593.5</v>
      </c>
      <c r="FS202">
        <v>0</v>
      </c>
      <c r="FT202">
        <v>-0.274</v>
      </c>
      <c r="FU202">
        <v>-0.002</v>
      </c>
      <c r="FV202">
        <v>2.549</v>
      </c>
      <c r="FW202">
        <v>0.129</v>
      </c>
      <c r="FX202">
        <v>420</v>
      </c>
      <c r="FY202">
        <v>17</v>
      </c>
      <c r="FZ202">
        <v>0.02</v>
      </c>
      <c r="GA202">
        <v>0.04</v>
      </c>
      <c r="GB202">
        <v>-42.2164975609756</v>
      </c>
      <c r="GC202">
        <v>-0.1598257839720842</v>
      </c>
      <c r="GD202">
        <v>0.08136002340637152</v>
      </c>
      <c r="GE202">
        <v>1</v>
      </c>
      <c r="GF202">
        <v>625.4963529411765</v>
      </c>
      <c r="GG202">
        <v>-2.07352176984714</v>
      </c>
      <c r="GH202">
        <v>0.3104082589062854</v>
      </c>
      <c r="GI202">
        <v>0</v>
      </c>
      <c r="GJ202">
        <v>2.62107756097561</v>
      </c>
      <c r="GK202">
        <v>-0.05674013937281847</v>
      </c>
      <c r="GL202">
        <v>0.017429834498254</v>
      </c>
      <c r="GM202">
        <v>1</v>
      </c>
      <c r="GN202">
        <v>2</v>
      </c>
      <c r="GO202">
        <v>3</v>
      </c>
      <c r="GP202" t="s">
        <v>533</v>
      </c>
      <c r="GQ202">
        <v>3.10227</v>
      </c>
      <c r="GR202">
        <v>2.72557</v>
      </c>
      <c r="GS202">
        <v>0.198916</v>
      </c>
      <c r="GT202">
        <v>0.202509</v>
      </c>
      <c r="GU202">
        <v>0.105014</v>
      </c>
      <c r="GV202">
        <v>0.09786590000000001</v>
      </c>
      <c r="GW202">
        <v>20988.4</v>
      </c>
      <c r="GX202">
        <v>18986.8</v>
      </c>
      <c r="GY202">
        <v>26762.8</v>
      </c>
      <c r="GZ202">
        <v>24028.1</v>
      </c>
      <c r="HA202">
        <v>38337.4</v>
      </c>
      <c r="HB202">
        <v>32064.9</v>
      </c>
      <c r="HC202">
        <v>46734.2</v>
      </c>
      <c r="HD202">
        <v>38025.9</v>
      </c>
      <c r="HE202">
        <v>1.87348</v>
      </c>
      <c r="HF202">
        <v>2.35162</v>
      </c>
      <c r="HG202">
        <v>0.09238349999999999</v>
      </c>
      <c r="HH202">
        <v>0</v>
      </c>
      <c r="HI202">
        <v>28.5019</v>
      </c>
      <c r="HJ202">
        <v>999.9</v>
      </c>
      <c r="HK202">
        <v>43.4</v>
      </c>
      <c r="HL202">
        <v>32.5</v>
      </c>
      <c r="HM202">
        <v>23.5403</v>
      </c>
      <c r="HN202">
        <v>61.5535</v>
      </c>
      <c r="HO202">
        <v>4.67548</v>
      </c>
      <c r="HP202">
        <v>2</v>
      </c>
      <c r="HQ202">
        <v>0.0939456</v>
      </c>
      <c r="HR202">
        <v>-0.686465</v>
      </c>
      <c r="HS202">
        <v>20.2808</v>
      </c>
      <c r="HT202">
        <v>5.21205</v>
      </c>
      <c r="HU202">
        <v>11.976</v>
      </c>
      <c r="HV202">
        <v>4.9631</v>
      </c>
      <c r="HW202">
        <v>3.27448</v>
      </c>
      <c r="HX202">
        <v>9999</v>
      </c>
      <c r="HY202">
        <v>9999</v>
      </c>
      <c r="HZ202">
        <v>9999</v>
      </c>
      <c r="IA202">
        <v>999.9</v>
      </c>
      <c r="IB202">
        <v>1.86386</v>
      </c>
      <c r="IC202">
        <v>1.86012</v>
      </c>
      <c r="ID202">
        <v>1.85842</v>
      </c>
      <c r="IE202">
        <v>1.85975</v>
      </c>
      <c r="IF202">
        <v>1.85989</v>
      </c>
      <c r="IG202">
        <v>1.85842</v>
      </c>
      <c r="IH202">
        <v>1.85749</v>
      </c>
      <c r="II202">
        <v>1.85242</v>
      </c>
      <c r="IJ202">
        <v>0</v>
      </c>
      <c r="IK202">
        <v>0</v>
      </c>
      <c r="IL202">
        <v>0</v>
      </c>
      <c r="IM202">
        <v>0</v>
      </c>
      <c r="IN202" t="s">
        <v>441</v>
      </c>
      <c r="IO202" t="s">
        <v>442</v>
      </c>
      <c r="IP202" t="s">
        <v>443</v>
      </c>
      <c r="IQ202" t="s">
        <v>443</v>
      </c>
      <c r="IR202" t="s">
        <v>443</v>
      </c>
      <c r="IS202" t="s">
        <v>443</v>
      </c>
      <c r="IT202">
        <v>0</v>
      </c>
      <c r="IU202">
        <v>100</v>
      </c>
      <c r="IV202">
        <v>100</v>
      </c>
      <c r="IW202">
        <v>-0.41</v>
      </c>
      <c r="IX202">
        <v>0.2851</v>
      </c>
      <c r="IY202">
        <v>-1.199888540531774</v>
      </c>
      <c r="IZ202">
        <v>0.0006062262584135303</v>
      </c>
      <c r="JA202">
        <v>-6.607284784785487E-07</v>
      </c>
      <c r="JB202">
        <v>4.456398226774383E-10</v>
      </c>
      <c r="JC202">
        <v>0.04242554667046498</v>
      </c>
      <c r="JD202">
        <v>-0.002659736867722172</v>
      </c>
      <c r="JE202">
        <v>0.000738507291522077</v>
      </c>
      <c r="JF202">
        <v>-6.730059124220876E-06</v>
      </c>
      <c r="JG202">
        <v>7</v>
      </c>
      <c r="JH202">
        <v>1949</v>
      </c>
      <c r="JI202">
        <v>1</v>
      </c>
      <c r="JJ202">
        <v>29</v>
      </c>
      <c r="JK202">
        <v>189958.5</v>
      </c>
      <c r="JL202">
        <v>189958.7</v>
      </c>
      <c r="JM202">
        <v>3.90137</v>
      </c>
      <c r="JN202">
        <v>2.58179</v>
      </c>
      <c r="JO202">
        <v>2.146</v>
      </c>
      <c r="JP202">
        <v>2.67456</v>
      </c>
      <c r="JQ202">
        <v>2.29858</v>
      </c>
      <c r="JR202">
        <v>2.42676</v>
      </c>
      <c r="JS202">
        <v>36.8366</v>
      </c>
      <c r="JT202">
        <v>24.0875</v>
      </c>
      <c r="JU202">
        <v>18</v>
      </c>
      <c r="JV202">
        <v>481.12</v>
      </c>
      <c r="JW202">
        <v>901.821</v>
      </c>
      <c r="JX202">
        <v>28.8305</v>
      </c>
      <c r="JY202">
        <v>28.4292</v>
      </c>
      <c r="JZ202">
        <v>30</v>
      </c>
      <c r="KA202">
        <v>28.6201</v>
      </c>
      <c r="KB202">
        <v>28.5812</v>
      </c>
      <c r="KC202">
        <v>78.30629999999999</v>
      </c>
      <c r="KD202">
        <v>15.3894</v>
      </c>
      <c r="KE202">
        <v>53.3015</v>
      </c>
      <c r="KF202">
        <v>28.824</v>
      </c>
      <c r="KG202">
        <v>1469.56</v>
      </c>
      <c r="KH202">
        <v>20.4419</v>
      </c>
      <c r="KI202">
        <v>102.18</v>
      </c>
      <c r="KJ202">
        <v>91.69410000000001</v>
      </c>
    </row>
    <row r="203" spans="1:296">
      <c r="A203">
        <v>185</v>
      </c>
      <c r="B203">
        <v>1758387120.1</v>
      </c>
      <c r="C203">
        <v>4979.599999904633</v>
      </c>
      <c r="D203" t="s">
        <v>814</v>
      </c>
      <c r="E203" t="s">
        <v>815</v>
      </c>
      <c r="F203">
        <v>5</v>
      </c>
      <c r="G203" t="s">
        <v>638</v>
      </c>
      <c r="H203">
        <v>1758387112.6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1485.128485809268</v>
      </c>
      <c r="AJ203">
        <v>1455.621151515151</v>
      </c>
      <c r="AK203">
        <v>3.390550264341106</v>
      </c>
      <c r="AL203">
        <v>65.71371971315246</v>
      </c>
      <c r="AM203">
        <f>(AO203 - AN203 + DX203*1E3/(8.314*(DZ203+273.15)) * AQ203/DW203 * AP203) * DW203/(100*DK203) * 1000/(1000 - AO203)</f>
        <v>0</v>
      </c>
      <c r="AN203">
        <v>20.47672745448783</v>
      </c>
      <c r="AO203">
        <v>23.04497575757575</v>
      </c>
      <c r="AP203">
        <v>-0.0003128142394207526</v>
      </c>
      <c r="AQ203">
        <v>86.31813616197589</v>
      </c>
      <c r="AR203">
        <v>0</v>
      </c>
      <c r="AS203">
        <v>0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437</v>
      </c>
      <c r="AX203" t="s">
        <v>437</v>
      </c>
      <c r="AY203">
        <v>0</v>
      </c>
      <c r="AZ203">
        <v>0</v>
      </c>
      <c r="BA203">
        <f>1-AY203/AZ203</f>
        <v>0</v>
      </c>
      <c r="BB203">
        <v>0</v>
      </c>
      <c r="BC203" t="s">
        <v>437</v>
      </c>
      <c r="BD203" t="s">
        <v>437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437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4.38</v>
      </c>
      <c r="DL203">
        <v>0.5</v>
      </c>
      <c r="DM203" t="s">
        <v>438</v>
      </c>
      <c r="DN203">
        <v>2</v>
      </c>
      <c r="DO203" t="b">
        <v>1</v>
      </c>
      <c r="DP203">
        <v>1758387112.6</v>
      </c>
      <c r="DQ203">
        <v>1398.812222222222</v>
      </c>
      <c r="DR203">
        <v>1441.036666666667</v>
      </c>
      <c r="DS203">
        <v>23.05583703703704</v>
      </c>
      <c r="DT203">
        <v>20.45709259259259</v>
      </c>
      <c r="DU203">
        <v>1399.234814814815</v>
      </c>
      <c r="DV203">
        <v>22.77052222222222</v>
      </c>
      <c r="DW203">
        <v>500.0167037037037</v>
      </c>
      <c r="DX203">
        <v>90.55714814814816</v>
      </c>
      <c r="DY203">
        <v>0.06746485925925925</v>
      </c>
      <c r="DZ203">
        <v>29.71826296296296</v>
      </c>
      <c r="EA203">
        <v>30.01075185185185</v>
      </c>
      <c r="EB203">
        <v>999.9000000000001</v>
      </c>
      <c r="EC203">
        <v>0</v>
      </c>
      <c r="ED203">
        <v>0</v>
      </c>
      <c r="EE203">
        <v>9989.832592592591</v>
      </c>
      <c r="EF203">
        <v>0</v>
      </c>
      <c r="EG203">
        <v>11.13658148148148</v>
      </c>
      <c r="EH203">
        <v>-42.22572222222223</v>
      </c>
      <c r="EI203">
        <v>1431.821851851852</v>
      </c>
      <c r="EJ203">
        <v>1471.130740740741</v>
      </c>
      <c r="EK203">
        <v>2.598746666666667</v>
      </c>
      <c r="EL203">
        <v>1441.036666666667</v>
      </c>
      <c r="EM203">
        <v>20.45709259259259</v>
      </c>
      <c r="EN203">
        <v>2.08787037037037</v>
      </c>
      <c r="EO203">
        <v>1.852535925925926</v>
      </c>
      <c r="EP203">
        <v>18.12694444444444</v>
      </c>
      <c r="EQ203">
        <v>16.23725185185185</v>
      </c>
      <c r="ER203">
        <v>2000.043703703703</v>
      </c>
      <c r="ES203">
        <v>0.9800043333333333</v>
      </c>
      <c r="ET203">
        <v>0.01999598148148149</v>
      </c>
      <c r="EU203">
        <v>0</v>
      </c>
      <c r="EV203">
        <v>625.2671481481482</v>
      </c>
      <c r="EW203">
        <v>5.00078</v>
      </c>
      <c r="EX203">
        <v>12373.21851851852</v>
      </c>
      <c r="EY203">
        <v>16380.01851851852</v>
      </c>
      <c r="EZ203">
        <v>38.60622222222222</v>
      </c>
      <c r="FA203">
        <v>39.46966666666667</v>
      </c>
      <c r="FB203">
        <v>38.85859259259259</v>
      </c>
      <c r="FC203">
        <v>39.0924074074074</v>
      </c>
      <c r="FD203">
        <v>39.99981481481481</v>
      </c>
      <c r="FE203">
        <v>1955.153703703704</v>
      </c>
      <c r="FF203">
        <v>39.89000000000001</v>
      </c>
      <c r="FG203">
        <v>0</v>
      </c>
      <c r="FH203">
        <v>1758387120.3</v>
      </c>
      <c r="FI203">
        <v>0</v>
      </c>
      <c r="FJ203">
        <v>625.245</v>
      </c>
      <c r="FK203">
        <v>-2.183999985270597</v>
      </c>
      <c r="FL203">
        <v>-29.82905989666938</v>
      </c>
      <c r="FM203">
        <v>12373.01923076923</v>
      </c>
      <c r="FN203">
        <v>15</v>
      </c>
      <c r="FO203">
        <v>0</v>
      </c>
      <c r="FP203" t="s">
        <v>439</v>
      </c>
      <c r="FQ203">
        <v>1746989605.5</v>
      </c>
      <c r="FR203">
        <v>1746989593.5</v>
      </c>
      <c r="FS203">
        <v>0</v>
      </c>
      <c r="FT203">
        <v>-0.274</v>
      </c>
      <c r="FU203">
        <v>-0.002</v>
      </c>
      <c r="FV203">
        <v>2.549</v>
      </c>
      <c r="FW203">
        <v>0.129</v>
      </c>
      <c r="FX203">
        <v>420</v>
      </c>
      <c r="FY203">
        <v>17</v>
      </c>
      <c r="FZ203">
        <v>0.02</v>
      </c>
      <c r="GA203">
        <v>0.04</v>
      </c>
      <c r="GB203">
        <v>-42.22065365853658</v>
      </c>
      <c r="GC203">
        <v>-0.2562564459931251</v>
      </c>
      <c r="GD203">
        <v>0.08883259975537156</v>
      </c>
      <c r="GE203">
        <v>1</v>
      </c>
      <c r="GF203">
        <v>625.3639117647059</v>
      </c>
      <c r="GG203">
        <v>-1.916470585284152</v>
      </c>
      <c r="GH203">
        <v>0.3252235762786501</v>
      </c>
      <c r="GI203">
        <v>0</v>
      </c>
      <c r="GJ203">
        <v>2.601582682926829</v>
      </c>
      <c r="GK203">
        <v>-0.1844400000000026</v>
      </c>
      <c r="GL203">
        <v>0.02979338001640474</v>
      </c>
      <c r="GM203">
        <v>0</v>
      </c>
      <c r="GN203">
        <v>1</v>
      </c>
      <c r="GO203">
        <v>3</v>
      </c>
      <c r="GP203" t="s">
        <v>440</v>
      </c>
      <c r="GQ203">
        <v>3.10235</v>
      </c>
      <c r="GR203">
        <v>2.72553</v>
      </c>
      <c r="GS203">
        <v>0.200316</v>
      </c>
      <c r="GT203">
        <v>0.203898</v>
      </c>
      <c r="GU203">
        <v>0.105023</v>
      </c>
      <c r="GV203">
        <v>0.0979954</v>
      </c>
      <c r="GW203">
        <v>20951.8</v>
      </c>
      <c r="GX203">
        <v>18953.5</v>
      </c>
      <c r="GY203">
        <v>26762.9</v>
      </c>
      <c r="GZ203">
        <v>24027.9</v>
      </c>
      <c r="HA203">
        <v>38337.4</v>
      </c>
      <c r="HB203">
        <v>32060.1</v>
      </c>
      <c r="HC203">
        <v>46734.5</v>
      </c>
      <c r="HD203">
        <v>38025.5</v>
      </c>
      <c r="HE203">
        <v>1.87357</v>
      </c>
      <c r="HF203">
        <v>2.35208</v>
      </c>
      <c r="HG203">
        <v>0.0924058</v>
      </c>
      <c r="HH203">
        <v>0</v>
      </c>
      <c r="HI203">
        <v>28.5043</v>
      </c>
      <c r="HJ203">
        <v>999.9</v>
      </c>
      <c r="HK203">
        <v>43.5</v>
      </c>
      <c r="HL203">
        <v>32.5</v>
      </c>
      <c r="HM203">
        <v>23.5949</v>
      </c>
      <c r="HN203">
        <v>61.6235</v>
      </c>
      <c r="HO203">
        <v>4.63942</v>
      </c>
      <c r="HP203">
        <v>2</v>
      </c>
      <c r="HQ203">
        <v>0.09400409999999999</v>
      </c>
      <c r="HR203">
        <v>-0.693864</v>
      </c>
      <c r="HS203">
        <v>20.2809</v>
      </c>
      <c r="HT203">
        <v>5.21235</v>
      </c>
      <c r="HU203">
        <v>11.9775</v>
      </c>
      <c r="HV203">
        <v>4.96325</v>
      </c>
      <c r="HW203">
        <v>3.2745</v>
      </c>
      <c r="HX203">
        <v>9999</v>
      </c>
      <c r="HY203">
        <v>9999</v>
      </c>
      <c r="HZ203">
        <v>9999</v>
      </c>
      <c r="IA203">
        <v>999.9</v>
      </c>
      <c r="IB203">
        <v>1.86386</v>
      </c>
      <c r="IC203">
        <v>1.86014</v>
      </c>
      <c r="ID203">
        <v>1.85846</v>
      </c>
      <c r="IE203">
        <v>1.85975</v>
      </c>
      <c r="IF203">
        <v>1.85989</v>
      </c>
      <c r="IG203">
        <v>1.85842</v>
      </c>
      <c r="IH203">
        <v>1.85749</v>
      </c>
      <c r="II203">
        <v>1.85242</v>
      </c>
      <c r="IJ203">
        <v>0</v>
      </c>
      <c r="IK203">
        <v>0</v>
      </c>
      <c r="IL203">
        <v>0</v>
      </c>
      <c r="IM203">
        <v>0</v>
      </c>
      <c r="IN203" t="s">
        <v>441</v>
      </c>
      <c r="IO203" t="s">
        <v>442</v>
      </c>
      <c r="IP203" t="s">
        <v>443</v>
      </c>
      <c r="IQ203" t="s">
        <v>443</v>
      </c>
      <c r="IR203" t="s">
        <v>443</v>
      </c>
      <c r="IS203" t="s">
        <v>443</v>
      </c>
      <c r="IT203">
        <v>0</v>
      </c>
      <c r="IU203">
        <v>100</v>
      </c>
      <c r="IV203">
        <v>100</v>
      </c>
      <c r="IW203">
        <v>-0.39</v>
      </c>
      <c r="IX203">
        <v>0.2851</v>
      </c>
      <c r="IY203">
        <v>-1.199888540531774</v>
      </c>
      <c r="IZ203">
        <v>0.0006062262584135303</v>
      </c>
      <c r="JA203">
        <v>-6.607284784785487E-07</v>
      </c>
      <c r="JB203">
        <v>4.456398226774383E-10</v>
      </c>
      <c r="JC203">
        <v>0.04242554667046498</v>
      </c>
      <c r="JD203">
        <v>-0.002659736867722172</v>
      </c>
      <c r="JE203">
        <v>0.000738507291522077</v>
      </c>
      <c r="JF203">
        <v>-6.730059124220876E-06</v>
      </c>
      <c r="JG203">
        <v>7</v>
      </c>
      <c r="JH203">
        <v>1949</v>
      </c>
      <c r="JI203">
        <v>1</v>
      </c>
      <c r="JJ203">
        <v>29</v>
      </c>
      <c r="JK203">
        <v>189958.6</v>
      </c>
      <c r="JL203">
        <v>189958.8</v>
      </c>
      <c r="JM203">
        <v>3.93433</v>
      </c>
      <c r="JN203">
        <v>2.58179</v>
      </c>
      <c r="JO203">
        <v>2.146</v>
      </c>
      <c r="JP203">
        <v>2.67578</v>
      </c>
      <c r="JQ203">
        <v>2.29858</v>
      </c>
      <c r="JR203">
        <v>2.4231</v>
      </c>
      <c r="JS203">
        <v>36.8366</v>
      </c>
      <c r="JT203">
        <v>24.07</v>
      </c>
      <c r="JU203">
        <v>18</v>
      </c>
      <c r="JV203">
        <v>481.178</v>
      </c>
      <c r="JW203">
        <v>902.3</v>
      </c>
      <c r="JX203">
        <v>28.8195</v>
      </c>
      <c r="JY203">
        <v>28.4292</v>
      </c>
      <c r="JZ203">
        <v>30.0002</v>
      </c>
      <c r="KA203">
        <v>28.6201</v>
      </c>
      <c r="KB203">
        <v>28.5812</v>
      </c>
      <c r="KC203">
        <v>78.99299999999999</v>
      </c>
      <c r="KD203">
        <v>15.3894</v>
      </c>
      <c r="KE203">
        <v>53.3015</v>
      </c>
      <c r="KF203">
        <v>28.8159</v>
      </c>
      <c r="KG203">
        <v>1489.6</v>
      </c>
      <c r="KH203">
        <v>20.457</v>
      </c>
      <c r="KI203">
        <v>102.181</v>
      </c>
      <c r="KJ203">
        <v>91.6931</v>
      </c>
    </row>
    <row r="204" spans="1:296">
      <c r="A204">
        <v>186</v>
      </c>
      <c r="B204">
        <v>1758387125.1</v>
      </c>
      <c r="C204">
        <v>4984.599999904633</v>
      </c>
      <c r="D204" t="s">
        <v>816</v>
      </c>
      <c r="E204" t="s">
        <v>817</v>
      </c>
      <c r="F204">
        <v>5</v>
      </c>
      <c r="G204" t="s">
        <v>638</v>
      </c>
      <c r="H204">
        <v>1758387117.314285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1502.195259140202</v>
      </c>
      <c r="AJ204">
        <v>1472.755272727272</v>
      </c>
      <c r="AK204">
        <v>3.431641622389987</v>
      </c>
      <c r="AL204">
        <v>65.71371971315246</v>
      </c>
      <c r="AM204">
        <f>(AO204 - AN204 + DX204*1E3/(8.314*(DZ204+273.15)) * AQ204/DW204 * AP204) * DW204/(100*DK204) * 1000/(1000 - AO204)</f>
        <v>0</v>
      </c>
      <c r="AN204">
        <v>20.4973107922715</v>
      </c>
      <c r="AO204">
        <v>23.04245999999999</v>
      </c>
      <c r="AP204">
        <v>7.807360139233E-05</v>
      </c>
      <c r="AQ204">
        <v>86.31813616197589</v>
      </c>
      <c r="AR204">
        <v>0</v>
      </c>
      <c r="AS204">
        <v>0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437</v>
      </c>
      <c r="AX204" t="s">
        <v>437</v>
      </c>
      <c r="AY204">
        <v>0</v>
      </c>
      <c r="AZ204">
        <v>0</v>
      </c>
      <c r="BA204">
        <f>1-AY204/AZ204</f>
        <v>0</v>
      </c>
      <c r="BB204">
        <v>0</v>
      </c>
      <c r="BC204" t="s">
        <v>437</v>
      </c>
      <c r="BD204" t="s">
        <v>437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437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4.38</v>
      </c>
      <c r="DL204">
        <v>0.5</v>
      </c>
      <c r="DM204" t="s">
        <v>438</v>
      </c>
      <c r="DN204">
        <v>2</v>
      </c>
      <c r="DO204" t="b">
        <v>1</v>
      </c>
      <c r="DP204">
        <v>1758387117.314285</v>
      </c>
      <c r="DQ204">
        <v>1414.525</v>
      </c>
      <c r="DR204">
        <v>1456.741428571428</v>
      </c>
      <c r="DS204">
        <v>23.04781785714286</v>
      </c>
      <c r="DT204">
        <v>20.47260357142858</v>
      </c>
      <c r="DU204">
        <v>1414.926071428571</v>
      </c>
      <c r="DV204">
        <v>22.762675</v>
      </c>
      <c r="DW204">
        <v>500.0695714285715</v>
      </c>
      <c r="DX204">
        <v>90.55621785714287</v>
      </c>
      <c r="DY204">
        <v>0.06734248571428571</v>
      </c>
      <c r="DZ204">
        <v>29.71845357142857</v>
      </c>
      <c r="EA204">
        <v>30.00833571428572</v>
      </c>
      <c r="EB204">
        <v>999.9000000000002</v>
      </c>
      <c r="EC204">
        <v>0</v>
      </c>
      <c r="ED204">
        <v>0</v>
      </c>
      <c r="EE204">
        <v>9995.961785714286</v>
      </c>
      <c r="EF204">
        <v>0</v>
      </c>
      <c r="EG204">
        <v>11.13673928571429</v>
      </c>
      <c r="EH204">
        <v>-42.21692857142857</v>
      </c>
      <c r="EI204">
        <v>1447.894642857143</v>
      </c>
      <c r="EJ204">
        <v>1487.188214285714</v>
      </c>
      <c r="EK204">
        <v>2.575219999999999</v>
      </c>
      <c r="EL204">
        <v>1456.741428571428</v>
      </c>
      <c r="EM204">
        <v>20.47260357142858</v>
      </c>
      <c r="EN204">
        <v>2.087123928571429</v>
      </c>
      <c r="EO204">
        <v>1.853922142857143</v>
      </c>
      <c r="EP204">
        <v>18.12125357142857</v>
      </c>
      <c r="EQ204">
        <v>16.24898214285714</v>
      </c>
      <c r="ER204">
        <v>2000.017857142857</v>
      </c>
      <c r="ES204">
        <v>0.9800040357142856</v>
      </c>
      <c r="ET204">
        <v>0.01999626428571429</v>
      </c>
      <c r="EU204">
        <v>0</v>
      </c>
      <c r="EV204">
        <v>625.0751071428571</v>
      </c>
      <c r="EW204">
        <v>5.00078</v>
      </c>
      <c r="EX204">
        <v>12370.425</v>
      </c>
      <c r="EY204">
        <v>16379.79642857143</v>
      </c>
      <c r="EZ204">
        <v>38.59346428571428</v>
      </c>
      <c r="FA204">
        <v>39.46399999999999</v>
      </c>
      <c r="FB204">
        <v>38.85917857142856</v>
      </c>
      <c r="FC204">
        <v>39.06228571428571</v>
      </c>
      <c r="FD204">
        <v>39.97525</v>
      </c>
      <c r="FE204">
        <v>1955.127857142857</v>
      </c>
      <c r="FF204">
        <v>39.89000000000001</v>
      </c>
      <c r="FG204">
        <v>0</v>
      </c>
      <c r="FH204">
        <v>1758387125.1</v>
      </c>
      <c r="FI204">
        <v>0</v>
      </c>
      <c r="FJ204">
        <v>625.0556153846154</v>
      </c>
      <c r="FK204">
        <v>-1.976341877178287</v>
      </c>
      <c r="FL204">
        <v>-36.39658124515974</v>
      </c>
      <c r="FM204">
        <v>12370.33076923077</v>
      </c>
      <c r="FN204">
        <v>15</v>
      </c>
      <c r="FO204">
        <v>0</v>
      </c>
      <c r="FP204" t="s">
        <v>439</v>
      </c>
      <c r="FQ204">
        <v>1746989605.5</v>
      </c>
      <c r="FR204">
        <v>1746989593.5</v>
      </c>
      <c r="FS204">
        <v>0</v>
      </c>
      <c r="FT204">
        <v>-0.274</v>
      </c>
      <c r="FU204">
        <v>-0.002</v>
      </c>
      <c r="FV204">
        <v>2.549</v>
      </c>
      <c r="FW204">
        <v>0.129</v>
      </c>
      <c r="FX204">
        <v>420</v>
      </c>
      <c r="FY204">
        <v>17</v>
      </c>
      <c r="FZ204">
        <v>0.02</v>
      </c>
      <c r="GA204">
        <v>0.04</v>
      </c>
      <c r="GB204">
        <v>-42.22661463414634</v>
      </c>
      <c r="GC204">
        <v>-0.1958864111498151</v>
      </c>
      <c r="GD204">
        <v>0.1160856192874637</v>
      </c>
      <c r="GE204">
        <v>1</v>
      </c>
      <c r="GF204">
        <v>625.2050882352942</v>
      </c>
      <c r="GG204">
        <v>-2.312803659665699</v>
      </c>
      <c r="GH204">
        <v>0.3279364507704832</v>
      </c>
      <c r="GI204">
        <v>0</v>
      </c>
      <c r="GJ204">
        <v>2.588102682926829</v>
      </c>
      <c r="GK204">
        <v>-0.263259512195125</v>
      </c>
      <c r="GL204">
        <v>0.03423507686458228</v>
      </c>
      <c r="GM204">
        <v>0</v>
      </c>
      <c r="GN204">
        <v>1</v>
      </c>
      <c r="GO204">
        <v>3</v>
      </c>
      <c r="GP204" t="s">
        <v>440</v>
      </c>
      <c r="GQ204">
        <v>3.10252</v>
      </c>
      <c r="GR204">
        <v>2.72497</v>
      </c>
      <c r="GS204">
        <v>0.201713</v>
      </c>
      <c r="GT204">
        <v>0.205235</v>
      </c>
      <c r="GU204">
        <v>0.105009</v>
      </c>
      <c r="GV204">
        <v>0.0980041</v>
      </c>
      <c r="GW204">
        <v>20915.2</v>
      </c>
      <c r="GX204">
        <v>18921.6</v>
      </c>
      <c r="GY204">
        <v>26762.9</v>
      </c>
      <c r="GZ204">
        <v>24027.7</v>
      </c>
      <c r="HA204">
        <v>38338</v>
      </c>
      <c r="HB204">
        <v>32059.9</v>
      </c>
      <c r="HC204">
        <v>46734.2</v>
      </c>
      <c r="HD204">
        <v>38025.5</v>
      </c>
      <c r="HE204">
        <v>1.87423</v>
      </c>
      <c r="HF204">
        <v>2.35168</v>
      </c>
      <c r="HG204">
        <v>0.092335</v>
      </c>
      <c r="HH204">
        <v>0</v>
      </c>
      <c r="HI204">
        <v>28.5067</v>
      </c>
      <c r="HJ204">
        <v>999.9</v>
      </c>
      <c r="HK204">
        <v>43.5</v>
      </c>
      <c r="HL204">
        <v>32.5</v>
      </c>
      <c r="HM204">
        <v>23.5929</v>
      </c>
      <c r="HN204">
        <v>61.6335</v>
      </c>
      <c r="HO204">
        <v>4.53526</v>
      </c>
      <c r="HP204">
        <v>2</v>
      </c>
      <c r="HQ204">
        <v>0.0937373</v>
      </c>
      <c r="HR204">
        <v>-0.7007139999999999</v>
      </c>
      <c r="HS204">
        <v>20.2808</v>
      </c>
      <c r="HT204">
        <v>5.2122</v>
      </c>
      <c r="HU204">
        <v>11.9763</v>
      </c>
      <c r="HV204">
        <v>4.96315</v>
      </c>
      <c r="HW204">
        <v>3.27445</v>
      </c>
      <c r="HX204">
        <v>9999</v>
      </c>
      <c r="HY204">
        <v>9999</v>
      </c>
      <c r="HZ204">
        <v>9999</v>
      </c>
      <c r="IA204">
        <v>999.9</v>
      </c>
      <c r="IB204">
        <v>1.86386</v>
      </c>
      <c r="IC204">
        <v>1.86014</v>
      </c>
      <c r="ID204">
        <v>1.85843</v>
      </c>
      <c r="IE204">
        <v>1.85975</v>
      </c>
      <c r="IF204">
        <v>1.85988</v>
      </c>
      <c r="IG204">
        <v>1.85843</v>
      </c>
      <c r="IH204">
        <v>1.85748</v>
      </c>
      <c r="II204">
        <v>1.85242</v>
      </c>
      <c r="IJ204">
        <v>0</v>
      </c>
      <c r="IK204">
        <v>0</v>
      </c>
      <c r="IL204">
        <v>0</v>
      </c>
      <c r="IM204">
        <v>0</v>
      </c>
      <c r="IN204" t="s">
        <v>441</v>
      </c>
      <c r="IO204" t="s">
        <v>442</v>
      </c>
      <c r="IP204" t="s">
        <v>443</v>
      </c>
      <c r="IQ204" t="s">
        <v>443</v>
      </c>
      <c r="IR204" t="s">
        <v>443</v>
      </c>
      <c r="IS204" t="s">
        <v>443</v>
      </c>
      <c r="IT204">
        <v>0</v>
      </c>
      <c r="IU204">
        <v>100</v>
      </c>
      <c r="IV204">
        <v>100</v>
      </c>
      <c r="IW204">
        <v>-0.36</v>
      </c>
      <c r="IX204">
        <v>0.2851</v>
      </c>
      <c r="IY204">
        <v>-1.199888540531774</v>
      </c>
      <c r="IZ204">
        <v>0.0006062262584135303</v>
      </c>
      <c r="JA204">
        <v>-6.607284784785487E-07</v>
      </c>
      <c r="JB204">
        <v>4.456398226774383E-10</v>
      </c>
      <c r="JC204">
        <v>0.04242554667046498</v>
      </c>
      <c r="JD204">
        <v>-0.002659736867722172</v>
      </c>
      <c r="JE204">
        <v>0.000738507291522077</v>
      </c>
      <c r="JF204">
        <v>-6.730059124220876E-06</v>
      </c>
      <c r="JG204">
        <v>7</v>
      </c>
      <c r="JH204">
        <v>1949</v>
      </c>
      <c r="JI204">
        <v>1</v>
      </c>
      <c r="JJ204">
        <v>29</v>
      </c>
      <c r="JK204">
        <v>189958.7</v>
      </c>
      <c r="JL204">
        <v>189958.9</v>
      </c>
      <c r="JM204">
        <v>3.96851</v>
      </c>
      <c r="JN204">
        <v>2.58545</v>
      </c>
      <c r="JO204">
        <v>2.146</v>
      </c>
      <c r="JP204">
        <v>2.67334</v>
      </c>
      <c r="JQ204">
        <v>2.29858</v>
      </c>
      <c r="JR204">
        <v>2.39868</v>
      </c>
      <c r="JS204">
        <v>36.8366</v>
      </c>
      <c r="JT204">
        <v>24.07</v>
      </c>
      <c r="JU204">
        <v>18</v>
      </c>
      <c r="JV204">
        <v>481.555</v>
      </c>
      <c r="JW204">
        <v>901.874</v>
      </c>
      <c r="JX204">
        <v>28.8112</v>
      </c>
      <c r="JY204">
        <v>28.4292</v>
      </c>
      <c r="JZ204">
        <v>30</v>
      </c>
      <c r="KA204">
        <v>28.6201</v>
      </c>
      <c r="KB204">
        <v>28.5812</v>
      </c>
      <c r="KC204">
        <v>79.63079999999999</v>
      </c>
      <c r="KD204">
        <v>15.3894</v>
      </c>
      <c r="KE204">
        <v>53.682</v>
      </c>
      <c r="KF204">
        <v>28.8084</v>
      </c>
      <c r="KG204">
        <v>1502.96</v>
      </c>
      <c r="KH204">
        <v>20.487</v>
      </c>
      <c r="KI204">
        <v>102.18</v>
      </c>
      <c r="KJ204">
        <v>91.693</v>
      </c>
    </row>
    <row r="205" spans="1:296">
      <c r="A205">
        <v>187</v>
      </c>
      <c r="B205">
        <v>1758387130.1</v>
      </c>
      <c r="C205">
        <v>4989.599999904633</v>
      </c>
      <c r="D205" t="s">
        <v>818</v>
      </c>
      <c r="E205" t="s">
        <v>819</v>
      </c>
      <c r="F205">
        <v>5</v>
      </c>
      <c r="G205" t="s">
        <v>638</v>
      </c>
      <c r="H205">
        <v>1758387122.6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1518.834585891942</v>
      </c>
      <c r="AJ205">
        <v>1489.563696969696</v>
      </c>
      <c r="AK205">
        <v>3.355934156093721</v>
      </c>
      <c r="AL205">
        <v>65.71371971315246</v>
      </c>
      <c r="AM205">
        <f>(AO205 - AN205 + DX205*1E3/(8.314*(DZ205+273.15)) * AQ205/DW205 * AP205) * DW205/(100*DK205) * 1000/(1000 - AO205)</f>
        <v>0</v>
      </c>
      <c r="AN205">
        <v>20.5131930922445</v>
      </c>
      <c r="AO205">
        <v>23.03800121212121</v>
      </c>
      <c r="AP205">
        <v>-0.0004503608914928941</v>
      </c>
      <c r="AQ205">
        <v>86.31813616197589</v>
      </c>
      <c r="AR205">
        <v>0</v>
      </c>
      <c r="AS205">
        <v>0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437</v>
      </c>
      <c r="AX205" t="s">
        <v>437</v>
      </c>
      <c r="AY205">
        <v>0</v>
      </c>
      <c r="AZ205">
        <v>0</v>
      </c>
      <c r="BA205">
        <f>1-AY205/AZ205</f>
        <v>0</v>
      </c>
      <c r="BB205">
        <v>0</v>
      </c>
      <c r="BC205" t="s">
        <v>437</v>
      </c>
      <c r="BD205" t="s">
        <v>437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437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4.38</v>
      </c>
      <c r="DL205">
        <v>0.5</v>
      </c>
      <c r="DM205" t="s">
        <v>438</v>
      </c>
      <c r="DN205">
        <v>2</v>
      </c>
      <c r="DO205" t="b">
        <v>1</v>
      </c>
      <c r="DP205">
        <v>1758387122.6</v>
      </c>
      <c r="DQ205">
        <v>1432.102592592593</v>
      </c>
      <c r="DR205">
        <v>1474.18</v>
      </c>
      <c r="DS205">
        <v>23.04164814814815</v>
      </c>
      <c r="DT205">
        <v>20.50588518518519</v>
      </c>
      <c r="DU205">
        <v>1432.47962962963</v>
      </c>
      <c r="DV205">
        <v>22.75662222222223</v>
      </c>
      <c r="DW205">
        <v>500.044074074074</v>
      </c>
      <c r="DX205">
        <v>90.55612592592591</v>
      </c>
      <c r="DY205">
        <v>0.06724496666666666</v>
      </c>
      <c r="DZ205">
        <v>29.71698518518519</v>
      </c>
      <c r="EA205">
        <v>30.00851851851851</v>
      </c>
      <c r="EB205">
        <v>999.9000000000001</v>
      </c>
      <c r="EC205">
        <v>0</v>
      </c>
      <c r="ED205">
        <v>0</v>
      </c>
      <c r="EE205">
        <v>9986.900370370371</v>
      </c>
      <c r="EF205">
        <v>0</v>
      </c>
      <c r="EG205">
        <v>11.13747777777778</v>
      </c>
      <c r="EH205">
        <v>-42.0781</v>
      </c>
      <c r="EI205">
        <v>1465.879259259259</v>
      </c>
      <c r="EJ205">
        <v>1505.043333333333</v>
      </c>
      <c r="EK205">
        <v>2.535756666666666</v>
      </c>
      <c r="EL205">
        <v>1474.18</v>
      </c>
      <c r="EM205">
        <v>20.50588518518519</v>
      </c>
      <c r="EN205">
        <v>2.086562592592593</v>
      </c>
      <c r="EO205">
        <v>1.856934444444444</v>
      </c>
      <c r="EP205">
        <v>18.11697037037037</v>
      </c>
      <c r="EQ205">
        <v>16.27446296296296</v>
      </c>
      <c r="ER205">
        <v>1999.996296296296</v>
      </c>
      <c r="ES205">
        <v>0.9800037777777777</v>
      </c>
      <c r="ET205">
        <v>0.01999652222222223</v>
      </c>
      <c r="EU205">
        <v>0</v>
      </c>
      <c r="EV205">
        <v>624.9077777777777</v>
      </c>
      <c r="EW205">
        <v>5.00078</v>
      </c>
      <c r="EX205">
        <v>12367.14074074074</v>
      </c>
      <c r="EY205">
        <v>16379.61481481482</v>
      </c>
      <c r="EZ205">
        <v>38.59692592592592</v>
      </c>
      <c r="FA205">
        <v>39.458</v>
      </c>
      <c r="FB205">
        <v>38.8632962962963</v>
      </c>
      <c r="FC205">
        <v>39.06</v>
      </c>
      <c r="FD205">
        <v>39.98355555555555</v>
      </c>
      <c r="FE205">
        <v>1955.106296296296</v>
      </c>
      <c r="FF205">
        <v>39.89000000000001</v>
      </c>
      <c r="FG205">
        <v>0</v>
      </c>
      <c r="FH205">
        <v>1758387130.5</v>
      </c>
      <c r="FI205">
        <v>0</v>
      </c>
      <c r="FJ205">
        <v>624.8648400000001</v>
      </c>
      <c r="FK205">
        <v>-2.586384610263296</v>
      </c>
      <c r="FL205">
        <v>-38.3461538120991</v>
      </c>
      <c r="FM205">
        <v>12366.944</v>
      </c>
      <c r="FN205">
        <v>15</v>
      </c>
      <c r="FO205">
        <v>0</v>
      </c>
      <c r="FP205" t="s">
        <v>439</v>
      </c>
      <c r="FQ205">
        <v>1746989605.5</v>
      </c>
      <c r="FR205">
        <v>1746989593.5</v>
      </c>
      <c r="FS205">
        <v>0</v>
      </c>
      <c r="FT205">
        <v>-0.274</v>
      </c>
      <c r="FU205">
        <v>-0.002</v>
      </c>
      <c r="FV205">
        <v>2.549</v>
      </c>
      <c r="FW205">
        <v>0.129</v>
      </c>
      <c r="FX205">
        <v>420</v>
      </c>
      <c r="FY205">
        <v>17</v>
      </c>
      <c r="FZ205">
        <v>0.02</v>
      </c>
      <c r="GA205">
        <v>0.04</v>
      </c>
      <c r="GB205">
        <v>-42.1443275</v>
      </c>
      <c r="GC205">
        <v>1.375820262664194</v>
      </c>
      <c r="GD205">
        <v>0.2001023388013</v>
      </c>
      <c r="GE205">
        <v>0</v>
      </c>
      <c r="GF205">
        <v>624.9928529411765</v>
      </c>
      <c r="GG205">
        <v>-2.308831169323632</v>
      </c>
      <c r="GH205">
        <v>0.3270722291476023</v>
      </c>
      <c r="GI205">
        <v>0</v>
      </c>
      <c r="GJ205">
        <v>2.56193575</v>
      </c>
      <c r="GK205">
        <v>-0.4084139212007587</v>
      </c>
      <c r="GL205">
        <v>0.04141701950210204</v>
      </c>
      <c r="GM205">
        <v>0</v>
      </c>
      <c r="GN205">
        <v>0</v>
      </c>
      <c r="GO205">
        <v>3</v>
      </c>
      <c r="GP205" t="s">
        <v>446</v>
      </c>
      <c r="GQ205">
        <v>3.10206</v>
      </c>
      <c r="GR205">
        <v>2.72521</v>
      </c>
      <c r="GS205">
        <v>0.203082</v>
      </c>
      <c r="GT205">
        <v>0.206593</v>
      </c>
      <c r="GU205">
        <v>0.105005</v>
      </c>
      <c r="GV205">
        <v>0.0982022</v>
      </c>
      <c r="GW205">
        <v>20879.4</v>
      </c>
      <c r="GX205">
        <v>18889.1</v>
      </c>
      <c r="GY205">
        <v>26762.9</v>
      </c>
      <c r="GZ205">
        <v>24027.5</v>
      </c>
      <c r="HA205">
        <v>38338.3</v>
      </c>
      <c r="HB205">
        <v>32052.6</v>
      </c>
      <c r="HC205">
        <v>46734.2</v>
      </c>
      <c r="HD205">
        <v>38025.1</v>
      </c>
      <c r="HE205">
        <v>1.87332</v>
      </c>
      <c r="HF205">
        <v>2.352</v>
      </c>
      <c r="HG205">
        <v>0.0920705</v>
      </c>
      <c r="HH205">
        <v>0</v>
      </c>
      <c r="HI205">
        <v>28.5091</v>
      </c>
      <c r="HJ205">
        <v>999.9</v>
      </c>
      <c r="HK205">
        <v>43.6</v>
      </c>
      <c r="HL205">
        <v>32.5</v>
      </c>
      <c r="HM205">
        <v>23.6484</v>
      </c>
      <c r="HN205">
        <v>61.7335</v>
      </c>
      <c r="HO205">
        <v>4.6274</v>
      </c>
      <c r="HP205">
        <v>2</v>
      </c>
      <c r="HQ205">
        <v>0.09404220000000001</v>
      </c>
      <c r="HR205">
        <v>-0.694188</v>
      </c>
      <c r="HS205">
        <v>20.2807</v>
      </c>
      <c r="HT205">
        <v>5.21265</v>
      </c>
      <c r="HU205">
        <v>11.9754</v>
      </c>
      <c r="HV205">
        <v>4.96355</v>
      </c>
      <c r="HW205">
        <v>3.27463</v>
      </c>
      <c r="HX205">
        <v>9999</v>
      </c>
      <c r="HY205">
        <v>9999</v>
      </c>
      <c r="HZ205">
        <v>9999</v>
      </c>
      <c r="IA205">
        <v>999.9</v>
      </c>
      <c r="IB205">
        <v>1.86386</v>
      </c>
      <c r="IC205">
        <v>1.86013</v>
      </c>
      <c r="ID205">
        <v>1.85844</v>
      </c>
      <c r="IE205">
        <v>1.85975</v>
      </c>
      <c r="IF205">
        <v>1.85989</v>
      </c>
      <c r="IG205">
        <v>1.85843</v>
      </c>
      <c r="IH205">
        <v>1.85747</v>
      </c>
      <c r="II205">
        <v>1.85242</v>
      </c>
      <c r="IJ205">
        <v>0</v>
      </c>
      <c r="IK205">
        <v>0</v>
      </c>
      <c r="IL205">
        <v>0</v>
      </c>
      <c r="IM205">
        <v>0</v>
      </c>
      <c r="IN205" t="s">
        <v>441</v>
      </c>
      <c r="IO205" t="s">
        <v>442</v>
      </c>
      <c r="IP205" t="s">
        <v>443</v>
      </c>
      <c r="IQ205" t="s">
        <v>443</v>
      </c>
      <c r="IR205" t="s">
        <v>443</v>
      </c>
      <c r="IS205" t="s">
        <v>443</v>
      </c>
      <c r="IT205">
        <v>0</v>
      </c>
      <c r="IU205">
        <v>100</v>
      </c>
      <c r="IV205">
        <v>100</v>
      </c>
      <c r="IW205">
        <v>-0.35</v>
      </c>
      <c r="IX205">
        <v>0.285</v>
      </c>
      <c r="IY205">
        <v>-1.199888540531774</v>
      </c>
      <c r="IZ205">
        <v>0.0006062262584135303</v>
      </c>
      <c r="JA205">
        <v>-6.607284784785487E-07</v>
      </c>
      <c r="JB205">
        <v>4.456398226774383E-10</v>
      </c>
      <c r="JC205">
        <v>0.04242554667046498</v>
      </c>
      <c r="JD205">
        <v>-0.002659736867722172</v>
      </c>
      <c r="JE205">
        <v>0.000738507291522077</v>
      </c>
      <c r="JF205">
        <v>-6.730059124220876E-06</v>
      </c>
      <c r="JG205">
        <v>7</v>
      </c>
      <c r="JH205">
        <v>1949</v>
      </c>
      <c r="JI205">
        <v>1</v>
      </c>
      <c r="JJ205">
        <v>29</v>
      </c>
      <c r="JK205">
        <v>189958.7</v>
      </c>
      <c r="JL205">
        <v>189958.9</v>
      </c>
      <c r="JM205">
        <v>4.00635</v>
      </c>
      <c r="JN205">
        <v>2.58911</v>
      </c>
      <c r="JO205">
        <v>2.146</v>
      </c>
      <c r="JP205">
        <v>2.67578</v>
      </c>
      <c r="JQ205">
        <v>2.29858</v>
      </c>
      <c r="JR205">
        <v>2.40234</v>
      </c>
      <c r="JS205">
        <v>36.8366</v>
      </c>
      <c r="JT205">
        <v>24.0612</v>
      </c>
      <c r="JU205">
        <v>18</v>
      </c>
      <c r="JV205">
        <v>481.033</v>
      </c>
      <c r="JW205">
        <v>902.22</v>
      </c>
      <c r="JX205">
        <v>28.8043</v>
      </c>
      <c r="JY205">
        <v>28.4274</v>
      </c>
      <c r="JZ205">
        <v>30.0001</v>
      </c>
      <c r="KA205">
        <v>28.6201</v>
      </c>
      <c r="KB205">
        <v>28.5812</v>
      </c>
      <c r="KC205">
        <v>80.3802</v>
      </c>
      <c r="KD205">
        <v>15.3894</v>
      </c>
      <c r="KE205">
        <v>53.682</v>
      </c>
      <c r="KF205">
        <v>28.7982</v>
      </c>
      <c r="KG205">
        <v>1523.02</v>
      </c>
      <c r="KH205">
        <v>20.5026</v>
      </c>
      <c r="KI205">
        <v>102.18</v>
      </c>
      <c r="KJ205">
        <v>91.69199999999999</v>
      </c>
    </row>
    <row r="206" spans="1:296">
      <c r="A206">
        <v>188</v>
      </c>
      <c r="B206">
        <v>1758387135.1</v>
      </c>
      <c r="C206">
        <v>4994.599999904633</v>
      </c>
      <c r="D206" t="s">
        <v>820</v>
      </c>
      <c r="E206" t="s">
        <v>821</v>
      </c>
      <c r="F206">
        <v>5</v>
      </c>
      <c r="G206" t="s">
        <v>638</v>
      </c>
      <c r="H206">
        <v>1758387127.314285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1536.123065481988</v>
      </c>
      <c r="AJ206">
        <v>1506.700242424242</v>
      </c>
      <c r="AK206">
        <v>3.452281716890624</v>
      </c>
      <c r="AL206">
        <v>65.71371971315246</v>
      </c>
      <c r="AM206">
        <f>(AO206 - AN206 + DX206*1E3/(8.314*(DZ206+273.15)) * AQ206/DW206 * AP206) * DW206/(100*DK206) * 1000/(1000 - AO206)</f>
        <v>0</v>
      </c>
      <c r="AN206">
        <v>20.56034114274717</v>
      </c>
      <c r="AO206">
        <v>23.04671575757575</v>
      </c>
      <c r="AP206">
        <v>0.0003064550480454226</v>
      </c>
      <c r="AQ206">
        <v>86.31813616197589</v>
      </c>
      <c r="AR206">
        <v>0</v>
      </c>
      <c r="AS206">
        <v>0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437</v>
      </c>
      <c r="AX206" t="s">
        <v>437</v>
      </c>
      <c r="AY206">
        <v>0</v>
      </c>
      <c r="AZ206">
        <v>0</v>
      </c>
      <c r="BA206">
        <f>1-AY206/AZ206</f>
        <v>0</v>
      </c>
      <c r="BB206">
        <v>0</v>
      </c>
      <c r="BC206" t="s">
        <v>437</v>
      </c>
      <c r="BD206" t="s">
        <v>437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437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4.38</v>
      </c>
      <c r="DL206">
        <v>0.5</v>
      </c>
      <c r="DM206" t="s">
        <v>438</v>
      </c>
      <c r="DN206">
        <v>2</v>
      </c>
      <c r="DO206" t="b">
        <v>1</v>
      </c>
      <c r="DP206">
        <v>1758387127.314285</v>
      </c>
      <c r="DQ206">
        <v>1447.732857142857</v>
      </c>
      <c r="DR206">
        <v>1489.863214285714</v>
      </c>
      <c r="DS206">
        <v>23.04256428571428</v>
      </c>
      <c r="DT206">
        <v>20.52931428571429</v>
      </c>
      <c r="DU206">
        <v>1448.086785714285</v>
      </c>
      <c r="DV206">
        <v>22.75752142857143</v>
      </c>
      <c r="DW206">
        <v>500.0028928571428</v>
      </c>
      <c r="DX206">
        <v>90.55641071428572</v>
      </c>
      <c r="DY206">
        <v>0.06716186071428572</v>
      </c>
      <c r="DZ206">
        <v>29.71737142857143</v>
      </c>
      <c r="EA206">
        <v>30.00794285714286</v>
      </c>
      <c r="EB206">
        <v>999.9000000000002</v>
      </c>
      <c r="EC206">
        <v>0</v>
      </c>
      <c r="ED206">
        <v>0</v>
      </c>
      <c r="EE206">
        <v>9990.696071428571</v>
      </c>
      <c r="EF206">
        <v>0</v>
      </c>
      <c r="EG206">
        <v>11.13296428571428</v>
      </c>
      <c r="EH206">
        <v>-42.13071428571428</v>
      </c>
      <c r="EI206">
        <v>1481.88</v>
      </c>
      <c r="EJ206">
        <v>1521.091785714286</v>
      </c>
      <c r="EK206">
        <v>2.513248571428571</v>
      </c>
      <c r="EL206">
        <v>1489.863214285714</v>
      </c>
      <c r="EM206">
        <v>20.52931428571429</v>
      </c>
      <c r="EN206">
        <v>2.086651785714285</v>
      </c>
      <c r="EO206">
        <v>1.859061428571428</v>
      </c>
      <c r="EP206">
        <v>18.11765714285715</v>
      </c>
      <c r="EQ206">
        <v>16.29242857142857</v>
      </c>
      <c r="ER206">
        <v>1999.970357142857</v>
      </c>
      <c r="ES206">
        <v>0.9800034999999999</v>
      </c>
      <c r="ET206">
        <v>0.01999679642857143</v>
      </c>
      <c r="EU206">
        <v>0</v>
      </c>
      <c r="EV206">
        <v>624.7367142857144</v>
      </c>
      <c r="EW206">
        <v>5.00078</v>
      </c>
      <c r="EX206">
        <v>12363.98214285714</v>
      </c>
      <c r="EY206">
        <v>16379.39642857143</v>
      </c>
      <c r="EZ206">
        <v>38.58907142857142</v>
      </c>
      <c r="FA206">
        <v>39.45274999999999</v>
      </c>
      <c r="FB206">
        <v>38.88157142857143</v>
      </c>
      <c r="FC206">
        <v>39.05564285714286</v>
      </c>
      <c r="FD206">
        <v>39.99092857142858</v>
      </c>
      <c r="FE206">
        <v>1955.080357142857</v>
      </c>
      <c r="FF206">
        <v>39.89000000000001</v>
      </c>
      <c r="FG206">
        <v>0</v>
      </c>
      <c r="FH206">
        <v>1758387135.3</v>
      </c>
      <c r="FI206">
        <v>0</v>
      </c>
      <c r="FJ206">
        <v>624.6993200000001</v>
      </c>
      <c r="FK206">
        <v>-1.364538468357554</v>
      </c>
      <c r="FL206">
        <v>-37.14615386800396</v>
      </c>
      <c r="FM206">
        <v>12363.836</v>
      </c>
      <c r="FN206">
        <v>15</v>
      </c>
      <c r="FO206">
        <v>0</v>
      </c>
      <c r="FP206" t="s">
        <v>439</v>
      </c>
      <c r="FQ206">
        <v>1746989605.5</v>
      </c>
      <c r="FR206">
        <v>1746989593.5</v>
      </c>
      <c r="FS206">
        <v>0</v>
      </c>
      <c r="FT206">
        <v>-0.274</v>
      </c>
      <c r="FU206">
        <v>-0.002</v>
      </c>
      <c r="FV206">
        <v>2.549</v>
      </c>
      <c r="FW206">
        <v>0.129</v>
      </c>
      <c r="FX206">
        <v>420</v>
      </c>
      <c r="FY206">
        <v>17</v>
      </c>
      <c r="FZ206">
        <v>0.02</v>
      </c>
      <c r="GA206">
        <v>0.04</v>
      </c>
      <c r="GB206">
        <v>-42.159</v>
      </c>
      <c r="GC206">
        <v>0.2053400696863388</v>
      </c>
      <c r="GD206">
        <v>0.2206139681136025</v>
      </c>
      <c r="GE206">
        <v>1</v>
      </c>
      <c r="GF206">
        <v>624.833205882353</v>
      </c>
      <c r="GG206">
        <v>-2.106172649786743</v>
      </c>
      <c r="GH206">
        <v>0.2963404023805107</v>
      </c>
      <c r="GI206">
        <v>0</v>
      </c>
      <c r="GJ206">
        <v>2.525838292682927</v>
      </c>
      <c r="GK206">
        <v>-0.321290383275264</v>
      </c>
      <c r="GL206">
        <v>0.0335058363246879</v>
      </c>
      <c r="GM206">
        <v>0</v>
      </c>
      <c r="GN206">
        <v>1</v>
      </c>
      <c r="GO206">
        <v>3</v>
      </c>
      <c r="GP206" t="s">
        <v>440</v>
      </c>
      <c r="GQ206">
        <v>3.10228</v>
      </c>
      <c r="GR206">
        <v>2.72544</v>
      </c>
      <c r="GS206">
        <v>0.204461</v>
      </c>
      <c r="GT206">
        <v>0.20798</v>
      </c>
      <c r="GU206">
        <v>0.105027</v>
      </c>
      <c r="GV206">
        <v>0.0982165</v>
      </c>
      <c r="GW206">
        <v>20843.3</v>
      </c>
      <c r="GX206">
        <v>18856.1</v>
      </c>
      <c r="GY206">
        <v>26762.8</v>
      </c>
      <c r="GZ206">
        <v>24027.6</v>
      </c>
      <c r="HA206">
        <v>38337.7</v>
      </c>
      <c r="HB206">
        <v>32052.1</v>
      </c>
      <c r="HC206">
        <v>46734.4</v>
      </c>
      <c r="HD206">
        <v>38024.9</v>
      </c>
      <c r="HE206">
        <v>1.87367</v>
      </c>
      <c r="HF206">
        <v>2.35182</v>
      </c>
      <c r="HG206">
        <v>0.09134780000000001</v>
      </c>
      <c r="HH206">
        <v>0</v>
      </c>
      <c r="HI206">
        <v>28.5115</v>
      </c>
      <c r="HJ206">
        <v>999.9</v>
      </c>
      <c r="HK206">
        <v>43.6</v>
      </c>
      <c r="HL206">
        <v>32.5</v>
      </c>
      <c r="HM206">
        <v>23.6475</v>
      </c>
      <c r="HN206">
        <v>61.5035</v>
      </c>
      <c r="HO206">
        <v>4.67147</v>
      </c>
      <c r="HP206">
        <v>2</v>
      </c>
      <c r="HQ206">
        <v>0.0936992</v>
      </c>
      <c r="HR206">
        <v>-0.69034</v>
      </c>
      <c r="HS206">
        <v>20.2808</v>
      </c>
      <c r="HT206">
        <v>5.21325</v>
      </c>
      <c r="HU206">
        <v>11.9754</v>
      </c>
      <c r="HV206">
        <v>4.9635</v>
      </c>
      <c r="HW206">
        <v>3.27455</v>
      </c>
      <c r="HX206">
        <v>9999</v>
      </c>
      <c r="HY206">
        <v>9999</v>
      </c>
      <c r="HZ206">
        <v>9999</v>
      </c>
      <c r="IA206">
        <v>999.9</v>
      </c>
      <c r="IB206">
        <v>1.86386</v>
      </c>
      <c r="IC206">
        <v>1.86011</v>
      </c>
      <c r="ID206">
        <v>1.85848</v>
      </c>
      <c r="IE206">
        <v>1.85975</v>
      </c>
      <c r="IF206">
        <v>1.85989</v>
      </c>
      <c r="IG206">
        <v>1.85841</v>
      </c>
      <c r="IH206">
        <v>1.85746</v>
      </c>
      <c r="II206">
        <v>1.85242</v>
      </c>
      <c r="IJ206">
        <v>0</v>
      </c>
      <c r="IK206">
        <v>0</v>
      </c>
      <c r="IL206">
        <v>0</v>
      </c>
      <c r="IM206">
        <v>0</v>
      </c>
      <c r="IN206" t="s">
        <v>441</v>
      </c>
      <c r="IO206" t="s">
        <v>442</v>
      </c>
      <c r="IP206" t="s">
        <v>443</v>
      </c>
      <c r="IQ206" t="s">
        <v>443</v>
      </c>
      <c r="IR206" t="s">
        <v>443</v>
      </c>
      <c r="IS206" t="s">
        <v>443</v>
      </c>
      <c r="IT206">
        <v>0</v>
      </c>
      <c r="IU206">
        <v>100</v>
      </c>
      <c r="IV206">
        <v>100</v>
      </c>
      <c r="IW206">
        <v>-0.32</v>
      </c>
      <c r="IX206">
        <v>0.2852</v>
      </c>
      <c r="IY206">
        <v>-1.199888540531774</v>
      </c>
      <c r="IZ206">
        <v>0.0006062262584135303</v>
      </c>
      <c r="JA206">
        <v>-6.607284784785487E-07</v>
      </c>
      <c r="JB206">
        <v>4.456398226774383E-10</v>
      </c>
      <c r="JC206">
        <v>0.04242554667046498</v>
      </c>
      <c r="JD206">
        <v>-0.002659736867722172</v>
      </c>
      <c r="JE206">
        <v>0.000738507291522077</v>
      </c>
      <c r="JF206">
        <v>-6.730059124220876E-06</v>
      </c>
      <c r="JG206">
        <v>7</v>
      </c>
      <c r="JH206">
        <v>1949</v>
      </c>
      <c r="JI206">
        <v>1</v>
      </c>
      <c r="JJ206">
        <v>29</v>
      </c>
      <c r="JK206">
        <v>189958.8</v>
      </c>
      <c r="JL206">
        <v>189959</v>
      </c>
      <c r="JM206">
        <v>4.03687</v>
      </c>
      <c r="JN206">
        <v>2.58423</v>
      </c>
      <c r="JO206">
        <v>2.146</v>
      </c>
      <c r="JP206">
        <v>2.67334</v>
      </c>
      <c r="JQ206">
        <v>2.29858</v>
      </c>
      <c r="JR206">
        <v>2.4292</v>
      </c>
      <c r="JS206">
        <v>36.8366</v>
      </c>
      <c r="JT206">
        <v>24.0787</v>
      </c>
      <c r="JU206">
        <v>18</v>
      </c>
      <c r="JV206">
        <v>481.236</v>
      </c>
      <c r="JW206">
        <v>902.035</v>
      </c>
      <c r="JX206">
        <v>28.7949</v>
      </c>
      <c r="JY206">
        <v>28.4274</v>
      </c>
      <c r="JZ206">
        <v>30.0001</v>
      </c>
      <c r="KA206">
        <v>28.6201</v>
      </c>
      <c r="KB206">
        <v>28.5812</v>
      </c>
      <c r="KC206">
        <v>81.0185</v>
      </c>
      <c r="KD206">
        <v>15.3894</v>
      </c>
      <c r="KE206">
        <v>54.0529</v>
      </c>
      <c r="KF206">
        <v>28.79</v>
      </c>
      <c r="KG206">
        <v>1536.38</v>
      </c>
      <c r="KH206">
        <v>20.518</v>
      </c>
      <c r="KI206">
        <v>102.18</v>
      </c>
      <c r="KJ206">
        <v>91.6919</v>
      </c>
    </row>
    <row r="207" spans="1:296">
      <c r="A207">
        <v>189</v>
      </c>
      <c r="B207">
        <v>1758387140.1</v>
      </c>
      <c r="C207">
        <v>4999.599999904633</v>
      </c>
      <c r="D207" t="s">
        <v>822</v>
      </c>
      <c r="E207" t="s">
        <v>823</v>
      </c>
      <c r="F207">
        <v>5</v>
      </c>
      <c r="G207" t="s">
        <v>638</v>
      </c>
      <c r="H207">
        <v>1758387132.6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1553.23138257549</v>
      </c>
      <c r="AJ207">
        <v>1523.876363636364</v>
      </c>
      <c r="AK207">
        <v>3.443655261697052</v>
      </c>
      <c r="AL207">
        <v>65.71371971315246</v>
      </c>
      <c r="AM207">
        <f>(AO207 - AN207 + DX207*1E3/(8.314*(DZ207+273.15)) * AQ207/DW207 * AP207) * DW207/(100*DK207) * 1000/(1000 - AO207)</f>
        <v>0</v>
      </c>
      <c r="AN207">
        <v>20.56251124821647</v>
      </c>
      <c r="AO207">
        <v>23.04080484848484</v>
      </c>
      <c r="AP207">
        <v>-2.209086255500153E-05</v>
      </c>
      <c r="AQ207">
        <v>86.31813616197589</v>
      </c>
      <c r="AR207">
        <v>0</v>
      </c>
      <c r="AS207">
        <v>0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437</v>
      </c>
      <c r="AX207" t="s">
        <v>437</v>
      </c>
      <c r="AY207">
        <v>0</v>
      </c>
      <c r="AZ207">
        <v>0</v>
      </c>
      <c r="BA207">
        <f>1-AY207/AZ207</f>
        <v>0</v>
      </c>
      <c r="BB207">
        <v>0</v>
      </c>
      <c r="BC207" t="s">
        <v>437</v>
      </c>
      <c r="BD207" t="s">
        <v>437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437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4.38</v>
      </c>
      <c r="DL207">
        <v>0.5</v>
      </c>
      <c r="DM207" t="s">
        <v>438</v>
      </c>
      <c r="DN207">
        <v>2</v>
      </c>
      <c r="DO207" t="b">
        <v>1</v>
      </c>
      <c r="DP207">
        <v>1758387132.6</v>
      </c>
      <c r="DQ207">
        <v>1465.316296296296</v>
      </c>
      <c r="DR207">
        <v>1507.450370370371</v>
      </c>
      <c r="DS207">
        <v>23.04231481481482</v>
      </c>
      <c r="DT207">
        <v>20.55554444444444</v>
      </c>
      <c r="DU207">
        <v>1465.644074074074</v>
      </c>
      <c r="DV207">
        <v>22.75727037037037</v>
      </c>
      <c r="DW207">
        <v>500.0310370370371</v>
      </c>
      <c r="DX207">
        <v>90.55634814814815</v>
      </c>
      <c r="DY207">
        <v>0.06721958518518518</v>
      </c>
      <c r="DZ207">
        <v>29.7172037037037</v>
      </c>
      <c r="EA207">
        <v>30.0063962962963</v>
      </c>
      <c r="EB207">
        <v>999.9000000000001</v>
      </c>
      <c r="EC207">
        <v>0</v>
      </c>
      <c r="ED207">
        <v>0</v>
      </c>
      <c r="EE207">
        <v>9983.356666666667</v>
      </c>
      <c r="EF207">
        <v>0</v>
      </c>
      <c r="EG207">
        <v>11.13266666666667</v>
      </c>
      <c r="EH207">
        <v>-42.13446666666667</v>
      </c>
      <c r="EI207">
        <v>1499.877407407407</v>
      </c>
      <c r="EJ207">
        <v>1539.088518518518</v>
      </c>
      <c r="EK207">
        <v>2.486765185185186</v>
      </c>
      <c r="EL207">
        <v>1507.450370370371</v>
      </c>
      <c r="EM207">
        <v>20.55554444444444</v>
      </c>
      <c r="EN207">
        <v>2.086627777777777</v>
      </c>
      <c r="EO207">
        <v>1.861435925925926</v>
      </c>
      <c r="EP207">
        <v>18.11747407407407</v>
      </c>
      <c r="EQ207">
        <v>16.31245925925926</v>
      </c>
      <c r="ER207">
        <v>1999.971481481482</v>
      </c>
      <c r="ES207">
        <v>0.9800035555555555</v>
      </c>
      <c r="ET207">
        <v>0.01999674814814815</v>
      </c>
      <c r="EU207">
        <v>0</v>
      </c>
      <c r="EV207">
        <v>624.615</v>
      </c>
      <c r="EW207">
        <v>5.00078</v>
      </c>
      <c r="EX207">
        <v>12360.75185185185</v>
      </c>
      <c r="EY207">
        <v>16379.41481481482</v>
      </c>
      <c r="EZ207">
        <v>38.58314814814815</v>
      </c>
      <c r="FA207">
        <v>39.45100000000001</v>
      </c>
      <c r="FB207">
        <v>38.90033333333333</v>
      </c>
      <c r="FC207">
        <v>39.06011111111111</v>
      </c>
      <c r="FD207">
        <v>39.97659259259258</v>
      </c>
      <c r="FE207">
        <v>1955.081481481482</v>
      </c>
      <c r="FF207">
        <v>39.89000000000001</v>
      </c>
      <c r="FG207">
        <v>0</v>
      </c>
      <c r="FH207">
        <v>1758387140.1</v>
      </c>
      <c r="FI207">
        <v>0</v>
      </c>
      <c r="FJ207">
        <v>624.59104</v>
      </c>
      <c r="FK207">
        <v>-0.9714615416136181</v>
      </c>
      <c r="FL207">
        <v>-38.08461541357885</v>
      </c>
      <c r="FM207">
        <v>12360.912</v>
      </c>
      <c r="FN207">
        <v>15</v>
      </c>
      <c r="FO207">
        <v>0</v>
      </c>
      <c r="FP207" t="s">
        <v>439</v>
      </c>
      <c r="FQ207">
        <v>1746989605.5</v>
      </c>
      <c r="FR207">
        <v>1746989593.5</v>
      </c>
      <c r="FS207">
        <v>0</v>
      </c>
      <c r="FT207">
        <v>-0.274</v>
      </c>
      <c r="FU207">
        <v>-0.002</v>
      </c>
      <c r="FV207">
        <v>2.549</v>
      </c>
      <c r="FW207">
        <v>0.129</v>
      </c>
      <c r="FX207">
        <v>420</v>
      </c>
      <c r="FY207">
        <v>17</v>
      </c>
      <c r="FZ207">
        <v>0.02</v>
      </c>
      <c r="GA207">
        <v>0.04</v>
      </c>
      <c r="GB207">
        <v>-42.1492756097561</v>
      </c>
      <c r="GC207">
        <v>-0.3457986062718858</v>
      </c>
      <c r="GD207">
        <v>0.2214494951841423</v>
      </c>
      <c r="GE207">
        <v>1</v>
      </c>
      <c r="GF207">
        <v>624.6544117647057</v>
      </c>
      <c r="GG207">
        <v>-1.164308635226076</v>
      </c>
      <c r="GH207">
        <v>0.2229392053304165</v>
      </c>
      <c r="GI207">
        <v>0</v>
      </c>
      <c r="GJ207">
        <v>2.504136097560976</v>
      </c>
      <c r="GK207">
        <v>-0.2989659930313537</v>
      </c>
      <c r="GL207">
        <v>0.0315889273498236</v>
      </c>
      <c r="GM207">
        <v>0</v>
      </c>
      <c r="GN207">
        <v>1</v>
      </c>
      <c r="GO207">
        <v>3</v>
      </c>
      <c r="GP207" t="s">
        <v>440</v>
      </c>
      <c r="GQ207">
        <v>3.10276</v>
      </c>
      <c r="GR207">
        <v>2.72499</v>
      </c>
      <c r="GS207">
        <v>0.205837</v>
      </c>
      <c r="GT207">
        <v>0.209303</v>
      </c>
      <c r="GU207">
        <v>0.105006</v>
      </c>
      <c r="GV207">
        <v>0.0983448</v>
      </c>
      <c r="GW207">
        <v>20807.3</v>
      </c>
      <c r="GX207">
        <v>18824.7</v>
      </c>
      <c r="GY207">
        <v>26762.9</v>
      </c>
      <c r="GZ207">
        <v>24027.6</v>
      </c>
      <c r="HA207">
        <v>38338.7</v>
      </c>
      <c r="HB207">
        <v>32047.6</v>
      </c>
      <c r="HC207">
        <v>46734.4</v>
      </c>
      <c r="HD207">
        <v>38024.9</v>
      </c>
      <c r="HE207">
        <v>1.8744</v>
      </c>
      <c r="HF207">
        <v>2.3516</v>
      </c>
      <c r="HG207">
        <v>0.09148199999999999</v>
      </c>
      <c r="HH207">
        <v>0</v>
      </c>
      <c r="HI207">
        <v>28.5139</v>
      </c>
      <c r="HJ207">
        <v>999.9</v>
      </c>
      <c r="HK207">
        <v>43.7</v>
      </c>
      <c r="HL207">
        <v>32.5</v>
      </c>
      <c r="HM207">
        <v>23.7015</v>
      </c>
      <c r="HN207">
        <v>61.4235</v>
      </c>
      <c r="HO207">
        <v>4.4351</v>
      </c>
      <c r="HP207">
        <v>2</v>
      </c>
      <c r="HQ207">
        <v>0.09375</v>
      </c>
      <c r="HR207">
        <v>-0.699265</v>
      </c>
      <c r="HS207">
        <v>20.2809</v>
      </c>
      <c r="HT207">
        <v>5.2128</v>
      </c>
      <c r="HU207">
        <v>11.9754</v>
      </c>
      <c r="HV207">
        <v>4.96345</v>
      </c>
      <c r="HW207">
        <v>3.27455</v>
      </c>
      <c r="HX207">
        <v>9999</v>
      </c>
      <c r="HY207">
        <v>9999</v>
      </c>
      <c r="HZ207">
        <v>9999</v>
      </c>
      <c r="IA207">
        <v>999.9</v>
      </c>
      <c r="IB207">
        <v>1.86386</v>
      </c>
      <c r="IC207">
        <v>1.86011</v>
      </c>
      <c r="ID207">
        <v>1.85846</v>
      </c>
      <c r="IE207">
        <v>1.85975</v>
      </c>
      <c r="IF207">
        <v>1.85989</v>
      </c>
      <c r="IG207">
        <v>1.85842</v>
      </c>
      <c r="IH207">
        <v>1.85746</v>
      </c>
      <c r="II207">
        <v>1.85242</v>
      </c>
      <c r="IJ207">
        <v>0</v>
      </c>
      <c r="IK207">
        <v>0</v>
      </c>
      <c r="IL207">
        <v>0</v>
      </c>
      <c r="IM207">
        <v>0</v>
      </c>
      <c r="IN207" t="s">
        <v>441</v>
      </c>
      <c r="IO207" t="s">
        <v>442</v>
      </c>
      <c r="IP207" t="s">
        <v>443</v>
      </c>
      <c r="IQ207" t="s">
        <v>443</v>
      </c>
      <c r="IR207" t="s">
        <v>443</v>
      </c>
      <c r="IS207" t="s">
        <v>443</v>
      </c>
      <c r="IT207">
        <v>0</v>
      </c>
      <c r="IU207">
        <v>100</v>
      </c>
      <c r="IV207">
        <v>100</v>
      </c>
      <c r="IW207">
        <v>-0.29</v>
      </c>
      <c r="IX207">
        <v>0.285</v>
      </c>
      <c r="IY207">
        <v>-1.199888540531774</v>
      </c>
      <c r="IZ207">
        <v>0.0006062262584135303</v>
      </c>
      <c r="JA207">
        <v>-6.607284784785487E-07</v>
      </c>
      <c r="JB207">
        <v>4.456398226774383E-10</v>
      </c>
      <c r="JC207">
        <v>0.04242554667046498</v>
      </c>
      <c r="JD207">
        <v>-0.002659736867722172</v>
      </c>
      <c r="JE207">
        <v>0.000738507291522077</v>
      </c>
      <c r="JF207">
        <v>-6.730059124220876E-06</v>
      </c>
      <c r="JG207">
        <v>7</v>
      </c>
      <c r="JH207">
        <v>1949</v>
      </c>
      <c r="JI207">
        <v>1</v>
      </c>
      <c r="JJ207">
        <v>29</v>
      </c>
      <c r="JK207">
        <v>189958.9</v>
      </c>
      <c r="JL207">
        <v>189959.1</v>
      </c>
      <c r="JM207">
        <v>4.06738</v>
      </c>
      <c r="JN207">
        <v>2.58301</v>
      </c>
      <c r="JO207">
        <v>2.146</v>
      </c>
      <c r="JP207">
        <v>2.67456</v>
      </c>
      <c r="JQ207">
        <v>2.29858</v>
      </c>
      <c r="JR207">
        <v>2.43652</v>
      </c>
      <c r="JS207">
        <v>36.8366</v>
      </c>
      <c r="JT207">
        <v>24.0787</v>
      </c>
      <c r="JU207">
        <v>18</v>
      </c>
      <c r="JV207">
        <v>481.656</v>
      </c>
      <c r="JW207">
        <v>901.768</v>
      </c>
      <c r="JX207">
        <v>28.7872</v>
      </c>
      <c r="JY207">
        <v>28.4268</v>
      </c>
      <c r="JZ207">
        <v>30</v>
      </c>
      <c r="KA207">
        <v>28.6201</v>
      </c>
      <c r="KB207">
        <v>28.5795</v>
      </c>
      <c r="KC207">
        <v>81.68259999999999</v>
      </c>
      <c r="KD207">
        <v>15.3894</v>
      </c>
      <c r="KE207">
        <v>54.0529</v>
      </c>
      <c r="KF207">
        <v>28.7872</v>
      </c>
      <c r="KG207">
        <v>1556.42</v>
      </c>
      <c r="KH207">
        <v>20.5472</v>
      </c>
      <c r="KI207">
        <v>102.181</v>
      </c>
      <c r="KJ207">
        <v>91.6919</v>
      </c>
    </row>
    <row r="208" spans="1:296">
      <c r="A208">
        <v>190</v>
      </c>
      <c r="B208">
        <v>1758387145.1</v>
      </c>
      <c r="C208">
        <v>5004.599999904633</v>
      </c>
      <c r="D208" t="s">
        <v>824</v>
      </c>
      <c r="E208" t="s">
        <v>825</v>
      </c>
      <c r="F208">
        <v>5</v>
      </c>
      <c r="G208" t="s">
        <v>638</v>
      </c>
      <c r="H208">
        <v>1758387137.314285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1569.83279958071</v>
      </c>
      <c r="AJ208">
        <v>1540.838606060606</v>
      </c>
      <c r="AK208">
        <v>3.397550852497689</v>
      </c>
      <c r="AL208">
        <v>65.71371971315246</v>
      </c>
      <c r="AM208">
        <f>(AO208 - AN208 + DX208*1E3/(8.314*(DZ208+273.15)) * AQ208/DW208 * AP208) * DW208/(100*DK208) * 1000/(1000 - AO208)</f>
        <v>0</v>
      </c>
      <c r="AN208">
        <v>20.61487477671236</v>
      </c>
      <c r="AO208">
        <v>23.04499696969696</v>
      </c>
      <c r="AP208">
        <v>2.342858180879379E-05</v>
      </c>
      <c r="AQ208">
        <v>86.31813616197589</v>
      </c>
      <c r="AR208">
        <v>0</v>
      </c>
      <c r="AS208">
        <v>0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437</v>
      </c>
      <c r="AX208" t="s">
        <v>437</v>
      </c>
      <c r="AY208">
        <v>0</v>
      </c>
      <c r="AZ208">
        <v>0</v>
      </c>
      <c r="BA208">
        <f>1-AY208/AZ208</f>
        <v>0</v>
      </c>
      <c r="BB208">
        <v>0</v>
      </c>
      <c r="BC208" t="s">
        <v>437</v>
      </c>
      <c r="BD208" t="s">
        <v>437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437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4.38</v>
      </c>
      <c r="DL208">
        <v>0.5</v>
      </c>
      <c r="DM208" t="s">
        <v>438</v>
      </c>
      <c r="DN208">
        <v>2</v>
      </c>
      <c r="DO208" t="b">
        <v>1</v>
      </c>
      <c r="DP208">
        <v>1758387137.314285</v>
      </c>
      <c r="DQ208">
        <v>1481.023214285715</v>
      </c>
      <c r="DR208">
        <v>1523.084285714285</v>
      </c>
      <c r="DS208">
        <v>23.04347142857143</v>
      </c>
      <c r="DT208">
        <v>20.58375</v>
      </c>
      <c r="DU208">
        <v>1481.326071428571</v>
      </c>
      <c r="DV208">
        <v>22.75840357142857</v>
      </c>
      <c r="DW208">
        <v>500.0120357142858</v>
      </c>
      <c r="DX208">
        <v>90.55629285714285</v>
      </c>
      <c r="DY208">
        <v>0.06722835357142856</v>
      </c>
      <c r="DZ208">
        <v>29.71653928571429</v>
      </c>
      <c r="EA208">
        <v>30.00565</v>
      </c>
      <c r="EB208">
        <v>999.9000000000002</v>
      </c>
      <c r="EC208">
        <v>0</v>
      </c>
      <c r="ED208">
        <v>0</v>
      </c>
      <c r="EE208">
        <v>9993.90857142857</v>
      </c>
      <c r="EF208">
        <v>0</v>
      </c>
      <c r="EG208">
        <v>11.13582142857143</v>
      </c>
      <c r="EH208">
        <v>-42.061125</v>
      </c>
      <c r="EI208">
        <v>1515.955357142857</v>
      </c>
      <c r="EJ208">
        <v>1555.095357142857</v>
      </c>
      <c r="EK208">
        <v>2.459721428571428</v>
      </c>
      <c r="EL208">
        <v>1523.084285714285</v>
      </c>
      <c r="EM208">
        <v>20.58375</v>
      </c>
      <c r="EN208">
        <v>2.086731428571428</v>
      </c>
      <c r="EO208">
        <v>1.863988928571429</v>
      </c>
      <c r="EP208">
        <v>18.11826428571429</v>
      </c>
      <c r="EQ208">
        <v>16.33397142857143</v>
      </c>
      <c r="ER208">
        <v>1999.976785714285</v>
      </c>
      <c r="ES208">
        <v>0.980003714285714</v>
      </c>
      <c r="ET208">
        <v>0.01999658928571429</v>
      </c>
      <c r="EU208">
        <v>0</v>
      </c>
      <c r="EV208">
        <v>624.5499285714286</v>
      </c>
      <c r="EW208">
        <v>5.00078</v>
      </c>
      <c r="EX208">
        <v>12357.76428571429</v>
      </c>
      <c r="EY208">
        <v>16379.46071428572</v>
      </c>
      <c r="EZ208">
        <v>38.56910714285714</v>
      </c>
      <c r="FA208">
        <v>39.44824999999999</v>
      </c>
      <c r="FB208">
        <v>38.91950000000001</v>
      </c>
      <c r="FC208">
        <v>39.05346428571428</v>
      </c>
      <c r="FD208">
        <v>39.96403571428571</v>
      </c>
      <c r="FE208">
        <v>1955.086785714285</v>
      </c>
      <c r="FF208">
        <v>39.89000000000001</v>
      </c>
      <c r="FG208">
        <v>0</v>
      </c>
      <c r="FH208">
        <v>1758387145.5</v>
      </c>
      <c r="FI208">
        <v>0</v>
      </c>
      <c r="FJ208">
        <v>624.535923076923</v>
      </c>
      <c r="FK208">
        <v>-0.7050940102103659</v>
      </c>
      <c r="FL208">
        <v>-36.5846153118102</v>
      </c>
      <c r="FM208">
        <v>12357.69615384616</v>
      </c>
      <c r="FN208">
        <v>15</v>
      </c>
      <c r="FO208">
        <v>0</v>
      </c>
      <c r="FP208" t="s">
        <v>439</v>
      </c>
      <c r="FQ208">
        <v>1746989605.5</v>
      </c>
      <c r="FR208">
        <v>1746989593.5</v>
      </c>
      <c r="FS208">
        <v>0</v>
      </c>
      <c r="FT208">
        <v>-0.274</v>
      </c>
      <c r="FU208">
        <v>-0.002</v>
      </c>
      <c r="FV208">
        <v>2.549</v>
      </c>
      <c r="FW208">
        <v>0.129</v>
      </c>
      <c r="FX208">
        <v>420</v>
      </c>
      <c r="FY208">
        <v>17</v>
      </c>
      <c r="FZ208">
        <v>0.02</v>
      </c>
      <c r="GA208">
        <v>0.04</v>
      </c>
      <c r="GB208">
        <v>-42.04120975609756</v>
      </c>
      <c r="GC208">
        <v>0.2523763066201167</v>
      </c>
      <c r="GD208">
        <v>0.2565223499081117</v>
      </c>
      <c r="GE208">
        <v>1</v>
      </c>
      <c r="GF208">
        <v>624.6001764705883</v>
      </c>
      <c r="GG208">
        <v>-1.067196331456257</v>
      </c>
      <c r="GH208">
        <v>0.2181968176006973</v>
      </c>
      <c r="GI208">
        <v>0</v>
      </c>
      <c r="GJ208">
        <v>2.479986585365854</v>
      </c>
      <c r="GK208">
        <v>-0.3405574912891968</v>
      </c>
      <c r="GL208">
        <v>0.03583771454016321</v>
      </c>
      <c r="GM208">
        <v>0</v>
      </c>
      <c r="GN208">
        <v>1</v>
      </c>
      <c r="GO208">
        <v>3</v>
      </c>
      <c r="GP208" t="s">
        <v>440</v>
      </c>
      <c r="GQ208">
        <v>3.10227</v>
      </c>
      <c r="GR208">
        <v>2.72546</v>
      </c>
      <c r="GS208">
        <v>0.207184</v>
      </c>
      <c r="GT208">
        <v>0.210595</v>
      </c>
      <c r="GU208">
        <v>0.10502</v>
      </c>
      <c r="GV208">
        <v>0.0984201</v>
      </c>
      <c r="GW208">
        <v>20771.9</v>
      </c>
      <c r="GX208">
        <v>18793.8</v>
      </c>
      <c r="GY208">
        <v>26762.8</v>
      </c>
      <c r="GZ208">
        <v>24027.4</v>
      </c>
      <c r="HA208">
        <v>38338.2</v>
      </c>
      <c r="HB208">
        <v>32044.9</v>
      </c>
      <c r="HC208">
        <v>46734.3</v>
      </c>
      <c r="HD208">
        <v>38024.7</v>
      </c>
      <c r="HE208">
        <v>1.87342</v>
      </c>
      <c r="HF208">
        <v>2.352</v>
      </c>
      <c r="HG208">
        <v>0.0914112</v>
      </c>
      <c r="HH208">
        <v>0</v>
      </c>
      <c r="HI208">
        <v>28.5164</v>
      </c>
      <c r="HJ208">
        <v>999.9</v>
      </c>
      <c r="HK208">
        <v>43.7</v>
      </c>
      <c r="HL208">
        <v>32.5</v>
      </c>
      <c r="HM208">
        <v>23.7015</v>
      </c>
      <c r="HN208">
        <v>61.6735</v>
      </c>
      <c r="HO208">
        <v>4.51522</v>
      </c>
      <c r="HP208">
        <v>2</v>
      </c>
      <c r="HQ208">
        <v>0.0939736</v>
      </c>
      <c r="HR208">
        <v>-0.699627</v>
      </c>
      <c r="HS208">
        <v>20.2808</v>
      </c>
      <c r="HT208">
        <v>5.2125</v>
      </c>
      <c r="HU208">
        <v>11.976</v>
      </c>
      <c r="HV208">
        <v>4.96345</v>
      </c>
      <c r="HW208">
        <v>3.27445</v>
      </c>
      <c r="HX208">
        <v>9999</v>
      </c>
      <c r="HY208">
        <v>9999</v>
      </c>
      <c r="HZ208">
        <v>9999</v>
      </c>
      <c r="IA208">
        <v>999.9</v>
      </c>
      <c r="IB208">
        <v>1.86386</v>
      </c>
      <c r="IC208">
        <v>1.8601</v>
      </c>
      <c r="ID208">
        <v>1.85844</v>
      </c>
      <c r="IE208">
        <v>1.85975</v>
      </c>
      <c r="IF208">
        <v>1.85989</v>
      </c>
      <c r="IG208">
        <v>1.8584</v>
      </c>
      <c r="IH208">
        <v>1.85747</v>
      </c>
      <c r="II208">
        <v>1.85242</v>
      </c>
      <c r="IJ208">
        <v>0</v>
      </c>
      <c r="IK208">
        <v>0</v>
      </c>
      <c r="IL208">
        <v>0</v>
      </c>
      <c r="IM208">
        <v>0</v>
      </c>
      <c r="IN208" t="s">
        <v>441</v>
      </c>
      <c r="IO208" t="s">
        <v>442</v>
      </c>
      <c r="IP208" t="s">
        <v>443</v>
      </c>
      <c r="IQ208" t="s">
        <v>443</v>
      </c>
      <c r="IR208" t="s">
        <v>443</v>
      </c>
      <c r="IS208" t="s">
        <v>443</v>
      </c>
      <c r="IT208">
        <v>0</v>
      </c>
      <c r="IU208">
        <v>100</v>
      </c>
      <c r="IV208">
        <v>100</v>
      </c>
      <c r="IW208">
        <v>-0.26</v>
      </c>
      <c r="IX208">
        <v>0.2851</v>
      </c>
      <c r="IY208">
        <v>-1.199888540531774</v>
      </c>
      <c r="IZ208">
        <v>0.0006062262584135303</v>
      </c>
      <c r="JA208">
        <v>-6.607284784785487E-07</v>
      </c>
      <c r="JB208">
        <v>4.456398226774383E-10</v>
      </c>
      <c r="JC208">
        <v>0.04242554667046498</v>
      </c>
      <c r="JD208">
        <v>-0.002659736867722172</v>
      </c>
      <c r="JE208">
        <v>0.000738507291522077</v>
      </c>
      <c r="JF208">
        <v>-6.730059124220876E-06</v>
      </c>
      <c r="JG208">
        <v>7</v>
      </c>
      <c r="JH208">
        <v>1949</v>
      </c>
      <c r="JI208">
        <v>1</v>
      </c>
      <c r="JJ208">
        <v>29</v>
      </c>
      <c r="JK208">
        <v>189959</v>
      </c>
      <c r="JL208">
        <v>189959.2</v>
      </c>
      <c r="JM208">
        <v>4.10278</v>
      </c>
      <c r="JN208">
        <v>2.57812</v>
      </c>
      <c r="JO208">
        <v>2.146</v>
      </c>
      <c r="JP208">
        <v>2.67456</v>
      </c>
      <c r="JQ208">
        <v>2.29858</v>
      </c>
      <c r="JR208">
        <v>2.43774</v>
      </c>
      <c r="JS208">
        <v>36.8366</v>
      </c>
      <c r="JT208">
        <v>24.0787</v>
      </c>
      <c r="JU208">
        <v>18</v>
      </c>
      <c r="JV208">
        <v>481.091</v>
      </c>
      <c r="JW208">
        <v>902.182</v>
      </c>
      <c r="JX208">
        <v>28.7842</v>
      </c>
      <c r="JY208">
        <v>28.4268</v>
      </c>
      <c r="JZ208">
        <v>30.0001</v>
      </c>
      <c r="KA208">
        <v>28.6201</v>
      </c>
      <c r="KB208">
        <v>28.5788</v>
      </c>
      <c r="KC208">
        <v>82.32689999999999</v>
      </c>
      <c r="KD208">
        <v>15.3894</v>
      </c>
      <c r="KE208">
        <v>54.0529</v>
      </c>
      <c r="KF208">
        <v>28.7814</v>
      </c>
      <c r="KG208">
        <v>1569.77</v>
      </c>
      <c r="KH208">
        <v>20.5631</v>
      </c>
      <c r="KI208">
        <v>102.18</v>
      </c>
      <c r="KJ208">
        <v>91.6913</v>
      </c>
    </row>
    <row r="209" spans="1:296">
      <c r="A209">
        <v>191</v>
      </c>
      <c r="B209">
        <v>1758387150.1</v>
      </c>
      <c r="C209">
        <v>5009.599999904633</v>
      </c>
      <c r="D209" t="s">
        <v>826</v>
      </c>
      <c r="E209" t="s">
        <v>827</v>
      </c>
      <c r="F209">
        <v>5</v>
      </c>
      <c r="G209" t="s">
        <v>638</v>
      </c>
      <c r="H209">
        <v>1758387142.6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1586.526150043253</v>
      </c>
      <c r="AJ209">
        <v>1557.650181818182</v>
      </c>
      <c r="AK209">
        <v>3.376974485857178</v>
      </c>
      <c r="AL209">
        <v>65.71371971315246</v>
      </c>
      <c r="AM209">
        <f>(AO209 - AN209 + DX209*1E3/(8.314*(DZ209+273.15)) * AQ209/DW209 * AP209) * DW209/(100*DK209) * 1000/(1000 - AO209)</f>
        <v>0</v>
      </c>
      <c r="AN209">
        <v>20.62281100731054</v>
      </c>
      <c r="AO209">
        <v>23.04165272727273</v>
      </c>
      <c r="AP209">
        <v>-2.147589712953175E-06</v>
      </c>
      <c r="AQ209">
        <v>86.31813616197589</v>
      </c>
      <c r="AR209">
        <v>0</v>
      </c>
      <c r="AS209">
        <v>0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437</v>
      </c>
      <c r="AX209" t="s">
        <v>437</v>
      </c>
      <c r="AY209">
        <v>0</v>
      </c>
      <c r="AZ209">
        <v>0</v>
      </c>
      <c r="BA209">
        <f>1-AY209/AZ209</f>
        <v>0</v>
      </c>
      <c r="BB209">
        <v>0</v>
      </c>
      <c r="BC209" t="s">
        <v>437</v>
      </c>
      <c r="BD209" t="s">
        <v>437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437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4.38</v>
      </c>
      <c r="DL209">
        <v>0.5</v>
      </c>
      <c r="DM209" t="s">
        <v>438</v>
      </c>
      <c r="DN209">
        <v>2</v>
      </c>
      <c r="DO209" t="b">
        <v>1</v>
      </c>
      <c r="DP209">
        <v>1758387142.6</v>
      </c>
      <c r="DQ209">
        <v>1498.618888888889</v>
      </c>
      <c r="DR209">
        <v>1540.454074074074</v>
      </c>
      <c r="DS209">
        <v>23.04336296296296</v>
      </c>
      <c r="DT209">
        <v>20.60552222222222</v>
      </c>
      <c r="DU209">
        <v>1498.893333333333</v>
      </c>
      <c r="DV209">
        <v>22.7582962962963</v>
      </c>
      <c r="DW209">
        <v>500.0002222222222</v>
      </c>
      <c r="DX209">
        <v>90.5565037037037</v>
      </c>
      <c r="DY209">
        <v>0.06727158148148148</v>
      </c>
      <c r="DZ209">
        <v>29.71568148148149</v>
      </c>
      <c r="EA209">
        <v>30.00552592592592</v>
      </c>
      <c r="EB209">
        <v>999.9000000000001</v>
      </c>
      <c r="EC209">
        <v>0</v>
      </c>
      <c r="ED209">
        <v>0</v>
      </c>
      <c r="EE209">
        <v>9996.346296296295</v>
      </c>
      <c r="EF209">
        <v>0</v>
      </c>
      <c r="EG209">
        <v>11.13747777777778</v>
      </c>
      <c r="EH209">
        <v>-41.83538888888889</v>
      </c>
      <c r="EI209">
        <v>1533.965555555555</v>
      </c>
      <c r="EJ209">
        <v>1572.864444444445</v>
      </c>
      <c r="EK209">
        <v>2.43784</v>
      </c>
      <c r="EL209">
        <v>1540.454074074074</v>
      </c>
      <c r="EM209">
        <v>20.60552222222222</v>
      </c>
      <c r="EN209">
        <v>2.086727407407407</v>
      </c>
      <c r="EO209">
        <v>1.865965555555555</v>
      </c>
      <c r="EP209">
        <v>18.11822222222222</v>
      </c>
      <c r="EQ209">
        <v>16.3506037037037</v>
      </c>
      <c r="ER209">
        <v>1999.959999999999</v>
      </c>
      <c r="ES209">
        <v>0.9800036666666666</v>
      </c>
      <c r="ET209">
        <v>0.01999663703703704</v>
      </c>
      <c r="EU209">
        <v>0</v>
      </c>
      <c r="EV209">
        <v>624.4076666666666</v>
      </c>
      <c r="EW209">
        <v>5.00078</v>
      </c>
      <c r="EX209">
        <v>12354.33333333333</v>
      </c>
      <c r="EY209">
        <v>16379.32222222222</v>
      </c>
      <c r="EZ209">
        <v>38.56692592592591</v>
      </c>
      <c r="FA209">
        <v>39.44166666666666</v>
      </c>
      <c r="FB209">
        <v>38.9372962962963</v>
      </c>
      <c r="FC209">
        <v>39.04377777777777</v>
      </c>
      <c r="FD209">
        <v>39.96033333333333</v>
      </c>
      <c r="FE209">
        <v>1955.07</v>
      </c>
      <c r="FF209">
        <v>39.89000000000001</v>
      </c>
      <c r="FG209">
        <v>0</v>
      </c>
      <c r="FH209">
        <v>1758387150.3</v>
      </c>
      <c r="FI209">
        <v>0</v>
      </c>
      <c r="FJ209">
        <v>624.4083846153846</v>
      </c>
      <c r="FK209">
        <v>-1.771350418280593</v>
      </c>
      <c r="FL209">
        <v>-40.96068380632859</v>
      </c>
      <c r="FM209">
        <v>12354.55</v>
      </c>
      <c r="FN209">
        <v>15</v>
      </c>
      <c r="FO209">
        <v>0</v>
      </c>
      <c r="FP209" t="s">
        <v>439</v>
      </c>
      <c r="FQ209">
        <v>1746989605.5</v>
      </c>
      <c r="FR209">
        <v>1746989593.5</v>
      </c>
      <c r="FS209">
        <v>0</v>
      </c>
      <c r="FT209">
        <v>-0.274</v>
      </c>
      <c r="FU209">
        <v>-0.002</v>
      </c>
      <c r="FV209">
        <v>2.549</v>
      </c>
      <c r="FW209">
        <v>0.129</v>
      </c>
      <c r="FX209">
        <v>420</v>
      </c>
      <c r="FY209">
        <v>17</v>
      </c>
      <c r="FZ209">
        <v>0.02</v>
      </c>
      <c r="GA209">
        <v>0.04</v>
      </c>
      <c r="GB209">
        <v>-41.968865</v>
      </c>
      <c r="GC209">
        <v>2.769487429643631</v>
      </c>
      <c r="GD209">
        <v>0.326988367950605</v>
      </c>
      <c r="GE209">
        <v>0</v>
      </c>
      <c r="GF209">
        <v>624.4884999999999</v>
      </c>
      <c r="GG209">
        <v>-1.405760117586066</v>
      </c>
      <c r="GH209">
        <v>0.2444061530466449</v>
      </c>
      <c r="GI209">
        <v>0</v>
      </c>
      <c r="GJ209">
        <v>2.451619</v>
      </c>
      <c r="GK209">
        <v>-0.2757640525328418</v>
      </c>
      <c r="GL209">
        <v>0.02897834284426906</v>
      </c>
      <c r="GM209">
        <v>0</v>
      </c>
      <c r="GN209">
        <v>0</v>
      </c>
      <c r="GO209">
        <v>3</v>
      </c>
      <c r="GP209" t="s">
        <v>446</v>
      </c>
      <c r="GQ209">
        <v>3.10219</v>
      </c>
      <c r="GR209">
        <v>2.72564</v>
      </c>
      <c r="GS209">
        <v>0.208518</v>
      </c>
      <c r="GT209">
        <v>0.211937</v>
      </c>
      <c r="GU209">
        <v>0.105009</v>
      </c>
      <c r="GV209">
        <v>0.0984603</v>
      </c>
      <c r="GW209">
        <v>20737.1</v>
      </c>
      <c r="GX209">
        <v>18761.9</v>
      </c>
      <c r="GY209">
        <v>26762.9</v>
      </c>
      <c r="GZ209">
        <v>24027.4</v>
      </c>
      <c r="HA209">
        <v>38339.1</v>
      </c>
      <c r="HB209">
        <v>32043.3</v>
      </c>
      <c r="HC209">
        <v>46734.5</v>
      </c>
      <c r="HD209">
        <v>38024.4</v>
      </c>
      <c r="HE209">
        <v>1.87308</v>
      </c>
      <c r="HF209">
        <v>2.352</v>
      </c>
      <c r="HG209">
        <v>0.09123240000000001</v>
      </c>
      <c r="HH209">
        <v>0</v>
      </c>
      <c r="HI209">
        <v>28.5182</v>
      </c>
      <c r="HJ209">
        <v>999.9</v>
      </c>
      <c r="HK209">
        <v>43.7</v>
      </c>
      <c r="HL209">
        <v>32.5</v>
      </c>
      <c r="HM209">
        <v>23.7041</v>
      </c>
      <c r="HN209">
        <v>61.2635</v>
      </c>
      <c r="HO209">
        <v>4.53926</v>
      </c>
      <c r="HP209">
        <v>2</v>
      </c>
      <c r="HQ209">
        <v>0.0938084</v>
      </c>
      <c r="HR209">
        <v>-0.68869</v>
      </c>
      <c r="HS209">
        <v>20.281</v>
      </c>
      <c r="HT209">
        <v>5.2119</v>
      </c>
      <c r="HU209">
        <v>11.9763</v>
      </c>
      <c r="HV209">
        <v>4.96345</v>
      </c>
      <c r="HW209">
        <v>3.27448</v>
      </c>
      <c r="HX209">
        <v>9999</v>
      </c>
      <c r="HY209">
        <v>9999</v>
      </c>
      <c r="HZ209">
        <v>9999</v>
      </c>
      <c r="IA209">
        <v>999.9</v>
      </c>
      <c r="IB209">
        <v>1.86386</v>
      </c>
      <c r="IC209">
        <v>1.86016</v>
      </c>
      <c r="ID209">
        <v>1.85843</v>
      </c>
      <c r="IE209">
        <v>1.85975</v>
      </c>
      <c r="IF209">
        <v>1.85987</v>
      </c>
      <c r="IG209">
        <v>1.85842</v>
      </c>
      <c r="IH209">
        <v>1.85749</v>
      </c>
      <c r="II209">
        <v>1.85241</v>
      </c>
      <c r="IJ209">
        <v>0</v>
      </c>
      <c r="IK209">
        <v>0</v>
      </c>
      <c r="IL209">
        <v>0</v>
      </c>
      <c r="IM209">
        <v>0</v>
      </c>
      <c r="IN209" t="s">
        <v>441</v>
      </c>
      <c r="IO209" t="s">
        <v>442</v>
      </c>
      <c r="IP209" t="s">
        <v>443</v>
      </c>
      <c r="IQ209" t="s">
        <v>443</v>
      </c>
      <c r="IR209" t="s">
        <v>443</v>
      </c>
      <c r="IS209" t="s">
        <v>443</v>
      </c>
      <c r="IT209">
        <v>0</v>
      </c>
      <c r="IU209">
        <v>100</v>
      </c>
      <c r="IV209">
        <v>100</v>
      </c>
      <c r="IW209">
        <v>-0.23</v>
      </c>
      <c r="IX209">
        <v>0.285</v>
      </c>
      <c r="IY209">
        <v>-1.199888540531774</v>
      </c>
      <c r="IZ209">
        <v>0.0006062262584135303</v>
      </c>
      <c r="JA209">
        <v>-6.607284784785487E-07</v>
      </c>
      <c r="JB209">
        <v>4.456398226774383E-10</v>
      </c>
      <c r="JC209">
        <v>0.04242554667046498</v>
      </c>
      <c r="JD209">
        <v>-0.002659736867722172</v>
      </c>
      <c r="JE209">
        <v>0.000738507291522077</v>
      </c>
      <c r="JF209">
        <v>-6.730059124220876E-06</v>
      </c>
      <c r="JG209">
        <v>7</v>
      </c>
      <c r="JH209">
        <v>1949</v>
      </c>
      <c r="JI209">
        <v>1</v>
      </c>
      <c r="JJ209">
        <v>29</v>
      </c>
      <c r="JK209">
        <v>189959.1</v>
      </c>
      <c r="JL209">
        <v>189959.3</v>
      </c>
      <c r="JM209">
        <v>4.13452</v>
      </c>
      <c r="JN209">
        <v>2.58057</v>
      </c>
      <c r="JO209">
        <v>2.146</v>
      </c>
      <c r="JP209">
        <v>2.677</v>
      </c>
      <c r="JQ209">
        <v>2.29858</v>
      </c>
      <c r="JR209">
        <v>2.43896</v>
      </c>
      <c r="JS209">
        <v>36.8366</v>
      </c>
      <c r="JT209">
        <v>24.07</v>
      </c>
      <c r="JU209">
        <v>18</v>
      </c>
      <c r="JV209">
        <v>480.888</v>
      </c>
      <c r="JW209">
        <v>902.182</v>
      </c>
      <c r="JX209">
        <v>28.7796</v>
      </c>
      <c r="JY209">
        <v>28.4268</v>
      </c>
      <c r="JZ209">
        <v>30.0001</v>
      </c>
      <c r="KA209">
        <v>28.6201</v>
      </c>
      <c r="KB209">
        <v>28.5788</v>
      </c>
      <c r="KC209">
        <v>83.00539999999999</v>
      </c>
      <c r="KD209">
        <v>15.3894</v>
      </c>
      <c r="KE209">
        <v>54.4378</v>
      </c>
      <c r="KF209">
        <v>28.7752</v>
      </c>
      <c r="KG209">
        <v>1589.81</v>
      </c>
      <c r="KH209">
        <v>20.5904</v>
      </c>
      <c r="KI209">
        <v>102.181</v>
      </c>
      <c r="KJ209">
        <v>91.6909</v>
      </c>
    </row>
    <row r="210" spans="1:296">
      <c r="A210">
        <v>192</v>
      </c>
      <c r="B210">
        <v>1758387155.1</v>
      </c>
      <c r="C210">
        <v>5014.599999904633</v>
      </c>
      <c r="D210" t="s">
        <v>828</v>
      </c>
      <c r="E210" t="s">
        <v>829</v>
      </c>
      <c r="F210">
        <v>5</v>
      </c>
      <c r="G210" t="s">
        <v>638</v>
      </c>
      <c r="H210">
        <v>1758387147.314285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1603.659470929556</v>
      </c>
      <c r="AJ210">
        <v>1574.65393939394</v>
      </c>
      <c r="AK210">
        <v>3.400313227596607</v>
      </c>
      <c r="AL210">
        <v>65.71371971315246</v>
      </c>
      <c r="AM210">
        <f>(AO210 - AN210 + DX210*1E3/(8.314*(DZ210+273.15)) * AQ210/DW210 * AP210) * DW210/(100*DK210) * 1000/(1000 - AO210)</f>
        <v>0</v>
      </c>
      <c r="AN210">
        <v>20.65112417054595</v>
      </c>
      <c r="AO210">
        <v>23.03774787878788</v>
      </c>
      <c r="AP210">
        <v>-0.0001292325481579724</v>
      </c>
      <c r="AQ210">
        <v>86.31813616197589</v>
      </c>
      <c r="AR210">
        <v>0</v>
      </c>
      <c r="AS210">
        <v>0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437</v>
      </c>
      <c r="AX210" t="s">
        <v>437</v>
      </c>
      <c r="AY210">
        <v>0</v>
      </c>
      <c r="AZ210">
        <v>0</v>
      </c>
      <c r="BA210">
        <f>1-AY210/AZ210</f>
        <v>0</v>
      </c>
      <c r="BB210">
        <v>0</v>
      </c>
      <c r="BC210" t="s">
        <v>437</v>
      </c>
      <c r="BD210" t="s">
        <v>437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437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4.38</v>
      </c>
      <c r="DL210">
        <v>0.5</v>
      </c>
      <c r="DM210" t="s">
        <v>438</v>
      </c>
      <c r="DN210">
        <v>2</v>
      </c>
      <c r="DO210" t="b">
        <v>1</v>
      </c>
      <c r="DP210">
        <v>1758387147.314285</v>
      </c>
      <c r="DQ210">
        <v>1514.241428571429</v>
      </c>
      <c r="DR210">
        <v>1555.951071428572</v>
      </c>
      <c r="DS210">
        <v>23.04119285714286</v>
      </c>
      <c r="DT210">
        <v>20.63431428571429</v>
      </c>
      <c r="DU210">
        <v>1514.489642857143</v>
      </c>
      <c r="DV210">
        <v>22.75617142857143</v>
      </c>
      <c r="DW210">
        <v>499.9657857142857</v>
      </c>
      <c r="DX210">
        <v>90.55645357142858</v>
      </c>
      <c r="DY210">
        <v>0.06732063214285713</v>
      </c>
      <c r="DZ210">
        <v>29.71515357142857</v>
      </c>
      <c r="EA210">
        <v>30.00639642857143</v>
      </c>
      <c r="EB210">
        <v>999.9000000000002</v>
      </c>
      <c r="EC210">
        <v>0</v>
      </c>
      <c r="ED210">
        <v>0</v>
      </c>
      <c r="EE210">
        <v>9999.958928571428</v>
      </c>
      <c r="EF210">
        <v>0</v>
      </c>
      <c r="EG210">
        <v>11.13041428571428</v>
      </c>
      <c r="EH210">
        <v>-41.71080714285714</v>
      </c>
      <c r="EI210">
        <v>1549.953571428572</v>
      </c>
      <c r="EJ210">
        <v>1588.734642857143</v>
      </c>
      <c r="EK210">
        <v>2.406883571428571</v>
      </c>
      <c r="EL210">
        <v>1555.951071428572</v>
      </c>
      <c r="EM210">
        <v>20.63431428571429</v>
      </c>
      <c r="EN210">
        <v>2.086529285714286</v>
      </c>
      <c r="EO210">
        <v>1.868570357142858</v>
      </c>
      <c r="EP210">
        <v>18.11671071428571</v>
      </c>
      <c r="EQ210">
        <v>16.37252142857143</v>
      </c>
      <c r="ER210">
        <v>1999.981071428571</v>
      </c>
      <c r="ES210">
        <v>0.9800039285714285</v>
      </c>
      <c r="ET210">
        <v>0.019996375</v>
      </c>
      <c r="EU210">
        <v>0</v>
      </c>
      <c r="EV210">
        <v>624.1764642857141</v>
      </c>
      <c r="EW210">
        <v>5.00078</v>
      </c>
      <c r="EX210">
        <v>12351.25</v>
      </c>
      <c r="EY210">
        <v>16379.49642857143</v>
      </c>
      <c r="EZ210">
        <v>38.57564285714285</v>
      </c>
      <c r="FA210">
        <v>39.44824999999999</v>
      </c>
      <c r="FB210">
        <v>38.91942857142857</v>
      </c>
      <c r="FC210">
        <v>39.03992857142857</v>
      </c>
      <c r="FD210">
        <v>39.98635714285714</v>
      </c>
      <c r="FE210">
        <v>1955.091071428571</v>
      </c>
      <c r="FF210">
        <v>39.89000000000001</v>
      </c>
      <c r="FG210">
        <v>0</v>
      </c>
      <c r="FH210">
        <v>1758387155.1</v>
      </c>
      <c r="FI210">
        <v>0</v>
      </c>
      <c r="FJ210">
        <v>624.2317692307693</v>
      </c>
      <c r="FK210">
        <v>-3.56061537616861</v>
      </c>
      <c r="FL210">
        <v>-39.69914533008689</v>
      </c>
      <c r="FM210">
        <v>12351.30769230769</v>
      </c>
      <c r="FN210">
        <v>15</v>
      </c>
      <c r="FO210">
        <v>0</v>
      </c>
      <c r="FP210" t="s">
        <v>439</v>
      </c>
      <c r="FQ210">
        <v>1746989605.5</v>
      </c>
      <c r="FR210">
        <v>1746989593.5</v>
      </c>
      <c r="FS210">
        <v>0</v>
      </c>
      <c r="FT210">
        <v>-0.274</v>
      </c>
      <c r="FU210">
        <v>-0.002</v>
      </c>
      <c r="FV210">
        <v>2.549</v>
      </c>
      <c r="FW210">
        <v>0.129</v>
      </c>
      <c r="FX210">
        <v>420</v>
      </c>
      <c r="FY210">
        <v>17</v>
      </c>
      <c r="FZ210">
        <v>0.02</v>
      </c>
      <c r="GA210">
        <v>0.04</v>
      </c>
      <c r="GB210">
        <v>-41.84272439024389</v>
      </c>
      <c r="GC210">
        <v>1.716424390243873</v>
      </c>
      <c r="GD210">
        <v>0.257699409674488</v>
      </c>
      <c r="GE210">
        <v>0</v>
      </c>
      <c r="GF210">
        <v>624.2933529411764</v>
      </c>
      <c r="GG210">
        <v>-2.49216195018536</v>
      </c>
      <c r="GH210">
        <v>0.3435342163241792</v>
      </c>
      <c r="GI210">
        <v>0</v>
      </c>
      <c r="GJ210">
        <v>2.425016829268293</v>
      </c>
      <c r="GK210">
        <v>-0.3477311498257862</v>
      </c>
      <c r="GL210">
        <v>0.03617976354188152</v>
      </c>
      <c r="GM210">
        <v>0</v>
      </c>
      <c r="GN210">
        <v>0</v>
      </c>
      <c r="GO210">
        <v>3</v>
      </c>
      <c r="GP210" t="s">
        <v>446</v>
      </c>
      <c r="GQ210">
        <v>3.10217</v>
      </c>
      <c r="GR210">
        <v>2.7256</v>
      </c>
      <c r="GS210">
        <v>0.20985</v>
      </c>
      <c r="GT210">
        <v>0.213255</v>
      </c>
      <c r="GU210">
        <v>0.104998</v>
      </c>
      <c r="GV210">
        <v>0.0985781</v>
      </c>
      <c r="GW210">
        <v>20702.1</v>
      </c>
      <c r="GX210">
        <v>18730.4</v>
      </c>
      <c r="GY210">
        <v>26762.9</v>
      </c>
      <c r="GZ210">
        <v>24027.2</v>
      </c>
      <c r="HA210">
        <v>38339.6</v>
      </c>
      <c r="HB210">
        <v>32039</v>
      </c>
      <c r="HC210">
        <v>46734.3</v>
      </c>
      <c r="HD210">
        <v>38024</v>
      </c>
      <c r="HE210">
        <v>1.8733</v>
      </c>
      <c r="HF210">
        <v>2.3522</v>
      </c>
      <c r="HG210">
        <v>0.09133670000000001</v>
      </c>
      <c r="HH210">
        <v>0</v>
      </c>
      <c r="HI210">
        <v>28.5201</v>
      </c>
      <c r="HJ210">
        <v>999.9</v>
      </c>
      <c r="HK210">
        <v>43.8</v>
      </c>
      <c r="HL210">
        <v>32.5</v>
      </c>
      <c r="HM210">
        <v>23.7559</v>
      </c>
      <c r="HN210">
        <v>61.5135</v>
      </c>
      <c r="HO210">
        <v>4.61939</v>
      </c>
      <c r="HP210">
        <v>2</v>
      </c>
      <c r="HQ210">
        <v>0.0934934</v>
      </c>
      <c r="HR210">
        <v>-0.686836</v>
      </c>
      <c r="HS210">
        <v>20.2809</v>
      </c>
      <c r="HT210">
        <v>5.21205</v>
      </c>
      <c r="HU210">
        <v>11.9755</v>
      </c>
      <c r="HV210">
        <v>4.96325</v>
      </c>
      <c r="HW210">
        <v>3.2745</v>
      </c>
      <c r="HX210">
        <v>9999</v>
      </c>
      <c r="HY210">
        <v>9999</v>
      </c>
      <c r="HZ210">
        <v>9999</v>
      </c>
      <c r="IA210">
        <v>999.9</v>
      </c>
      <c r="IB210">
        <v>1.86388</v>
      </c>
      <c r="IC210">
        <v>1.86016</v>
      </c>
      <c r="ID210">
        <v>1.85844</v>
      </c>
      <c r="IE210">
        <v>1.85977</v>
      </c>
      <c r="IF210">
        <v>1.85989</v>
      </c>
      <c r="IG210">
        <v>1.85843</v>
      </c>
      <c r="IH210">
        <v>1.85747</v>
      </c>
      <c r="II210">
        <v>1.85242</v>
      </c>
      <c r="IJ210">
        <v>0</v>
      </c>
      <c r="IK210">
        <v>0</v>
      </c>
      <c r="IL210">
        <v>0</v>
      </c>
      <c r="IM210">
        <v>0</v>
      </c>
      <c r="IN210" t="s">
        <v>441</v>
      </c>
      <c r="IO210" t="s">
        <v>442</v>
      </c>
      <c r="IP210" t="s">
        <v>443</v>
      </c>
      <c r="IQ210" t="s">
        <v>443</v>
      </c>
      <c r="IR210" t="s">
        <v>443</v>
      </c>
      <c r="IS210" t="s">
        <v>443</v>
      </c>
      <c r="IT210">
        <v>0</v>
      </c>
      <c r="IU210">
        <v>100</v>
      </c>
      <c r="IV210">
        <v>100</v>
      </c>
      <c r="IW210">
        <v>-0.2</v>
      </c>
      <c r="IX210">
        <v>0.285</v>
      </c>
      <c r="IY210">
        <v>-1.199888540531774</v>
      </c>
      <c r="IZ210">
        <v>0.0006062262584135303</v>
      </c>
      <c r="JA210">
        <v>-6.607284784785487E-07</v>
      </c>
      <c r="JB210">
        <v>4.456398226774383E-10</v>
      </c>
      <c r="JC210">
        <v>0.04242554667046498</v>
      </c>
      <c r="JD210">
        <v>-0.002659736867722172</v>
      </c>
      <c r="JE210">
        <v>0.000738507291522077</v>
      </c>
      <c r="JF210">
        <v>-6.730059124220876E-06</v>
      </c>
      <c r="JG210">
        <v>7</v>
      </c>
      <c r="JH210">
        <v>1949</v>
      </c>
      <c r="JI210">
        <v>1</v>
      </c>
      <c r="JJ210">
        <v>29</v>
      </c>
      <c r="JK210">
        <v>189959.2</v>
      </c>
      <c r="JL210">
        <v>189959.4</v>
      </c>
      <c r="JM210">
        <v>4.1687</v>
      </c>
      <c r="JN210">
        <v>2.57812</v>
      </c>
      <c r="JO210">
        <v>2.146</v>
      </c>
      <c r="JP210">
        <v>2.67456</v>
      </c>
      <c r="JQ210">
        <v>2.29858</v>
      </c>
      <c r="JR210">
        <v>2.43896</v>
      </c>
      <c r="JS210">
        <v>36.8366</v>
      </c>
      <c r="JT210">
        <v>24.0787</v>
      </c>
      <c r="JU210">
        <v>18</v>
      </c>
      <c r="JV210">
        <v>481.018</v>
      </c>
      <c r="JW210">
        <v>902.405</v>
      </c>
      <c r="JX210">
        <v>28.7732</v>
      </c>
      <c r="JY210">
        <v>28.4268</v>
      </c>
      <c r="JZ210">
        <v>30.0001</v>
      </c>
      <c r="KA210">
        <v>28.6201</v>
      </c>
      <c r="KB210">
        <v>28.5794</v>
      </c>
      <c r="KC210">
        <v>83.6515</v>
      </c>
      <c r="KD210">
        <v>15.6776</v>
      </c>
      <c r="KE210">
        <v>54.4378</v>
      </c>
      <c r="KF210">
        <v>28.7696</v>
      </c>
      <c r="KG210">
        <v>1603.17</v>
      </c>
      <c r="KH210">
        <v>20.6121</v>
      </c>
      <c r="KI210">
        <v>102.181</v>
      </c>
      <c r="KJ210">
        <v>91.6901</v>
      </c>
    </row>
    <row r="211" spans="1:296">
      <c r="A211">
        <v>193</v>
      </c>
      <c r="B211">
        <v>1758391550</v>
      </c>
      <c r="C211">
        <v>9409.5</v>
      </c>
      <c r="D211" t="s">
        <v>830</v>
      </c>
      <c r="E211" t="s">
        <v>831</v>
      </c>
      <c r="F211">
        <v>5</v>
      </c>
      <c r="G211" t="s">
        <v>832</v>
      </c>
      <c r="H211">
        <v>1758391542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426.9087845341846</v>
      </c>
      <c r="AJ211">
        <v>398.7065818181816</v>
      </c>
      <c r="AK211">
        <v>-0.02304296813448044</v>
      </c>
      <c r="AL211">
        <v>65.71615203234047</v>
      </c>
      <c r="AM211">
        <f>(AO211 - AN211 + DX211*1E3/(8.314*(DZ211+273.15)) * AQ211/DW211 * AP211) * DW211/(100*DK211) * 1000/(1000 - AO211)</f>
        <v>0</v>
      </c>
      <c r="AN211">
        <v>16.11384375586919</v>
      </c>
      <c r="AO211">
        <v>23.00275454545455</v>
      </c>
      <c r="AP211">
        <v>2.444399832780231E-05</v>
      </c>
      <c r="AQ211">
        <v>86.31790325181301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437</v>
      </c>
      <c r="AX211" t="s">
        <v>437</v>
      </c>
      <c r="AY211">
        <v>0</v>
      </c>
      <c r="AZ211">
        <v>0</v>
      </c>
      <c r="BA211">
        <f>1-AY211/AZ211</f>
        <v>0</v>
      </c>
      <c r="BB211">
        <v>0</v>
      </c>
      <c r="BC211" t="s">
        <v>437</v>
      </c>
      <c r="BD211" t="s">
        <v>437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437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6</v>
      </c>
      <c r="DL211">
        <v>0.5</v>
      </c>
      <c r="DM211" t="s">
        <v>438</v>
      </c>
      <c r="DN211">
        <v>2</v>
      </c>
      <c r="DO211" t="b">
        <v>1</v>
      </c>
      <c r="DP211">
        <v>1758391542</v>
      </c>
      <c r="DQ211">
        <v>389.5893870967743</v>
      </c>
      <c r="DR211">
        <v>420.0208709677419</v>
      </c>
      <c r="DS211">
        <v>22.99997096774193</v>
      </c>
      <c r="DT211">
        <v>16.11504193548387</v>
      </c>
      <c r="DU211">
        <v>390.6267096774193</v>
      </c>
      <c r="DV211">
        <v>22.71576451612903</v>
      </c>
      <c r="DW211">
        <v>499.9972903225806</v>
      </c>
      <c r="DX211">
        <v>90.48336129032258</v>
      </c>
      <c r="DY211">
        <v>0.0667825741935484</v>
      </c>
      <c r="DZ211">
        <v>29.52852903225806</v>
      </c>
      <c r="EA211">
        <v>29.99498709677419</v>
      </c>
      <c r="EB211">
        <v>999.9000000000003</v>
      </c>
      <c r="EC211">
        <v>0</v>
      </c>
      <c r="ED211">
        <v>0</v>
      </c>
      <c r="EE211">
        <v>9999.917741935484</v>
      </c>
      <c r="EF211">
        <v>0</v>
      </c>
      <c r="EG211">
        <v>11.2928</v>
      </c>
      <c r="EH211">
        <v>-30.43144193548387</v>
      </c>
      <c r="EI211">
        <v>398.7609677419354</v>
      </c>
      <c r="EJ211">
        <v>426.9003870967742</v>
      </c>
      <c r="EK211">
        <v>6.884923548387097</v>
      </c>
      <c r="EL211">
        <v>420.0208709677419</v>
      </c>
      <c r="EM211">
        <v>16.11504193548387</v>
      </c>
      <c r="EN211">
        <v>2.081114838709678</v>
      </c>
      <c r="EO211">
        <v>1.458142903225806</v>
      </c>
      <c r="EP211">
        <v>18.07536451612904</v>
      </c>
      <c r="EQ211">
        <v>12.53616774193548</v>
      </c>
      <c r="ER211">
        <v>1999.995161290323</v>
      </c>
      <c r="ES211">
        <v>0.9800056129032259</v>
      </c>
      <c r="ET211">
        <v>0.01999409032258064</v>
      </c>
      <c r="EU211">
        <v>0</v>
      </c>
      <c r="EV211">
        <v>944.1110645161292</v>
      </c>
      <c r="EW211">
        <v>5.000779999999999</v>
      </c>
      <c r="EX211">
        <v>18432.32903225806</v>
      </c>
      <c r="EY211">
        <v>16379.62580645162</v>
      </c>
      <c r="EZ211">
        <v>38.67925806451613</v>
      </c>
      <c r="FA211">
        <v>39.59654838709677</v>
      </c>
      <c r="FB211">
        <v>39.02606451612903</v>
      </c>
      <c r="FC211">
        <v>39.10048387096773</v>
      </c>
      <c r="FD211">
        <v>39.99367741935482</v>
      </c>
      <c r="FE211">
        <v>1955.105161290323</v>
      </c>
      <c r="FF211">
        <v>39.89000000000002</v>
      </c>
      <c r="FG211">
        <v>0</v>
      </c>
      <c r="FH211">
        <v>1758391550.7</v>
      </c>
      <c r="FI211">
        <v>0</v>
      </c>
      <c r="FJ211">
        <v>944.1403076923077</v>
      </c>
      <c r="FK211">
        <v>-1.130666669208217</v>
      </c>
      <c r="FL211">
        <v>-1.719658102728307</v>
      </c>
      <c r="FM211">
        <v>18432.35</v>
      </c>
      <c r="FN211">
        <v>15</v>
      </c>
      <c r="FO211">
        <v>0</v>
      </c>
      <c r="FP211" t="s">
        <v>439</v>
      </c>
      <c r="FQ211">
        <v>1746989605.5</v>
      </c>
      <c r="FR211">
        <v>1746989593.5</v>
      </c>
      <c r="FS211">
        <v>0</v>
      </c>
      <c r="FT211">
        <v>-0.274</v>
      </c>
      <c r="FU211">
        <v>-0.002</v>
      </c>
      <c r="FV211">
        <v>2.549</v>
      </c>
      <c r="FW211">
        <v>0.129</v>
      </c>
      <c r="FX211">
        <v>420</v>
      </c>
      <c r="FY211">
        <v>17</v>
      </c>
      <c r="FZ211">
        <v>0.02</v>
      </c>
      <c r="GA211">
        <v>0.04</v>
      </c>
      <c r="GB211">
        <v>-30.42742682926829</v>
      </c>
      <c r="GC211">
        <v>-0.0960418118466657</v>
      </c>
      <c r="GD211">
        <v>0.03071642941957831</v>
      </c>
      <c r="GE211">
        <v>1</v>
      </c>
      <c r="GF211">
        <v>944.1803529411765</v>
      </c>
      <c r="GG211">
        <v>-0.9992360562815893</v>
      </c>
      <c r="GH211">
        <v>0.2725149626062642</v>
      </c>
      <c r="GI211">
        <v>1</v>
      </c>
      <c r="GJ211">
        <v>6.88349243902439</v>
      </c>
      <c r="GK211">
        <v>0.04157247386761943</v>
      </c>
      <c r="GL211">
        <v>0.004453345018751425</v>
      </c>
      <c r="GM211">
        <v>1</v>
      </c>
      <c r="GN211">
        <v>3</v>
      </c>
      <c r="GO211">
        <v>3</v>
      </c>
      <c r="GP211" t="s">
        <v>639</v>
      </c>
      <c r="GQ211">
        <v>3.10129</v>
      </c>
      <c r="GR211">
        <v>2.72473</v>
      </c>
      <c r="GS211">
        <v>0.0833527</v>
      </c>
      <c r="GT211">
        <v>0.0880813</v>
      </c>
      <c r="GU211">
        <v>0.10481</v>
      </c>
      <c r="GV211">
        <v>0.08238810000000001</v>
      </c>
      <c r="GW211">
        <v>24007.2</v>
      </c>
      <c r="GX211">
        <v>21723.6</v>
      </c>
      <c r="GY211">
        <v>26753.7</v>
      </c>
      <c r="GZ211">
        <v>24043.1</v>
      </c>
      <c r="HA211">
        <v>38319.7</v>
      </c>
      <c r="HB211">
        <v>32640.9</v>
      </c>
      <c r="HC211">
        <v>46719.6</v>
      </c>
      <c r="HD211">
        <v>38066</v>
      </c>
      <c r="HE211">
        <v>1.877</v>
      </c>
      <c r="HF211">
        <v>2.34333</v>
      </c>
      <c r="HG211">
        <v>0.137981</v>
      </c>
      <c r="HH211">
        <v>0</v>
      </c>
      <c r="HI211">
        <v>27.7529</v>
      </c>
      <c r="HJ211">
        <v>999.9</v>
      </c>
      <c r="HK211">
        <v>34.4</v>
      </c>
      <c r="HL211">
        <v>32.9</v>
      </c>
      <c r="HM211">
        <v>19.1001</v>
      </c>
      <c r="HN211">
        <v>61.5218</v>
      </c>
      <c r="HO211">
        <v>5.14824</v>
      </c>
      <c r="HP211">
        <v>2</v>
      </c>
      <c r="HQ211">
        <v>0.0905564</v>
      </c>
      <c r="HR211">
        <v>-0.775844</v>
      </c>
      <c r="HS211">
        <v>20.281</v>
      </c>
      <c r="HT211">
        <v>5.21549</v>
      </c>
      <c r="HU211">
        <v>11.976</v>
      </c>
      <c r="HV211">
        <v>4.9635</v>
      </c>
      <c r="HW211">
        <v>3.2751</v>
      </c>
      <c r="HX211">
        <v>9999</v>
      </c>
      <c r="HY211">
        <v>9999</v>
      </c>
      <c r="HZ211">
        <v>9999</v>
      </c>
      <c r="IA211">
        <v>999.9</v>
      </c>
      <c r="IB211">
        <v>1.86386</v>
      </c>
      <c r="IC211">
        <v>1.86006</v>
      </c>
      <c r="ID211">
        <v>1.85838</v>
      </c>
      <c r="IE211">
        <v>1.85974</v>
      </c>
      <c r="IF211">
        <v>1.85987</v>
      </c>
      <c r="IG211">
        <v>1.8584</v>
      </c>
      <c r="IH211">
        <v>1.85745</v>
      </c>
      <c r="II211">
        <v>1.85236</v>
      </c>
      <c r="IJ211">
        <v>0</v>
      </c>
      <c r="IK211">
        <v>0</v>
      </c>
      <c r="IL211">
        <v>0</v>
      </c>
      <c r="IM211">
        <v>0</v>
      </c>
      <c r="IN211" t="s">
        <v>441</v>
      </c>
      <c r="IO211" t="s">
        <v>442</v>
      </c>
      <c r="IP211" t="s">
        <v>443</v>
      </c>
      <c r="IQ211" t="s">
        <v>443</v>
      </c>
      <c r="IR211" t="s">
        <v>443</v>
      </c>
      <c r="IS211" t="s">
        <v>443</v>
      </c>
      <c r="IT211">
        <v>0</v>
      </c>
      <c r="IU211">
        <v>100</v>
      </c>
      <c r="IV211">
        <v>100</v>
      </c>
      <c r="IW211">
        <v>-1.037</v>
      </c>
      <c r="IX211">
        <v>0.2842</v>
      </c>
      <c r="IY211">
        <v>-1.199888540531774</v>
      </c>
      <c r="IZ211">
        <v>0.0006062262584135303</v>
      </c>
      <c r="JA211">
        <v>-6.607284784785487E-07</v>
      </c>
      <c r="JB211">
        <v>4.456398226774383E-10</v>
      </c>
      <c r="JC211">
        <v>0.04242554667046498</v>
      </c>
      <c r="JD211">
        <v>-0.002659736867722172</v>
      </c>
      <c r="JE211">
        <v>0.000738507291522077</v>
      </c>
      <c r="JF211">
        <v>-6.730059124220876E-06</v>
      </c>
      <c r="JG211">
        <v>7</v>
      </c>
      <c r="JH211">
        <v>1949</v>
      </c>
      <c r="JI211">
        <v>1</v>
      </c>
      <c r="JJ211">
        <v>29</v>
      </c>
      <c r="JK211">
        <v>190032.4</v>
      </c>
      <c r="JL211">
        <v>190032.6</v>
      </c>
      <c r="JM211">
        <v>1.43921</v>
      </c>
      <c r="JN211">
        <v>2.60254</v>
      </c>
      <c r="JO211">
        <v>2.146</v>
      </c>
      <c r="JP211">
        <v>2.677</v>
      </c>
      <c r="JQ211">
        <v>2.29858</v>
      </c>
      <c r="JR211">
        <v>2.40967</v>
      </c>
      <c r="JS211">
        <v>36.9317</v>
      </c>
      <c r="JT211">
        <v>24.07</v>
      </c>
      <c r="JU211">
        <v>18</v>
      </c>
      <c r="JV211">
        <v>482.982</v>
      </c>
      <c r="JW211">
        <v>892.798</v>
      </c>
      <c r="JX211">
        <v>28.6491</v>
      </c>
      <c r="JY211">
        <v>28.3808</v>
      </c>
      <c r="JZ211">
        <v>30.0002</v>
      </c>
      <c r="KA211">
        <v>28.5958</v>
      </c>
      <c r="KB211">
        <v>28.5662</v>
      </c>
      <c r="KC211">
        <v>28.9098</v>
      </c>
      <c r="KD211">
        <v>12.3158</v>
      </c>
      <c r="KE211">
        <v>23.6802</v>
      </c>
      <c r="KF211">
        <v>28.6522</v>
      </c>
      <c r="KG211">
        <v>413.324</v>
      </c>
      <c r="KH211">
        <v>16.1066</v>
      </c>
      <c r="KI211">
        <v>102.147</v>
      </c>
      <c r="KJ211">
        <v>91.7756</v>
      </c>
    </row>
    <row r="212" spans="1:296">
      <c r="A212">
        <v>194</v>
      </c>
      <c r="B212">
        <v>1758391555</v>
      </c>
      <c r="C212">
        <v>9414.5</v>
      </c>
      <c r="D212" t="s">
        <v>833</v>
      </c>
      <c r="E212" t="s">
        <v>834</v>
      </c>
      <c r="F212">
        <v>5</v>
      </c>
      <c r="G212" t="s">
        <v>832</v>
      </c>
      <c r="H212">
        <v>1758391547.155172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426.8202346761486</v>
      </c>
      <c r="AJ212">
        <v>398.6244</v>
      </c>
      <c r="AK212">
        <v>-0.02612010717860863</v>
      </c>
      <c r="AL212">
        <v>65.71615203234047</v>
      </c>
      <c r="AM212">
        <f>(AO212 - AN212 + DX212*1E3/(8.314*(DZ212+273.15)) * AQ212/DW212 * AP212) * DW212/(100*DK212) * 1000/(1000 - AO212)</f>
        <v>0</v>
      </c>
      <c r="AN212">
        <v>16.11042878913016</v>
      </c>
      <c r="AO212">
        <v>23.00073757575757</v>
      </c>
      <c r="AP212">
        <v>-2.997451988424794E-05</v>
      </c>
      <c r="AQ212">
        <v>86.31790325181301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437</v>
      </c>
      <c r="AX212" t="s">
        <v>437</v>
      </c>
      <c r="AY212">
        <v>0</v>
      </c>
      <c r="AZ212">
        <v>0</v>
      </c>
      <c r="BA212">
        <f>1-AY212/AZ212</f>
        <v>0</v>
      </c>
      <c r="BB212">
        <v>0</v>
      </c>
      <c r="BC212" t="s">
        <v>437</v>
      </c>
      <c r="BD212" t="s">
        <v>437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437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6</v>
      </c>
      <c r="DL212">
        <v>0.5</v>
      </c>
      <c r="DM212" t="s">
        <v>438</v>
      </c>
      <c r="DN212">
        <v>2</v>
      </c>
      <c r="DO212" t="b">
        <v>1</v>
      </c>
      <c r="DP212">
        <v>1758391547.155172</v>
      </c>
      <c r="DQ212">
        <v>389.5657586206897</v>
      </c>
      <c r="DR212">
        <v>419.8108275862069</v>
      </c>
      <c r="DS212">
        <v>23.00101379310345</v>
      </c>
      <c r="DT212">
        <v>16.11205517241379</v>
      </c>
      <c r="DU212">
        <v>390.6030344827587</v>
      </c>
      <c r="DV212">
        <v>22.71678965517242</v>
      </c>
      <c r="DW212">
        <v>499.9827586206897</v>
      </c>
      <c r="DX212">
        <v>90.4831551724138</v>
      </c>
      <c r="DY212">
        <v>0.06670430000000001</v>
      </c>
      <c r="DZ212">
        <v>29.52795862068966</v>
      </c>
      <c r="EA212">
        <v>29.99386206896552</v>
      </c>
      <c r="EB212">
        <v>999.9000000000002</v>
      </c>
      <c r="EC212">
        <v>0</v>
      </c>
      <c r="ED212">
        <v>0</v>
      </c>
      <c r="EE212">
        <v>9994.80275862069</v>
      </c>
      <c r="EF212">
        <v>0</v>
      </c>
      <c r="EG212">
        <v>11.2928</v>
      </c>
      <c r="EH212">
        <v>-30.24508965517241</v>
      </c>
      <c r="EI212">
        <v>398.7371724137931</v>
      </c>
      <c r="EJ212">
        <v>426.6856551724138</v>
      </c>
      <c r="EK212">
        <v>6.888958965517242</v>
      </c>
      <c r="EL212">
        <v>419.8108275862069</v>
      </c>
      <c r="EM212">
        <v>16.11205517241379</v>
      </c>
      <c r="EN212">
        <v>2.081204827586207</v>
      </c>
      <c r="EO212">
        <v>1.457869310344828</v>
      </c>
      <c r="EP212">
        <v>18.07605172413793</v>
      </c>
      <c r="EQ212">
        <v>12.53331034482759</v>
      </c>
      <c r="ER212">
        <v>1999.992413793103</v>
      </c>
      <c r="ES212">
        <v>0.9800055862068965</v>
      </c>
      <c r="ET212">
        <v>0.01999411724137931</v>
      </c>
      <c r="EU212">
        <v>0</v>
      </c>
      <c r="EV212">
        <v>944.1212068965517</v>
      </c>
      <c r="EW212">
        <v>5.00078</v>
      </c>
      <c r="EX212">
        <v>18432.44137931034</v>
      </c>
      <c r="EY212">
        <v>16379.61034482759</v>
      </c>
      <c r="EZ212">
        <v>38.68089655172413</v>
      </c>
      <c r="FA212">
        <v>39.60327586206896</v>
      </c>
      <c r="FB212">
        <v>39.03431034482758</v>
      </c>
      <c r="FC212">
        <v>39.11382758620689</v>
      </c>
      <c r="FD212">
        <v>40.0126896551724</v>
      </c>
      <c r="FE212">
        <v>1955.102413793104</v>
      </c>
      <c r="FF212">
        <v>39.89000000000001</v>
      </c>
      <c r="FG212">
        <v>0</v>
      </c>
      <c r="FH212">
        <v>1758391555.5</v>
      </c>
      <c r="FI212">
        <v>0</v>
      </c>
      <c r="FJ212">
        <v>944.1300384615386</v>
      </c>
      <c r="FK212">
        <v>0.4117264885327538</v>
      </c>
      <c r="FL212">
        <v>5.511111122311186</v>
      </c>
      <c r="FM212">
        <v>18432.59230769231</v>
      </c>
      <c r="FN212">
        <v>15</v>
      </c>
      <c r="FO212">
        <v>0</v>
      </c>
      <c r="FP212" t="s">
        <v>439</v>
      </c>
      <c r="FQ212">
        <v>1746989605.5</v>
      </c>
      <c r="FR212">
        <v>1746989593.5</v>
      </c>
      <c r="FS212">
        <v>0</v>
      </c>
      <c r="FT212">
        <v>-0.274</v>
      </c>
      <c r="FU212">
        <v>-0.002</v>
      </c>
      <c r="FV212">
        <v>2.549</v>
      </c>
      <c r="FW212">
        <v>0.129</v>
      </c>
      <c r="FX212">
        <v>420</v>
      </c>
      <c r="FY212">
        <v>17</v>
      </c>
      <c r="FZ212">
        <v>0.02</v>
      </c>
      <c r="GA212">
        <v>0.04</v>
      </c>
      <c r="GB212">
        <v>-30.38188536585366</v>
      </c>
      <c r="GC212">
        <v>0.8234341463414305</v>
      </c>
      <c r="GD212">
        <v>0.1755448487771238</v>
      </c>
      <c r="GE212">
        <v>0</v>
      </c>
      <c r="GF212">
        <v>944.1532647058822</v>
      </c>
      <c r="GG212">
        <v>-0.3960427826834808</v>
      </c>
      <c r="GH212">
        <v>0.2719339570366712</v>
      </c>
      <c r="GI212">
        <v>1</v>
      </c>
      <c r="GJ212">
        <v>6.886101219512194</v>
      </c>
      <c r="GK212">
        <v>0.04505790940767702</v>
      </c>
      <c r="GL212">
        <v>0.004732019212752908</v>
      </c>
      <c r="GM212">
        <v>1</v>
      </c>
      <c r="GN212">
        <v>2</v>
      </c>
      <c r="GO212">
        <v>3</v>
      </c>
      <c r="GP212" t="s">
        <v>533</v>
      </c>
      <c r="GQ212">
        <v>3.1014</v>
      </c>
      <c r="GR212">
        <v>2.72412</v>
      </c>
      <c r="GS212">
        <v>0.08332870000000001</v>
      </c>
      <c r="GT212">
        <v>0.08766450000000001</v>
      </c>
      <c r="GU212">
        <v>0.104803</v>
      </c>
      <c r="GV212">
        <v>0.08237990000000001</v>
      </c>
      <c r="GW212">
        <v>24007.8</v>
      </c>
      <c r="GX212">
        <v>21733.6</v>
      </c>
      <c r="GY212">
        <v>26753.7</v>
      </c>
      <c r="GZ212">
        <v>24043.2</v>
      </c>
      <c r="HA212">
        <v>38320</v>
      </c>
      <c r="HB212">
        <v>32641.1</v>
      </c>
      <c r="HC212">
        <v>46719.5</v>
      </c>
      <c r="HD212">
        <v>38066</v>
      </c>
      <c r="HE212">
        <v>1.87757</v>
      </c>
      <c r="HF212">
        <v>2.34275</v>
      </c>
      <c r="HG212">
        <v>0.137687</v>
      </c>
      <c r="HH212">
        <v>0</v>
      </c>
      <c r="HI212">
        <v>27.7553</v>
      </c>
      <c r="HJ212">
        <v>999.9</v>
      </c>
      <c r="HK212">
        <v>34.4</v>
      </c>
      <c r="HL212">
        <v>32.9</v>
      </c>
      <c r="HM212">
        <v>19.0996</v>
      </c>
      <c r="HN212">
        <v>61.1118</v>
      </c>
      <c r="HO212">
        <v>5.07612</v>
      </c>
      <c r="HP212">
        <v>2</v>
      </c>
      <c r="HQ212">
        <v>0.0904421</v>
      </c>
      <c r="HR212">
        <v>-0.7646810000000001</v>
      </c>
      <c r="HS212">
        <v>20.2803</v>
      </c>
      <c r="HT212">
        <v>5.2131</v>
      </c>
      <c r="HU212">
        <v>11.9745</v>
      </c>
      <c r="HV212">
        <v>4.963</v>
      </c>
      <c r="HW212">
        <v>3.27458</v>
      </c>
      <c r="HX212">
        <v>9999</v>
      </c>
      <c r="HY212">
        <v>9999</v>
      </c>
      <c r="HZ212">
        <v>9999</v>
      </c>
      <c r="IA212">
        <v>999.9</v>
      </c>
      <c r="IB212">
        <v>1.86386</v>
      </c>
      <c r="IC212">
        <v>1.86005</v>
      </c>
      <c r="ID212">
        <v>1.85841</v>
      </c>
      <c r="IE212">
        <v>1.85974</v>
      </c>
      <c r="IF212">
        <v>1.85988</v>
      </c>
      <c r="IG212">
        <v>1.85843</v>
      </c>
      <c r="IH212">
        <v>1.85745</v>
      </c>
      <c r="II212">
        <v>1.85239</v>
      </c>
      <c r="IJ212">
        <v>0</v>
      </c>
      <c r="IK212">
        <v>0</v>
      </c>
      <c r="IL212">
        <v>0</v>
      </c>
      <c r="IM212">
        <v>0</v>
      </c>
      <c r="IN212" t="s">
        <v>441</v>
      </c>
      <c r="IO212" t="s">
        <v>442</v>
      </c>
      <c r="IP212" t="s">
        <v>443</v>
      </c>
      <c r="IQ212" t="s">
        <v>443</v>
      </c>
      <c r="IR212" t="s">
        <v>443</v>
      </c>
      <c r="IS212" t="s">
        <v>443</v>
      </c>
      <c r="IT212">
        <v>0</v>
      </c>
      <c r="IU212">
        <v>100</v>
      </c>
      <c r="IV212">
        <v>100</v>
      </c>
      <c r="IW212">
        <v>-1.038</v>
      </c>
      <c r="IX212">
        <v>0.2842</v>
      </c>
      <c r="IY212">
        <v>-1.199888540531774</v>
      </c>
      <c r="IZ212">
        <v>0.0006062262584135303</v>
      </c>
      <c r="JA212">
        <v>-6.607284784785487E-07</v>
      </c>
      <c r="JB212">
        <v>4.456398226774383E-10</v>
      </c>
      <c r="JC212">
        <v>0.04242554667046498</v>
      </c>
      <c r="JD212">
        <v>-0.002659736867722172</v>
      </c>
      <c r="JE212">
        <v>0.000738507291522077</v>
      </c>
      <c r="JF212">
        <v>-6.730059124220876E-06</v>
      </c>
      <c r="JG212">
        <v>7</v>
      </c>
      <c r="JH212">
        <v>1949</v>
      </c>
      <c r="JI212">
        <v>1</v>
      </c>
      <c r="JJ212">
        <v>29</v>
      </c>
      <c r="JK212">
        <v>190032.5</v>
      </c>
      <c r="JL212">
        <v>190032.7</v>
      </c>
      <c r="JM212">
        <v>1.41602</v>
      </c>
      <c r="JN212">
        <v>2.59766</v>
      </c>
      <c r="JO212">
        <v>2.146</v>
      </c>
      <c r="JP212">
        <v>2.677</v>
      </c>
      <c r="JQ212">
        <v>2.29858</v>
      </c>
      <c r="JR212">
        <v>2.42676</v>
      </c>
      <c r="JS212">
        <v>36.9556</v>
      </c>
      <c r="JT212">
        <v>24.0787</v>
      </c>
      <c r="JU212">
        <v>18</v>
      </c>
      <c r="JV212">
        <v>483.316</v>
      </c>
      <c r="JW212">
        <v>892.162</v>
      </c>
      <c r="JX212">
        <v>28.6545</v>
      </c>
      <c r="JY212">
        <v>28.3802</v>
      </c>
      <c r="JZ212">
        <v>30.0001</v>
      </c>
      <c r="KA212">
        <v>28.5958</v>
      </c>
      <c r="KB212">
        <v>28.5644</v>
      </c>
      <c r="KC212">
        <v>28.3849</v>
      </c>
      <c r="KD212">
        <v>12.3158</v>
      </c>
      <c r="KE212">
        <v>23.6802</v>
      </c>
      <c r="KF212">
        <v>28.6544</v>
      </c>
      <c r="KG212">
        <v>399.949</v>
      </c>
      <c r="KH212">
        <v>16.103</v>
      </c>
      <c r="KI212">
        <v>102.147</v>
      </c>
      <c r="KJ212">
        <v>91.7756</v>
      </c>
    </row>
    <row r="213" spans="1:296">
      <c r="A213">
        <v>195</v>
      </c>
      <c r="B213">
        <v>1758391560</v>
      </c>
      <c r="C213">
        <v>9419.5</v>
      </c>
      <c r="D213" t="s">
        <v>835</v>
      </c>
      <c r="E213" t="s">
        <v>836</v>
      </c>
      <c r="F213">
        <v>5</v>
      </c>
      <c r="G213" t="s">
        <v>832</v>
      </c>
      <c r="H213">
        <v>1758391552.232143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421.5165504658667</v>
      </c>
      <c r="AJ213">
        <v>396.1398060606058</v>
      </c>
      <c r="AK213">
        <v>-0.5913955345470872</v>
      </c>
      <c r="AL213">
        <v>65.71615203234047</v>
      </c>
      <c r="AM213">
        <f>(AO213 - AN213 + DX213*1E3/(8.314*(DZ213+273.15)) * AQ213/DW213 * AP213) * DW213/(100*DK213) * 1000/(1000 - AO213)</f>
        <v>0</v>
      </c>
      <c r="AN213">
        <v>16.10796775986617</v>
      </c>
      <c r="AO213">
        <v>23.00256242424241</v>
      </c>
      <c r="AP213">
        <v>-1.149519338694705E-05</v>
      </c>
      <c r="AQ213">
        <v>86.31790325181301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437</v>
      </c>
      <c r="AX213" t="s">
        <v>437</v>
      </c>
      <c r="AY213">
        <v>0</v>
      </c>
      <c r="AZ213">
        <v>0</v>
      </c>
      <c r="BA213">
        <f>1-AY213/AZ213</f>
        <v>0</v>
      </c>
      <c r="BB213">
        <v>0</v>
      </c>
      <c r="BC213" t="s">
        <v>437</v>
      </c>
      <c r="BD213" t="s">
        <v>437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437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6</v>
      </c>
      <c r="DL213">
        <v>0.5</v>
      </c>
      <c r="DM213" t="s">
        <v>438</v>
      </c>
      <c r="DN213">
        <v>2</v>
      </c>
      <c r="DO213" t="b">
        <v>1</v>
      </c>
      <c r="DP213">
        <v>1758391552.232143</v>
      </c>
      <c r="DQ213">
        <v>389.1773214285715</v>
      </c>
      <c r="DR213">
        <v>417.4953928571428</v>
      </c>
      <c r="DS213">
        <v>23.001575</v>
      </c>
      <c r="DT213">
        <v>16.10973571428572</v>
      </c>
      <c r="DU213">
        <v>390.2147142857143</v>
      </c>
      <c r="DV213">
        <v>22.71733928571429</v>
      </c>
      <c r="DW213">
        <v>499.9905</v>
      </c>
      <c r="DX213">
        <v>90.48232142857144</v>
      </c>
      <c r="DY213">
        <v>0.06645422857142858</v>
      </c>
      <c r="DZ213">
        <v>29.52776785714286</v>
      </c>
      <c r="EA213">
        <v>29.99779999999999</v>
      </c>
      <c r="EB213">
        <v>999.9000000000002</v>
      </c>
      <c r="EC213">
        <v>0</v>
      </c>
      <c r="ED213">
        <v>0</v>
      </c>
      <c r="EE213">
        <v>9992.897857142858</v>
      </c>
      <c r="EF213">
        <v>0</v>
      </c>
      <c r="EG213">
        <v>11.2928</v>
      </c>
      <c r="EH213">
        <v>-28.31815357142857</v>
      </c>
      <c r="EI213">
        <v>398.3398214285714</v>
      </c>
      <c r="EJ213">
        <v>424.3314285714285</v>
      </c>
      <c r="EK213">
        <v>6.891841428571429</v>
      </c>
      <c r="EL213">
        <v>417.4953928571428</v>
      </c>
      <c r="EM213">
        <v>16.10973571428572</v>
      </c>
      <c r="EN213">
        <v>2.081236071428572</v>
      </c>
      <c r="EO213">
        <v>1.457645714285714</v>
      </c>
      <c r="EP213">
        <v>18.07628928571429</v>
      </c>
      <c r="EQ213">
        <v>12.530975</v>
      </c>
      <c r="ER213">
        <v>2000.015</v>
      </c>
      <c r="ES213">
        <v>0.9800057857142858</v>
      </c>
      <c r="ET213">
        <v>0.01999391785714286</v>
      </c>
      <c r="EU213">
        <v>0</v>
      </c>
      <c r="EV213">
        <v>944.1646785714286</v>
      </c>
      <c r="EW213">
        <v>5.00078</v>
      </c>
      <c r="EX213">
        <v>18434.175</v>
      </c>
      <c r="EY213">
        <v>16379.79642857143</v>
      </c>
      <c r="EZ213">
        <v>38.66953571428571</v>
      </c>
      <c r="FA213">
        <v>39.60025</v>
      </c>
      <c r="FB213">
        <v>39.05117857142857</v>
      </c>
      <c r="FC213">
        <v>39.11342857142857</v>
      </c>
      <c r="FD213">
        <v>39.99753571428571</v>
      </c>
      <c r="FE213">
        <v>1955.125</v>
      </c>
      <c r="FF213">
        <v>39.89000000000001</v>
      </c>
      <c r="FG213">
        <v>0</v>
      </c>
      <c r="FH213">
        <v>1758391560.3</v>
      </c>
      <c r="FI213">
        <v>0</v>
      </c>
      <c r="FJ213">
        <v>944.1472692307693</v>
      </c>
      <c r="FK213">
        <v>1.271897420452541</v>
      </c>
      <c r="FL213">
        <v>31.13846152911167</v>
      </c>
      <c r="FM213">
        <v>18434.30769230769</v>
      </c>
      <c r="FN213">
        <v>15</v>
      </c>
      <c r="FO213">
        <v>0</v>
      </c>
      <c r="FP213" t="s">
        <v>439</v>
      </c>
      <c r="FQ213">
        <v>1746989605.5</v>
      </c>
      <c r="FR213">
        <v>1746989593.5</v>
      </c>
      <c r="FS213">
        <v>0</v>
      </c>
      <c r="FT213">
        <v>-0.274</v>
      </c>
      <c r="FU213">
        <v>-0.002</v>
      </c>
      <c r="FV213">
        <v>2.549</v>
      </c>
      <c r="FW213">
        <v>0.129</v>
      </c>
      <c r="FX213">
        <v>420</v>
      </c>
      <c r="FY213">
        <v>17</v>
      </c>
      <c r="FZ213">
        <v>0.02</v>
      </c>
      <c r="GA213">
        <v>0.04</v>
      </c>
      <c r="GB213">
        <v>-29.109095</v>
      </c>
      <c r="GC213">
        <v>18.53576510318958</v>
      </c>
      <c r="GD213">
        <v>2.34393639951578</v>
      </c>
      <c r="GE213">
        <v>0</v>
      </c>
      <c r="GF213">
        <v>944.1492352941177</v>
      </c>
      <c r="GG213">
        <v>0.5503743258520934</v>
      </c>
      <c r="GH213">
        <v>0.2496823934078196</v>
      </c>
      <c r="GI213">
        <v>1</v>
      </c>
      <c r="GJ213">
        <v>6.89024425</v>
      </c>
      <c r="GK213">
        <v>0.0345222889305765</v>
      </c>
      <c r="GL213">
        <v>0.003550432288820562</v>
      </c>
      <c r="GM213">
        <v>1</v>
      </c>
      <c r="GN213">
        <v>2</v>
      </c>
      <c r="GO213">
        <v>3</v>
      </c>
      <c r="GP213" t="s">
        <v>533</v>
      </c>
      <c r="GQ213">
        <v>3.10076</v>
      </c>
      <c r="GR213">
        <v>2.72443</v>
      </c>
      <c r="GS213">
        <v>0.0828584</v>
      </c>
      <c r="GT213">
        <v>0.0860385</v>
      </c>
      <c r="GU213">
        <v>0.10481</v>
      </c>
      <c r="GV213">
        <v>0.08236540000000001</v>
      </c>
      <c r="GW213">
        <v>24020.2</v>
      </c>
      <c r="GX213">
        <v>21772.4</v>
      </c>
      <c r="GY213">
        <v>26753.7</v>
      </c>
      <c r="GZ213">
        <v>24043.3</v>
      </c>
      <c r="HA213">
        <v>38319.7</v>
      </c>
      <c r="HB213">
        <v>32641.8</v>
      </c>
      <c r="HC213">
        <v>46719.6</v>
      </c>
      <c r="HD213">
        <v>38066.4</v>
      </c>
      <c r="HE213">
        <v>1.87633</v>
      </c>
      <c r="HF213">
        <v>2.34355</v>
      </c>
      <c r="HG213">
        <v>0.137307</v>
      </c>
      <c r="HH213">
        <v>0</v>
      </c>
      <c r="HI213">
        <v>27.7576</v>
      </c>
      <c r="HJ213">
        <v>999.9</v>
      </c>
      <c r="HK213">
        <v>34.4</v>
      </c>
      <c r="HL213">
        <v>32.9</v>
      </c>
      <c r="HM213">
        <v>19.1004</v>
      </c>
      <c r="HN213">
        <v>61.4218</v>
      </c>
      <c r="HO213">
        <v>5.2484</v>
      </c>
      <c r="HP213">
        <v>2</v>
      </c>
      <c r="HQ213">
        <v>0.0903887</v>
      </c>
      <c r="HR213">
        <v>-0.75945</v>
      </c>
      <c r="HS213">
        <v>20.2805</v>
      </c>
      <c r="HT213">
        <v>5.2134</v>
      </c>
      <c r="HU213">
        <v>11.9745</v>
      </c>
      <c r="HV213">
        <v>4.9631</v>
      </c>
      <c r="HW213">
        <v>3.2746</v>
      </c>
      <c r="HX213">
        <v>9999</v>
      </c>
      <c r="HY213">
        <v>9999</v>
      </c>
      <c r="HZ213">
        <v>9999</v>
      </c>
      <c r="IA213">
        <v>999.9</v>
      </c>
      <c r="IB213">
        <v>1.86386</v>
      </c>
      <c r="IC213">
        <v>1.86007</v>
      </c>
      <c r="ID213">
        <v>1.85838</v>
      </c>
      <c r="IE213">
        <v>1.85974</v>
      </c>
      <c r="IF213">
        <v>1.85987</v>
      </c>
      <c r="IG213">
        <v>1.85843</v>
      </c>
      <c r="IH213">
        <v>1.85746</v>
      </c>
      <c r="II213">
        <v>1.85238</v>
      </c>
      <c r="IJ213">
        <v>0</v>
      </c>
      <c r="IK213">
        <v>0</v>
      </c>
      <c r="IL213">
        <v>0</v>
      </c>
      <c r="IM213">
        <v>0</v>
      </c>
      <c r="IN213" t="s">
        <v>441</v>
      </c>
      <c r="IO213" t="s">
        <v>442</v>
      </c>
      <c r="IP213" t="s">
        <v>443</v>
      </c>
      <c r="IQ213" t="s">
        <v>443</v>
      </c>
      <c r="IR213" t="s">
        <v>443</v>
      </c>
      <c r="IS213" t="s">
        <v>443</v>
      </c>
      <c r="IT213">
        <v>0</v>
      </c>
      <c r="IU213">
        <v>100</v>
      </c>
      <c r="IV213">
        <v>100</v>
      </c>
      <c r="IW213">
        <v>-1.038</v>
      </c>
      <c r="IX213">
        <v>0.2842</v>
      </c>
      <c r="IY213">
        <v>-1.199888540531774</v>
      </c>
      <c r="IZ213">
        <v>0.0006062262584135303</v>
      </c>
      <c r="JA213">
        <v>-6.607284784785487E-07</v>
      </c>
      <c r="JB213">
        <v>4.456398226774383E-10</v>
      </c>
      <c r="JC213">
        <v>0.04242554667046498</v>
      </c>
      <c r="JD213">
        <v>-0.002659736867722172</v>
      </c>
      <c r="JE213">
        <v>0.000738507291522077</v>
      </c>
      <c r="JF213">
        <v>-6.730059124220876E-06</v>
      </c>
      <c r="JG213">
        <v>7</v>
      </c>
      <c r="JH213">
        <v>1949</v>
      </c>
      <c r="JI213">
        <v>1</v>
      </c>
      <c r="JJ213">
        <v>29</v>
      </c>
      <c r="JK213">
        <v>190032.6</v>
      </c>
      <c r="JL213">
        <v>190032.8</v>
      </c>
      <c r="JM213">
        <v>1.38062</v>
      </c>
      <c r="JN213">
        <v>2.59888</v>
      </c>
      <c r="JO213">
        <v>2.146</v>
      </c>
      <c r="JP213">
        <v>2.67578</v>
      </c>
      <c r="JQ213">
        <v>2.29858</v>
      </c>
      <c r="JR213">
        <v>2.42188</v>
      </c>
      <c r="JS213">
        <v>36.9317</v>
      </c>
      <c r="JT213">
        <v>24.07</v>
      </c>
      <c r="JU213">
        <v>18</v>
      </c>
      <c r="JV213">
        <v>482.59</v>
      </c>
      <c r="JW213">
        <v>893.003</v>
      </c>
      <c r="JX213">
        <v>28.6564</v>
      </c>
      <c r="JY213">
        <v>28.3783</v>
      </c>
      <c r="JZ213">
        <v>30</v>
      </c>
      <c r="KA213">
        <v>28.5958</v>
      </c>
      <c r="KB213">
        <v>28.5642</v>
      </c>
      <c r="KC213">
        <v>27.6923</v>
      </c>
      <c r="KD213">
        <v>12.3158</v>
      </c>
      <c r="KE213">
        <v>23.6802</v>
      </c>
      <c r="KF213">
        <v>28.6558</v>
      </c>
      <c r="KG213">
        <v>379.914</v>
      </c>
      <c r="KH213">
        <v>16.0995</v>
      </c>
      <c r="KI213">
        <v>102.147</v>
      </c>
      <c r="KJ213">
        <v>91.7764</v>
      </c>
    </row>
    <row r="214" spans="1:296">
      <c r="A214">
        <v>196</v>
      </c>
      <c r="B214">
        <v>1758391565</v>
      </c>
      <c r="C214">
        <v>9424.5</v>
      </c>
      <c r="D214" t="s">
        <v>837</v>
      </c>
      <c r="E214" t="s">
        <v>838</v>
      </c>
      <c r="F214">
        <v>5</v>
      </c>
      <c r="G214" t="s">
        <v>832</v>
      </c>
      <c r="H214">
        <v>1758391557.5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409.667701333016</v>
      </c>
      <c r="AJ214">
        <v>389.0294181818179</v>
      </c>
      <c r="AK214">
        <v>-1.522023636022829</v>
      </c>
      <c r="AL214">
        <v>65.71615203234047</v>
      </c>
      <c r="AM214">
        <f>(AO214 - AN214 + DX214*1E3/(8.314*(DZ214+273.15)) * AQ214/DW214 * AP214) * DW214/(100*DK214) * 1000/(1000 - AO214)</f>
        <v>0</v>
      </c>
      <c r="AN214">
        <v>16.10366411602137</v>
      </c>
      <c r="AO214">
        <v>23.00578545454545</v>
      </c>
      <c r="AP214">
        <v>8.857900447017248E-05</v>
      </c>
      <c r="AQ214">
        <v>86.31790325181301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437</v>
      </c>
      <c r="AX214" t="s">
        <v>437</v>
      </c>
      <c r="AY214">
        <v>0</v>
      </c>
      <c r="AZ214">
        <v>0</v>
      </c>
      <c r="BA214">
        <f>1-AY214/AZ214</f>
        <v>0</v>
      </c>
      <c r="BB214">
        <v>0</v>
      </c>
      <c r="BC214" t="s">
        <v>437</v>
      </c>
      <c r="BD214" t="s">
        <v>437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437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6</v>
      </c>
      <c r="DL214">
        <v>0.5</v>
      </c>
      <c r="DM214" t="s">
        <v>438</v>
      </c>
      <c r="DN214">
        <v>2</v>
      </c>
      <c r="DO214" t="b">
        <v>1</v>
      </c>
      <c r="DP214">
        <v>1758391557.5</v>
      </c>
      <c r="DQ214">
        <v>387.0505185185186</v>
      </c>
      <c r="DR214">
        <v>410.9255555555556</v>
      </c>
      <c r="DS214">
        <v>23.00357407407408</v>
      </c>
      <c r="DT214">
        <v>16.10644814814815</v>
      </c>
      <c r="DU214">
        <v>388.0886296296296</v>
      </c>
      <c r="DV214">
        <v>22.71930740740741</v>
      </c>
      <c r="DW214">
        <v>500.0546666666667</v>
      </c>
      <c r="DX214">
        <v>90.48133703703701</v>
      </c>
      <c r="DY214">
        <v>0.06609221851851851</v>
      </c>
      <c r="DZ214">
        <v>29.52713703703704</v>
      </c>
      <c r="EA214">
        <v>29.99862962962963</v>
      </c>
      <c r="EB214">
        <v>999.9000000000001</v>
      </c>
      <c r="EC214">
        <v>0</v>
      </c>
      <c r="ED214">
        <v>0</v>
      </c>
      <c r="EE214">
        <v>9993.217037037037</v>
      </c>
      <c r="EF214">
        <v>0</v>
      </c>
      <c r="EG214">
        <v>11.2928</v>
      </c>
      <c r="EH214">
        <v>-23.87509629629629</v>
      </c>
      <c r="EI214">
        <v>396.1637777777779</v>
      </c>
      <c r="EJ214">
        <v>417.6525555555555</v>
      </c>
      <c r="EK214">
        <v>6.897137037037037</v>
      </c>
      <c r="EL214">
        <v>410.9255555555556</v>
      </c>
      <c r="EM214">
        <v>16.10644814814815</v>
      </c>
      <c r="EN214">
        <v>2.081394814814815</v>
      </c>
      <c r="EO214">
        <v>1.457331851851852</v>
      </c>
      <c r="EP214">
        <v>18.0775037037037</v>
      </c>
      <c r="EQ214">
        <v>12.5277</v>
      </c>
      <c r="ER214">
        <v>2000.027777777778</v>
      </c>
      <c r="ES214">
        <v>0.980005888888889</v>
      </c>
      <c r="ET214">
        <v>0.01999381481481481</v>
      </c>
      <c r="EU214">
        <v>0</v>
      </c>
      <c r="EV214">
        <v>944.3981111111111</v>
      </c>
      <c r="EW214">
        <v>5.00078</v>
      </c>
      <c r="EX214">
        <v>18437.64444444445</v>
      </c>
      <c r="EY214">
        <v>16379.9037037037</v>
      </c>
      <c r="EZ214">
        <v>38.68048148148149</v>
      </c>
      <c r="FA214">
        <v>39.59933333333333</v>
      </c>
      <c r="FB214">
        <v>39.0622962962963</v>
      </c>
      <c r="FC214">
        <v>39.1222962962963</v>
      </c>
      <c r="FD214">
        <v>39.98351851851852</v>
      </c>
      <c r="FE214">
        <v>1955.137777777778</v>
      </c>
      <c r="FF214">
        <v>39.89000000000001</v>
      </c>
      <c r="FG214">
        <v>0</v>
      </c>
      <c r="FH214">
        <v>1758391565.1</v>
      </c>
      <c r="FI214">
        <v>0</v>
      </c>
      <c r="FJ214">
        <v>944.3535769230771</v>
      </c>
      <c r="FK214">
        <v>2.576786314326014</v>
      </c>
      <c r="FL214">
        <v>51.93846150617171</v>
      </c>
      <c r="FM214">
        <v>18437.48461538462</v>
      </c>
      <c r="FN214">
        <v>15</v>
      </c>
      <c r="FO214">
        <v>0</v>
      </c>
      <c r="FP214" t="s">
        <v>439</v>
      </c>
      <c r="FQ214">
        <v>1746989605.5</v>
      </c>
      <c r="FR214">
        <v>1746989593.5</v>
      </c>
      <c r="FS214">
        <v>0</v>
      </c>
      <c r="FT214">
        <v>-0.274</v>
      </c>
      <c r="FU214">
        <v>-0.002</v>
      </c>
      <c r="FV214">
        <v>2.549</v>
      </c>
      <c r="FW214">
        <v>0.129</v>
      </c>
      <c r="FX214">
        <v>420</v>
      </c>
      <c r="FY214">
        <v>17</v>
      </c>
      <c r="FZ214">
        <v>0.02</v>
      </c>
      <c r="GA214">
        <v>0.04</v>
      </c>
      <c r="GB214">
        <v>-26.094465</v>
      </c>
      <c r="GC214">
        <v>48.85984390243907</v>
      </c>
      <c r="GD214">
        <v>5.08593995209096</v>
      </c>
      <c r="GE214">
        <v>0</v>
      </c>
      <c r="GF214">
        <v>944.2708529411765</v>
      </c>
      <c r="GG214">
        <v>1.863789148991603</v>
      </c>
      <c r="GH214">
        <v>0.29862775691023</v>
      </c>
      <c r="GI214">
        <v>0</v>
      </c>
      <c r="GJ214">
        <v>6.894338250000001</v>
      </c>
      <c r="GK214">
        <v>0.0571415009380717</v>
      </c>
      <c r="GL214">
        <v>0.005778647717026839</v>
      </c>
      <c r="GM214">
        <v>1</v>
      </c>
      <c r="GN214">
        <v>1</v>
      </c>
      <c r="GO214">
        <v>3</v>
      </c>
      <c r="GP214" t="s">
        <v>440</v>
      </c>
      <c r="GQ214">
        <v>3.10175</v>
      </c>
      <c r="GR214">
        <v>2.72368</v>
      </c>
      <c r="GS214">
        <v>0.0816452</v>
      </c>
      <c r="GT214">
        <v>0.08382630000000001</v>
      </c>
      <c r="GU214">
        <v>0.104818</v>
      </c>
      <c r="GV214">
        <v>0.0823528</v>
      </c>
      <c r="GW214">
        <v>24051.8</v>
      </c>
      <c r="GX214">
        <v>21825</v>
      </c>
      <c r="GY214">
        <v>26753.5</v>
      </c>
      <c r="GZ214">
        <v>24043.2</v>
      </c>
      <c r="HA214">
        <v>38319.2</v>
      </c>
      <c r="HB214">
        <v>32642</v>
      </c>
      <c r="HC214">
        <v>46719.6</v>
      </c>
      <c r="HD214">
        <v>38066.3</v>
      </c>
      <c r="HE214">
        <v>1.87777</v>
      </c>
      <c r="HF214">
        <v>2.3429</v>
      </c>
      <c r="HG214">
        <v>0.137389</v>
      </c>
      <c r="HH214">
        <v>0</v>
      </c>
      <c r="HI214">
        <v>27.7578</v>
      </c>
      <c r="HJ214">
        <v>999.9</v>
      </c>
      <c r="HK214">
        <v>34.4</v>
      </c>
      <c r="HL214">
        <v>32.9</v>
      </c>
      <c r="HM214">
        <v>19.0977</v>
      </c>
      <c r="HN214">
        <v>60.9818</v>
      </c>
      <c r="HO214">
        <v>4.97195</v>
      </c>
      <c r="HP214">
        <v>2</v>
      </c>
      <c r="HQ214">
        <v>0.090376</v>
      </c>
      <c r="HR214">
        <v>-0.706383</v>
      </c>
      <c r="HS214">
        <v>20.2807</v>
      </c>
      <c r="HT214">
        <v>5.21355</v>
      </c>
      <c r="HU214">
        <v>11.9748</v>
      </c>
      <c r="HV214">
        <v>4.963</v>
      </c>
      <c r="HW214">
        <v>3.27458</v>
      </c>
      <c r="HX214">
        <v>9999</v>
      </c>
      <c r="HY214">
        <v>9999</v>
      </c>
      <c r="HZ214">
        <v>9999</v>
      </c>
      <c r="IA214">
        <v>999.9</v>
      </c>
      <c r="IB214">
        <v>1.86387</v>
      </c>
      <c r="IC214">
        <v>1.86008</v>
      </c>
      <c r="ID214">
        <v>1.85839</v>
      </c>
      <c r="IE214">
        <v>1.85974</v>
      </c>
      <c r="IF214">
        <v>1.85986</v>
      </c>
      <c r="IG214">
        <v>1.85841</v>
      </c>
      <c r="IH214">
        <v>1.85745</v>
      </c>
      <c r="II214">
        <v>1.8524</v>
      </c>
      <c r="IJ214">
        <v>0</v>
      </c>
      <c r="IK214">
        <v>0</v>
      </c>
      <c r="IL214">
        <v>0</v>
      </c>
      <c r="IM214">
        <v>0</v>
      </c>
      <c r="IN214" t="s">
        <v>441</v>
      </c>
      <c r="IO214" t="s">
        <v>442</v>
      </c>
      <c r="IP214" t="s">
        <v>443</v>
      </c>
      <c r="IQ214" t="s">
        <v>443</v>
      </c>
      <c r="IR214" t="s">
        <v>443</v>
      </c>
      <c r="IS214" t="s">
        <v>443</v>
      </c>
      <c r="IT214">
        <v>0</v>
      </c>
      <c r="IU214">
        <v>100</v>
      </c>
      <c r="IV214">
        <v>100</v>
      </c>
      <c r="IW214">
        <v>-1.041</v>
      </c>
      <c r="IX214">
        <v>0.2843</v>
      </c>
      <c r="IY214">
        <v>-1.199888540531774</v>
      </c>
      <c r="IZ214">
        <v>0.0006062262584135303</v>
      </c>
      <c r="JA214">
        <v>-6.607284784785487E-07</v>
      </c>
      <c r="JB214">
        <v>4.456398226774383E-10</v>
      </c>
      <c r="JC214">
        <v>0.04242554667046498</v>
      </c>
      <c r="JD214">
        <v>-0.002659736867722172</v>
      </c>
      <c r="JE214">
        <v>0.000738507291522077</v>
      </c>
      <c r="JF214">
        <v>-6.730059124220876E-06</v>
      </c>
      <c r="JG214">
        <v>7</v>
      </c>
      <c r="JH214">
        <v>1949</v>
      </c>
      <c r="JI214">
        <v>1</v>
      </c>
      <c r="JJ214">
        <v>29</v>
      </c>
      <c r="JK214">
        <v>190032.7</v>
      </c>
      <c r="JL214">
        <v>190032.9</v>
      </c>
      <c r="JM214">
        <v>1.33789</v>
      </c>
      <c r="JN214">
        <v>2.60132</v>
      </c>
      <c r="JO214">
        <v>2.146</v>
      </c>
      <c r="JP214">
        <v>2.677</v>
      </c>
      <c r="JQ214">
        <v>2.29858</v>
      </c>
      <c r="JR214">
        <v>2.43164</v>
      </c>
      <c r="JS214">
        <v>36.9556</v>
      </c>
      <c r="JT214">
        <v>24.07</v>
      </c>
      <c r="JU214">
        <v>18</v>
      </c>
      <c r="JV214">
        <v>483.414</v>
      </c>
      <c r="JW214">
        <v>892.317</v>
      </c>
      <c r="JX214">
        <v>28.6515</v>
      </c>
      <c r="JY214">
        <v>28.3783</v>
      </c>
      <c r="JZ214">
        <v>30</v>
      </c>
      <c r="KA214">
        <v>28.5933</v>
      </c>
      <c r="KB214">
        <v>28.5642</v>
      </c>
      <c r="KC214">
        <v>26.8115</v>
      </c>
      <c r="KD214">
        <v>12.3158</v>
      </c>
      <c r="KE214">
        <v>23.6802</v>
      </c>
      <c r="KF214">
        <v>28.6437</v>
      </c>
      <c r="KG214">
        <v>366.552</v>
      </c>
      <c r="KH214">
        <v>16.1002</v>
      </c>
      <c r="KI214">
        <v>102.147</v>
      </c>
      <c r="KJ214">
        <v>91.7762</v>
      </c>
    </row>
    <row r="215" spans="1:296">
      <c r="A215">
        <v>197</v>
      </c>
      <c r="B215">
        <v>1758391570</v>
      </c>
      <c r="C215">
        <v>9429.5</v>
      </c>
      <c r="D215" t="s">
        <v>839</v>
      </c>
      <c r="E215" t="s">
        <v>840</v>
      </c>
      <c r="F215">
        <v>5</v>
      </c>
      <c r="G215" t="s">
        <v>832</v>
      </c>
      <c r="H215">
        <v>1758391562.214286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395.0562791916145</v>
      </c>
      <c r="AJ215">
        <v>378.3786545454545</v>
      </c>
      <c r="AK215">
        <v>-2.192250847011453</v>
      </c>
      <c r="AL215">
        <v>65.71615203234047</v>
      </c>
      <c r="AM215">
        <f>(AO215 - AN215 + DX215*1E3/(8.314*(DZ215+273.15)) * AQ215/DW215 * AP215) * DW215/(100*DK215) * 1000/(1000 - AO215)</f>
        <v>0</v>
      </c>
      <c r="AN215">
        <v>16.09969578566244</v>
      </c>
      <c r="AO215">
        <v>23.00259272727272</v>
      </c>
      <c r="AP215">
        <v>-8.103379425497781E-06</v>
      </c>
      <c r="AQ215">
        <v>86.31790325181301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437</v>
      </c>
      <c r="AX215" t="s">
        <v>437</v>
      </c>
      <c r="AY215">
        <v>0</v>
      </c>
      <c r="AZ215">
        <v>0</v>
      </c>
      <c r="BA215">
        <f>1-AY215/AZ215</f>
        <v>0</v>
      </c>
      <c r="BB215">
        <v>0</v>
      </c>
      <c r="BC215" t="s">
        <v>437</v>
      </c>
      <c r="BD215" t="s">
        <v>437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437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6</v>
      </c>
      <c r="DL215">
        <v>0.5</v>
      </c>
      <c r="DM215" t="s">
        <v>438</v>
      </c>
      <c r="DN215">
        <v>2</v>
      </c>
      <c r="DO215" t="b">
        <v>1</v>
      </c>
      <c r="DP215">
        <v>1758391562.214286</v>
      </c>
      <c r="DQ215">
        <v>382.163107142857</v>
      </c>
      <c r="DR215">
        <v>400.4421785714286</v>
      </c>
      <c r="DS215">
        <v>23.00416785714286</v>
      </c>
      <c r="DT215">
        <v>16.103</v>
      </c>
      <c r="DU215">
        <v>383.2026428571429</v>
      </c>
      <c r="DV215">
        <v>22.71989285714286</v>
      </c>
      <c r="DW215">
        <v>500.0655714285714</v>
      </c>
      <c r="DX215">
        <v>90.48194285714285</v>
      </c>
      <c r="DY215">
        <v>0.06591605714285714</v>
      </c>
      <c r="DZ215">
        <v>29.52796428571428</v>
      </c>
      <c r="EA215">
        <v>29.99864285714285</v>
      </c>
      <c r="EB215">
        <v>999.9000000000002</v>
      </c>
      <c r="EC215">
        <v>0</v>
      </c>
      <c r="ED215">
        <v>0</v>
      </c>
      <c r="EE215">
        <v>9990.329642857143</v>
      </c>
      <c r="EF215">
        <v>0</v>
      </c>
      <c r="EG215">
        <v>11.58499642857143</v>
      </c>
      <c r="EH215">
        <v>-18.27910357142857</v>
      </c>
      <c r="EI215">
        <v>391.1614285714286</v>
      </c>
      <c r="EJ215">
        <v>406.9960714285713</v>
      </c>
      <c r="EK215">
        <v>6.901180714285715</v>
      </c>
      <c r="EL215">
        <v>400.4421785714286</v>
      </c>
      <c r="EM215">
        <v>16.103</v>
      </c>
      <c r="EN215">
        <v>2.0814625</v>
      </c>
      <c r="EO215">
        <v>1.457029642857143</v>
      </c>
      <c r="EP215">
        <v>18.07802857142858</v>
      </c>
      <c r="EQ215">
        <v>12.52454285714286</v>
      </c>
      <c r="ER215">
        <v>2000.008571428572</v>
      </c>
      <c r="ES215">
        <v>0.9800056785714286</v>
      </c>
      <c r="ET215">
        <v>0.019994025</v>
      </c>
      <c r="EU215">
        <v>0</v>
      </c>
      <c r="EV215">
        <v>944.4864285714286</v>
      </c>
      <c r="EW215">
        <v>5.00078</v>
      </c>
      <c r="EX215">
        <v>18439.25714285714</v>
      </c>
      <c r="EY215">
        <v>16379.73928571428</v>
      </c>
      <c r="EZ215">
        <v>38.67625</v>
      </c>
      <c r="FA215">
        <v>39.589</v>
      </c>
      <c r="FB215">
        <v>39.07567857142856</v>
      </c>
      <c r="FC215">
        <v>39.10678571428571</v>
      </c>
      <c r="FD215">
        <v>39.97739285714285</v>
      </c>
      <c r="FE215">
        <v>1955.118571428572</v>
      </c>
      <c r="FF215">
        <v>39.89000000000001</v>
      </c>
      <c r="FG215">
        <v>0</v>
      </c>
      <c r="FH215">
        <v>1758391570.5</v>
      </c>
      <c r="FI215">
        <v>0</v>
      </c>
      <c r="FJ215">
        <v>944.4536800000001</v>
      </c>
      <c r="FK215">
        <v>1.121230765439011</v>
      </c>
      <c r="FL215">
        <v>0.8538460948776501</v>
      </c>
      <c r="FM215">
        <v>18439.42</v>
      </c>
      <c r="FN215">
        <v>15</v>
      </c>
      <c r="FO215">
        <v>0</v>
      </c>
      <c r="FP215" t="s">
        <v>439</v>
      </c>
      <c r="FQ215">
        <v>1746989605.5</v>
      </c>
      <c r="FR215">
        <v>1746989593.5</v>
      </c>
      <c r="FS215">
        <v>0</v>
      </c>
      <c r="FT215">
        <v>-0.274</v>
      </c>
      <c r="FU215">
        <v>-0.002</v>
      </c>
      <c r="FV215">
        <v>2.549</v>
      </c>
      <c r="FW215">
        <v>0.129</v>
      </c>
      <c r="FX215">
        <v>420</v>
      </c>
      <c r="FY215">
        <v>17</v>
      </c>
      <c r="FZ215">
        <v>0.02</v>
      </c>
      <c r="GA215">
        <v>0.04</v>
      </c>
      <c r="GB215">
        <v>-21.36014634146342</v>
      </c>
      <c r="GC215">
        <v>70.48769477351922</v>
      </c>
      <c r="GD215">
        <v>7.005531775400434</v>
      </c>
      <c r="GE215">
        <v>0</v>
      </c>
      <c r="GF215">
        <v>944.386</v>
      </c>
      <c r="GG215">
        <v>1.512177228458478</v>
      </c>
      <c r="GH215">
        <v>0.3000264694205198</v>
      </c>
      <c r="GI215">
        <v>0</v>
      </c>
      <c r="GJ215">
        <v>6.898817317073171</v>
      </c>
      <c r="GK215">
        <v>0.0542634146341177</v>
      </c>
      <c r="GL215">
        <v>0.005653725740883026</v>
      </c>
      <c r="GM215">
        <v>1</v>
      </c>
      <c r="GN215">
        <v>1</v>
      </c>
      <c r="GO215">
        <v>3</v>
      </c>
      <c r="GP215" t="s">
        <v>440</v>
      </c>
      <c r="GQ215">
        <v>3.101</v>
      </c>
      <c r="GR215">
        <v>2.72378</v>
      </c>
      <c r="GS215">
        <v>0.07986740000000001</v>
      </c>
      <c r="GT215">
        <v>0.0813297</v>
      </c>
      <c r="GU215">
        <v>0.104808</v>
      </c>
      <c r="GV215">
        <v>0.0823347</v>
      </c>
      <c r="GW215">
        <v>24098.5</v>
      </c>
      <c r="GX215">
        <v>21884.8</v>
      </c>
      <c r="GY215">
        <v>26753.7</v>
      </c>
      <c r="GZ215">
        <v>24043.5</v>
      </c>
      <c r="HA215">
        <v>38319.3</v>
      </c>
      <c r="HB215">
        <v>32642.3</v>
      </c>
      <c r="HC215">
        <v>46719.5</v>
      </c>
      <c r="HD215">
        <v>38066.3</v>
      </c>
      <c r="HE215">
        <v>1.8763</v>
      </c>
      <c r="HF215">
        <v>2.34375</v>
      </c>
      <c r="HG215">
        <v>0.137359</v>
      </c>
      <c r="HH215">
        <v>0</v>
      </c>
      <c r="HI215">
        <v>27.7554</v>
      </c>
      <c r="HJ215">
        <v>999.9</v>
      </c>
      <c r="HK215">
        <v>34.4</v>
      </c>
      <c r="HL215">
        <v>32.9</v>
      </c>
      <c r="HM215">
        <v>19.0996</v>
      </c>
      <c r="HN215">
        <v>61.2618</v>
      </c>
      <c r="HO215">
        <v>5.02404</v>
      </c>
      <c r="HP215">
        <v>2</v>
      </c>
      <c r="HQ215">
        <v>0.0903455</v>
      </c>
      <c r="HR215">
        <v>-0.734167</v>
      </c>
      <c r="HS215">
        <v>20.2806</v>
      </c>
      <c r="HT215">
        <v>5.2131</v>
      </c>
      <c r="HU215">
        <v>11.9743</v>
      </c>
      <c r="HV215">
        <v>4.96285</v>
      </c>
      <c r="HW215">
        <v>3.27455</v>
      </c>
      <c r="HX215">
        <v>9999</v>
      </c>
      <c r="HY215">
        <v>9999</v>
      </c>
      <c r="HZ215">
        <v>9999</v>
      </c>
      <c r="IA215">
        <v>999.9</v>
      </c>
      <c r="IB215">
        <v>1.86386</v>
      </c>
      <c r="IC215">
        <v>1.86006</v>
      </c>
      <c r="ID215">
        <v>1.85839</v>
      </c>
      <c r="IE215">
        <v>1.85974</v>
      </c>
      <c r="IF215">
        <v>1.85987</v>
      </c>
      <c r="IG215">
        <v>1.85842</v>
      </c>
      <c r="IH215">
        <v>1.85745</v>
      </c>
      <c r="II215">
        <v>1.8524</v>
      </c>
      <c r="IJ215">
        <v>0</v>
      </c>
      <c r="IK215">
        <v>0</v>
      </c>
      <c r="IL215">
        <v>0</v>
      </c>
      <c r="IM215">
        <v>0</v>
      </c>
      <c r="IN215" t="s">
        <v>441</v>
      </c>
      <c r="IO215" t="s">
        <v>442</v>
      </c>
      <c r="IP215" t="s">
        <v>443</v>
      </c>
      <c r="IQ215" t="s">
        <v>443</v>
      </c>
      <c r="IR215" t="s">
        <v>443</v>
      </c>
      <c r="IS215" t="s">
        <v>443</v>
      </c>
      <c r="IT215">
        <v>0</v>
      </c>
      <c r="IU215">
        <v>100</v>
      </c>
      <c r="IV215">
        <v>100</v>
      </c>
      <c r="IW215">
        <v>-1.043</v>
      </c>
      <c r="IX215">
        <v>0.2842</v>
      </c>
      <c r="IY215">
        <v>-1.199888540531774</v>
      </c>
      <c r="IZ215">
        <v>0.0006062262584135303</v>
      </c>
      <c r="JA215">
        <v>-6.607284784785487E-07</v>
      </c>
      <c r="JB215">
        <v>4.456398226774383E-10</v>
      </c>
      <c r="JC215">
        <v>0.04242554667046498</v>
      </c>
      <c r="JD215">
        <v>-0.002659736867722172</v>
      </c>
      <c r="JE215">
        <v>0.000738507291522077</v>
      </c>
      <c r="JF215">
        <v>-6.730059124220876E-06</v>
      </c>
      <c r="JG215">
        <v>7</v>
      </c>
      <c r="JH215">
        <v>1949</v>
      </c>
      <c r="JI215">
        <v>1</v>
      </c>
      <c r="JJ215">
        <v>29</v>
      </c>
      <c r="JK215">
        <v>190032.7</v>
      </c>
      <c r="JL215">
        <v>190032.9</v>
      </c>
      <c r="JM215">
        <v>1.29395</v>
      </c>
      <c r="JN215">
        <v>2.60132</v>
      </c>
      <c r="JO215">
        <v>2.146</v>
      </c>
      <c r="JP215">
        <v>2.677</v>
      </c>
      <c r="JQ215">
        <v>2.29858</v>
      </c>
      <c r="JR215">
        <v>2.42554</v>
      </c>
      <c r="JS215">
        <v>36.9556</v>
      </c>
      <c r="JT215">
        <v>24.0787</v>
      </c>
      <c r="JU215">
        <v>18</v>
      </c>
      <c r="JV215">
        <v>482.557</v>
      </c>
      <c r="JW215">
        <v>893.176</v>
      </c>
      <c r="JX215">
        <v>28.6453</v>
      </c>
      <c r="JY215">
        <v>28.3783</v>
      </c>
      <c r="JZ215">
        <v>30</v>
      </c>
      <c r="KA215">
        <v>28.5933</v>
      </c>
      <c r="KB215">
        <v>28.5618</v>
      </c>
      <c r="KC215">
        <v>25.9477</v>
      </c>
      <c r="KD215">
        <v>12.3158</v>
      </c>
      <c r="KE215">
        <v>23.6802</v>
      </c>
      <c r="KF215">
        <v>28.6463</v>
      </c>
      <c r="KG215">
        <v>346.517</v>
      </c>
      <c r="KH215">
        <v>16.1014</v>
      </c>
      <c r="KI215">
        <v>102.147</v>
      </c>
      <c r="KJ215">
        <v>91.7765</v>
      </c>
    </row>
    <row r="216" spans="1:296">
      <c r="A216">
        <v>198</v>
      </c>
      <c r="B216">
        <v>1758391575</v>
      </c>
      <c r="C216">
        <v>9434.5</v>
      </c>
      <c r="D216" t="s">
        <v>841</v>
      </c>
      <c r="E216" t="s">
        <v>842</v>
      </c>
      <c r="F216">
        <v>5</v>
      </c>
      <c r="G216" t="s">
        <v>832</v>
      </c>
      <c r="H216">
        <v>1758391567.5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379.2963891341045</v>
      </c>
      <c r="AJ216">
        <v>365.3934181818183</v>
      </c>
      <c r="AK216">
        <v>-2.635594097022629</v>
      </c>
      <c r="AL216">
        <v>65.71615203234047</v>
      </c>
      <c r="AM216">
        <f>(AO216 - AN216 + DX216*1E3/(8.314*(DZ216+273.15)) * AQ216/DW216 * AP216) * DW216/(100*DK216) * 1000/(1000 - AO216)</f>
        <v>0</v>
      </c>
      <c r="AN216">
        <v>16.09391210428273</v>
      </c>
      <c r="AO216">
        <v>23.00062848484848</v>
      </c>
      <c r="AP216">
        <v>-1.435017139126201E-06</v>
      </c>
      <c r="AQ216">
        <v>86.31790325181301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437</v>
      </c>
      <c r="AX216" t="s">
        <v>437</v>
      </c>
      <c r="AY216">
        <v>0</v>
      </c>
      <c r="AZ216">
        <v>0</v>
      </c>
      <c r="BA216">
        <f>1-AY216/AZ216</f>
        <v>0</v>
      </c>
      <c r="BB216">
        <v>0</v>
      </c>
      <c r="BC216" t="s">
        <v>437</v>
      </c>
      <c r="BD216" t="s">
        <v>437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437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6</v>
      </c>
      <c r="DL216">
        <v>0.5</v>
      </c>
      <c r="DM216" t="s">
        <v>438</v>
      </c>
      <c r="DN216">
        <v>2</v>
      </c>
      <c r="DO216" t="b">
        <v>1</v>
      </c>
      <c r="DP216">
        <v>1758391567.5</v>
      </c>
      <c r="DQ216">
        <v>373.1676296296296</v>
      </c>
      <c r="DR216">
        <v>385.631074074074</v>
      </c>
      <c r="DS216">
        <v>23.00388518518519</v>
      </c>
      <c r="DT216">
        <v>16.09818888888889</v>
      </c>
      <c r="DU216">
        <v>374.2098148148148</v>
      </c>
      <c r="DV216">
        <v>22.71961851851852</v>
      </c>
      <c r="DW216">
        <v>500.1004444444444</v>
      </c>
      <c r="DX216">
        <v>90.48222222222222</v>
      </c>
      <c r="DY216">
        <v>0.06574658888888889</v>
      </c>
      <c r="DZ216">
        <v>29.52883333333333</v>
      </c>
      <c r="EA216">
        <v>29.99909999999999</v>
      </c>
      <c r="EB216">
        <v>999.9000000000001</v>
      </c>
      <c r="EC216">
        <v>0</v>
      </c>
      <c r="ED216">
        <v>0</v>
      </c>
      <c r="EE216">
        <v>9994.113333333335</v>
      </c>
      <c r="EF216">
        <v>0</v>
      </c>
      <c r="EG216">
        <v>12.19009259259259</v>
      </c>
      <c r="EH216">
        <v>-12.46349888888889</v>
      </c>
      <c r="EI216">
        <v>381.9540000000001</v>
      </c>
      <c r="EJ216">
        <v>391.9405555555556</v>
      </c>
      <c r="EK216">
        <v>6.905705185185184</v>
      </c>
      <c r="EL216">
        <v>385.631074074074</v>
      </c>
      <c r="EM216">
        <v>16.09818888888889</v>
      </c>
      <c r="EN216">
        <v>2.081444074074074</v>
      </c>
      <c r="EO216">
        <v>1.456598888888889</v>
      </c>
      <c r="EP216">
        <v>18.07788148148148</v>
      </c>
      <c r="EQ216">
        <v>12.52003703703704</v>
      </c>
      <c r="ER216">
        <v>2000.008888888889</v>
      </c>
      <c r="ES216">
        <v>0.9800056666666666</v>
      </c>
      <c r="ET216">
        <v>0.01999403703703704</v>
      </c>
      <c r="EU216">
        <v>0</v>
      </c>
      <c r="EV216">
        <v>944.3215185185184</v>
      </c>
      <c r="EW216">
        <v>5.00078</v>
      </c>
      <c r="EX216">
        <v>18435.87407407407</v>
      </c>
      <c r="EY216">
        <v>16379.73333333333</v>
      </c>
      <c r="EZ216">
        <v>38.68507407407407</v>
      </c>
      <c r="FA216">
        <v>39.58533333333333</v>
      </c>
      <c r="FB216">
        <v>39.07618518518517</v>
      </c>
      <c r="FC216">
        <v>39.10385185185186</v>
      </c>
      <c r="FD216">
        <v>39.97888888888888</v>
      </c>
      <c r="FE216">
        <v>1955.118888888889</v>
      </c>
      <c r="FF216">
        <v>39.89000000000001</v>
      </c>
      <c r="FG216">
        <v>0</v>
      </c>
      <c r="FH216">
        <v>1758391575.3</v>
      </c>
      <c r="FI216">
        <v>0</v>
      </c>
      <c r="FJ216">
        <v>944.2819599999999</v>
      </c>
      <c r="FK216">
        <v>-5.643076925306492</v>
      </c>
      <c r="FL216">
        <v>-96.93076942314113</v>
      </c>
      <c r="FM216">
        <v>18435.404</v>
      </c>
      <c r="FN216">
        <v>15</v>
      </c>
      <c r="FO216">
        <v>0</v>
      </c>
      <c r="FP216" t="s">
        <v>439</v>
      </c>
      <c r="FQ216">
        <v>1746989605.5</v>
      </c>
      <c r="FR216">
        <v>1746989593.5</v>
      </c>
      <c r="FS216">
        <v>0</v>
      </c>
      <c r="FT216">
        <v>-0.274</v>
      </c>
      <c r="FU216">
        <v>-0.002</v>
      </c>
      <c r="FV216">
        <v>2.549</v>
      </c>
      <c r="FW216">
        <v>0.129</v>
      </c>
      <c r="FX216">
        <v>420</v>
      </c>
      <c r="FY216">
        <v>17</v>
      </c>
      <c r="FZ216">
        <v>0.02</v>
      </c>
      <c r="GA216">
        <v>0.04</v>
      </c>
      <c r="GB216">
        <v>-17.13133048780488</v>
      </c>
      <c r="GC216">
        <v>69.30512529616723</v>
      </c>
      <c r="GD216">
        <v>6.888450372816505</v>
      </c>
      <c r="GE216">
        <v>0</v>
      </c>
      <c r="GF216">
        <v>944.3255588235295</v>
      </c>
      <c r="GG216">
        <v>-0.8994194010750555</v>
      </c>
      <c r="GH216">
        <v>0.3762985509950411</v>
      </c>
      <c r="GI216">
        <v>1</v>
      </c>
      <c r="GJ216">
        <v>6.901833902439025</v>
      </c>
      <c r="GK216">
        <v>0.0518025783972092</v>
      </c>
      <c r="GL216">
        <v>0.005443108813119359</v>
      </c>
      <c r="GM216">
        <v>1</v>
      </c>
      <c r="GN216">
        <v>2</v>
      </c>
      <c r="GO216">
        <v>3</v>
      </c>
      <c r="GP216" t="s">
        <v>533</v>
      </c>
      <c r="GQ216">
        <v>3.10121</v>
      </c>
      <c r="GR216">
        <v>2.72384</v>
      </c>
      <c r="GS216">
        <v>0.0776955</v>
      </c>
      <c r="GT216">
        <v>0.0786372</v>
      </c>
      <c r="GU216">
        <v>0.104804</v>
      </c>
      <c r="GV216">
        <v>0.0823224</v>
      </c>
      <c r="GW216">
        <v>24155.4</v>
      </c>
      <c r="GX216">
        <v>21948.7</v>
      </c>
      <c r="GY216">
        <v>26753.8</v>
      </c>
      <c r="GZ216">
        <v>24043.2</v>
      </c>
      <c r="HA216">
        <v>38319.3</v>
      </c>
      <c r="HB216">
        <v>32642.3</v>
      </c>
      <c r="HC216">
        <v>46719.7</v>
      </c>
      <c r="HD216">
        <v>38066.1</v>
      </c>
      <c r="HE216">
        <v>1.87722</v>
      </c>
      <c r="HF216">
        <v>2.34308</v>
      </c>
      <c r="HG216">
        <v>0.13832</v>
      </c>
      <c r="HH216">
        <v>0</v>
      </c>
      <c r="HI216">
        <v>27.7532</v>
      </c>
      <c r="HJ216">
        <v>999.9</v>
      </c>
      <c r="HK216">
        <v>34.4</v>
      </c>
      <c r="HL216">
        <v>32.9</v>
      </c>
      <c r="HM216">
        <v>19.1</v>
      </c>
      <c r="HN216">
        <v>61.6618</v>
      </c>
      <c r="HO216">
        <v>5.01202</v>
      </c>
      <c r="HP216">
        <v>2</v>
      </c>
      <c r="HQ216">
        <v>0.0902896</v>
      </c>
      <c r="HR216">
        <v>-0.746931</v>
      </c>
      <c r="HS216">
        <v>20.2806</v>
      </c>
      <c r="HT216">
        <v>5.21235</v>
      </c>
      <c r="HU216">
        <v>11.9745</v>
      </c>
      <c r="HV216">
        <v>4.9629</v>
      </c>
      <c r="HW216">
        <v>3.27445</v>
      </c>
      <c r="HX216">
        <v>9999</v>
      </c>
      <c r="HY216">
        <v>9999</v>
      </c>
      <c r="HZ216">
        <v>9999</v>
      </c>
      <c r="IA216">
        <v>999.9</v>
      </c>
      <c r="IB216">
        <v>1.86386</v>
      </c>
      <c r="IC216">
        <v>1.86008</v>
      </c>
      <c r="ID216">
        <v>1.8584</v>
      </c>
      <c r="IE216">
        <v>1.85974</v>
      </c>
      <c r="IF216">
        <v>1.85989</v>
      </c>
      <c r="IG216">
        <v>1.85843</v>
      </c>
      <c r="IH216">
        <v>1.85745</v>
      </c>
      <c r="II216">
        <v>1.85241</v>
      </c>
      <c r="IJ216">
        <v>0</v>
      </c>
      <c r="IK216">
        <v>0</v>
      </c>
      <c r="IL216">
        <v>0</v>
      </c>
      <c r="IM216">
        <v>0</v>
      </c>
      <c r="IN216" t="s">
        <v>441</v>
      </c>
      <c r="IO216" t="s">
        <v>442</v>
      </c>
      <c r="IP216" t="s">
        <v>443</v>
      </c>
      <c r="IQ216" t="s">
        <v>443</v>
      </c>
      <c r="IR216" t="s">
        <v>443</v>
      </c>
      <c r="IS216" t="s">
        <v>443</v>
      </c>
      <c r="IT216">
        <v>0</v>
      </c>
      <c r="IU216">
        <v>100</v>
      </c>
      <c r="IV216">
        <v>100</v>
      </c>
      <c r="IW216">
        <v>-1.047</v>
      </c>
      <c r="IX216">
        <v>0.2842</v>
      </c>
      <c r="IY216">
        <v>-1.199888540531774</v>
      </c>
      <c r="IZ216">
        <v>0.0006062262584135303</v>
      </c>
      <c r="JA216">
        <v>-6.607284784785487E-07</v>
      </c>
      <c r="JB216">
        <v>4.456398226774383E-10</v>
      </c>
      <c r="JC216">
        <v>0.04242554667046498</v>
      </c>
      <c r="JD216">
        <v>-0.002659736867722172</v>
      </c>
      <c r="JE216">
        <v>0.000738507291522077</v>
      </c>
      <c r="JF216">
        <v>-6.730059124220876E-06</v>
      </c>
      <c r="JG216">
        <v>7</v>
      </c>
      <c r="JH216">
        <v>1949</v>
      </c>
      <c r="JI216">
        <v>1</v>
      </c>
      <c r="JJ216">
        <v>29</v>
      </c>
      <c r="JK216">
        <v>190032.8</v>
      </c>
      <c r="JL216">
        <v>190033</v>
      </c>
      <c r="JM216">
        <v>1.24634</v>
      </c>
      <c r="JN216">
        <v>2.60376</v>
      </c>
      <c r="JO216">
        <v>2.146</v>
      </c>
      <c r="JP216">
        <v>2.67578</v>
      </c>
      <c r="JQ216">
        <v>2.29858</v>
      </c>
      <c r="JR216">
        <v>2.41455</v>
      </c>
      <c r="JS216">
        <v>36.9317</v>
      </c>
      <c r="JT216">
        <v>24.0787</v>
      </c>
      <c r="JU216">
        <v>18</v>
      </c>
      <c r="JV216">
        <v>483.094</v>
      </c>
      <c r="JW216">
        <v>892.4640000000001</v>
      </c>
      <c r="JX216">
        <v>28.6455</v>
      </c>
      <c r="JY216">
        <v>28.3783</v>
      </c>
      <c r="JZ216">
        <v>30</v>
      </c>
      <c r="KA216">
        <v>28.5933</v>
      </c>
      <c r="KB216">
        <v>28.5618</v>
      </c>
      <c r="KC216">
        <v>24.9837</v>
      </c>
      <c r="KD216">
        <v>12.3158</v>
      </c>
      <c r="KE216">
        <v>23.6802</v>
      </c>
      <c r="KF216">
        <v>28.6476</v>
      </c>
      <c r="KG216">
        <v>333.143</v>
      </c>
      <c r="KH216">
        <v>16.1</v>
      </c>
      <c r="KI216">
        <v>102.148</v>
      </c>
      <c r="KJ216">
        <v>91.77589999999999</v>
      </c>
    </row>
    <row r="217" spans="1:296">
      <c r="A217">
        <v>199</v>
      </c>
      <c r="B217">
        <v>1758391580</v>
      </c>
      <c r="C217">
        <v>9439.5</v>
      </c>
      <c r="D217" t="s">
        <v>843</v>
      </c>
      <c r="E217" t="s">
        <v>844</v>
      </c>
      <c r="F217">
        <v>5</v>
      </c>
      <c r="G217" t="s">
        <v>832</v>
      </c>
      <c r="H217">
        <v>1758391572.214286</v>
      </c>
      <c r="I217">
        <f>(J217)/1000</f>
        <v>0</v>
      </c>
      <c r="J217">
        <f>IF(DO217, AM217, AG217)</f>
        <v>0</v>
      </c>
      <c r="K217">
        <f>IF(DO217, AH217, AF217)</f>
        <v>0</v>
      </c>
      <c r="L217">
        <f>DQ217 - IF(AT217&gt;1, K217*DK217*100.0/(AV217), 0)</f>
        <v>0</v>
      </c>
      <c r="M217">
        <f>((S217-I217/2)*L217-K217)/(S217+I217/2)</f>
        <v>0</v>
      </c>
      <c r="N217">
        <f>M217*(DX217+DY217)/1000.0</f>
        <v>0</v>
      </c>
      <c r="O217">
        <f>(DQ217 - IF(AT217&gt;1, K217*DK217*100.0/(AV217), 0))*(DX217+DY217)/1000.0</f>
        <v>0</v>
      </c>
      <c r="P217">
        <f>2.0/((1/R217-1/Q217)+SIGN(R217)*SQRT((1/R217-1/Q217)*(1/R217-1/Q217) + 4*DL217/((DL217+1)*(DL217+1))*(2*1/R217*1/Q217-1/Q217*1/Q217)))</f>
        <v>0</v>
      </c>
      <c r="Q217">
        <f>IF(LEFT(DM217,1)&lt;&gt;"0",IF(LEFT(DM217,1)="1",3.0,DN217),$D$5+$E$5*(EE217*DX217/($K$5*1000))+$F$5*(EE217*DX217/($K$5*1000))*MAX(MIN(DK217,$J$5),$I$5)*MAX(MIN(DK217,$J$5),$I$5)+$G$5*MAX(MIN(DK217,$J$5),$I$5)*(EE217*DX217/($K$5*1000))+$H$5*(EE217*DX217/($K$5*1000))*(EE217*DX217/($K$5*1000)))</f>
        <v>0</v>
      </c>
      <c r="R217">
        <f>I217*(1000-(1000*0.61365*exp(17.502*V217/(240.97+V217))/(DX217+DY217)+DS217)/2)/(1000*0.61365*exp(17.502*V217/(240.97+V217))/(DX217+DY217)-DS217)</f>
        <v>0</v>
      </c>
      <c r="S217">
        <f>1/((DL217+1)/(P217/1.6)+1/(Q217/1.37)) + DL217/((DL217+1)/(P217/1.6) + DL217/(Q217/1.37))</f>
        <v>0</v>
      </c>
      <c r="T217">
        <f>(DG217*DJ217)</f>
        <v>0</v>
      </c>
      <c r="U217">
        <f>(DZ217+(T217+2*0.95*5.67E-8*(((DZ217+$B$9)+273)^4-(DZ217+273)^4)-44100*I217)/(1.84*29.3*Q217+8*0.95*5.67E-8*(DZ217+273)^3))</f>
        <v>0</v>
      </c>
      <c r="V217">
        <f>($C$9*EA217+$D$9*EB217+$E$9*U217)</f>
        <v>0</v>
      </c>
      <c r="W217">
        <f>0.61365*exp(17.502*V217/(240.97+V217))</f>
        <v>0</v>
      </c>
      <c r="X217">
        <f>(Y217/Z217*100)</f>
        <v>0</v>
      </c>
      <c r="Y217">
        <f>DS217*(DX217+DY217)/1000</f>
        <v>0</v>
      </c>
      <c r="Z217">
        <f>0.61365*exp(17.502*DZ217/(240.97+DZ217))</f>
        <v>0</v>
      </c>
      <c r="AA217">
        <f>(W217-DS217*(DX217+DY217)/1000)</f>
        <v>0</v>
      </c>
      <c r="AB217">
        <f>(-I217*44100)</f>
        <v>0</v>
      </c>
      <c r="AC217">
        <f>2*29.3*Q217*0.92*(DZ217-V217)</f>
        <v>0</v>
      </c>
      <c r="AD217">
        <f>2*0.95*5.67E-8*(((DZ217+$B$9)+273)^4-(V217+273)^4)</f>
        <v>0</v>
      </c>
      <c r="AE217">
        <f>T217+AD217+AB217+AC217</f>
        <v>0</v>
      </c>
      <c r="AF217">
        <f>DW217*AT217*(DR217-DQ217*(1000-AT217*DT217)/(1000-AT217*DS217))/(100*DK217)</f>
        <v>0</v>
      </c>
      <c r="AG217">
        <f>1000*DW217*AT217*(DS217-DT217)/(100*DK217*(1000-AT217*DS217))</f>
        <v>0</v>
      </c>
      <c r="AH217">
        <f>(AI217 - AJ217 - DX217*1E3/(8.314*(DZ217+273.15)) * AL217/DW217 * AK217) * DW217/(100*DK217) * (1000 - DT217)/1000</f>
        <v>0</v>
      </c>
      <c r="AI217">
        <v>362.8871517115788</v>
      </c>
      <c r="AJ217">
        <v>351.0914484848485</v>
      </c>
      <c r="AK217">
        <v>-2.881267877706634</v>
      </c>
      <c r="AL217">
        <v>65.71615203234047</v>
      </c>
      <c r="AM217">
        <f>(AO217 - AN217 + DX217*1E3/(8.314*(DZ217+273.15)) * AQ217/DW217 * AP217) * DW217/(100*DK217) * 1000/(1000 - AO217)</f>
        <v>0</v>
      </c>
      <c r="AN217">
        <v>16.09137184236478</v>
      </c>
      <c r="AO217">
        <v>23.00439818181819</v>
      </c>
      <c r="AP217">
        <v>-4.578910723512027E-06</v>
      </c>
      <c r="AQ217">
        <v>86.31790325181301</v>
      </c>
      <c r="AR217">
        <v>0</v>
      </c>
      <c r="AS217">
        <v>0</v>
      </c>
      <c r="AT217">
        <f>IF(AR217*$H$15&gt;=AV217,1.0,(AV217/(AV217-AR217*$H$15)))</f>
        <v>0</v>
      </c>
      <c r="AU217">
        <f>(AT217-1)*100</f>
        <v>0</v>
      </c>
      <c r="AV217">
        <f>MAX(0,($B$15+$C$15*EE217)/(1+$D$15*EE217)*DX217/(DZ217+273)*$E$15)</f>
        <v>0</v>
      </c>
      <c r="AW217" t="s">
        <v>437</v>
      </c>
      <c r="AX217" t="s">
        <v>437</v>
      </c>
      <c r="AY217">
        <v>0</v>
      </c>
      <c r="AZ217">
        <v>0</v>
      </c>
      <c r="BA217">
        <f>1-AY217/AZ217</f>
        <v>0</v>
      </c>
      <c r="BB217">
        <v>0</v>
      </c>
      <c r="BC217" t="s">
        <v>437</v>
      </c>
      <c r="BD217" t="s">
        <v>437</v>
      </c>
      <c r="BE217">
        <v>0</v>
      </c>
      <c r="BF217">
        <v>0</v>
      </c>
      <c r="BG217">
        <f>1-BE217/BF217</f>
        <v>0</v>
      </c>
      <c r="BH217">
        <v>0.5</v>
      </c>
      <c r="BI217">
        <f>DH217</f>
        <v>0</v>
      </c>
      <c r="BJ217">
        <f>K217</f>
        <v>0</v>
      </c>
      <c r="BK217">
        <f>BG217*BH217*BI217</f>
        <v>0</v>
      </c>
      <c r="BL217">
        <f>(BJ217-BB217)/BI217</f>
        <v>0</v>
      </c>
      <c r="BM217">
        <f>(AZ217-BF217)/BF217</f>
        <v>0</v>
      </c>
      <c r="BN217">
        <f>AY217/(BA217+AY217/BF217)</f>
        <v>0</v>
      </c>
      <c r="BO217" t="s">
        <v>437</v>
      </c>
      <c r="BP217">
        <v>0</v>
      </c>
      <c r="BQ217">
        <f>IF(BP217&lt;&gt;0, BP217, BN217)</f>
        <v>0</v>
      </c>
      <c r="BR217">
        <f>1-BQ217/BF217</f>
        <v>0</v>
      </c>
      <c r="BS217">
        <f>(BF217-BE217)/(BF217-BQ217)</f>
        <v>0</v>
      </c>
      <c r="BT217">
        <f>(AZ217-BF217)/(AZ217-BQ217)</f>
        <v>0</v>
      </c>
      <c r="BU217">
        <f>(BF217-BE217)/(BF217-AY217)</f>
        <v>0</v>
      </c>
      <c r="BV217">
        <f>(AZ217-BF217)/(AZ217-AY217)</f>
        <v>0</v>
      </c>
      <c r="BW217">
        <f>(BS217*BQ217/BE217)</f>
        <v>0</v>
      </c>
      <c r="BX217">
        <f>(1-BW217)</f>
        <v>0</v>
      </c>
      <c r="DG217">
        <f>$B$13*EF217+$C$13*EG217+$F$13*ER217*(1-EU217)</f>
        <v>0</v>
      </c>
      <c r="DH217">
        <f>DG217*DI217</f>
        <v>0</v>
      </c>
      <c r="DI217">
        <f>($B$13*$D$11+$C$13*$D$11+$F$13*((FE217+EW217)/MAX(FE217+EW217+FF217, 0.1)*$I$11+FF217/MAX(FE217+EW217+FF217, 0.1)*$J$11))/($B$13+$C$13+$F$13)</f>
        <v>0</v>
      </c>
      <c r="DJ217">
        <f>($B$13*$K$11+$C$13*$K$11+$F$13*((FE217+EW217)/MAX(FE217+EW217+FF217, 0.1)*$P$11+FF217/MAX(FE217+EW217+FF217, 0.1)*$Q$11))/($B$13+$C$13+$F$13)</f>
        <v>0</v>
      </c>
      <c r="DK217">
        <v>6</v>
      </c>
      <c r="DL217">
        <v>0.5</v>
      </c>
      <c r="DM217" t="s">
        <v>438</v>
      </c>
      <c r="DN217">
        <v>2</v>
      </c>
      <c r="DO217" t="b">
        <v>1</v>
      </c>
      <c r="DP217">
        <v>1758391572.214286</v>
      </c>
      <c r="DQ217">
        <v>362.3048214285714</v>
      </c>
      <c r="DR217">
        <v>371.0451071428571</v>
      </c>
      <c r="DS217">
        <v>23.002375</v>
      </c>
      <c r="DT217">
        <v>16.09386071428571</v>
      </c>
      <c r="DU217">
        <v>363.3503214285714</v>
      </c>
      <c r="DV217">
        <v>22.71813571428572</v>
      </c>
      <c r="DW217">
        <v>499.9701428571429</v>
      </c>
      <c r="DX217">
        <v>90.48277499999999</v>
      </c>
      <c r="DY217">
        <v>0.06580729285714286</v>
      </c>
      <c r="DZ217">
        <v>29.53011071428572</v>
      </c>
      <c r="EA217">
        <v>30.00215</v>
      </c>
      <c r="EB217">
        <v>999.9000000000002</v>
      </c>
      <c r="EC217">
        <v>0</v>
      </c>
      <c r="ED217">
        <v>0</v>
      </c>
      <c r="EE217">
        <v>9991.179999999998</v>
      </c>
      <c r="EF217">
        <v>0</v>
      </c>
      <c r="EG217">
        <v>12.49409642857143</v>
      </c>
      <c r="EH217">
        <v>-8.740251785714285</v>
      </c>
      <c r="EI217">
        <v>370.8348928571428</v>
      </c>
      <c r="EJ217">
        <v>377.11425</v>
      </c>
      <c r="EK217">
        <v>6.908522142857143</v>
      </c>
      <c r="EL217">
        <v>371.0451071428571</v>
      </c>
      <c r="EM217">
        <v>16.09386071428571</v>
      </c>
      <c r="EN217">
        <v>2.081319285714286</v>
      </c>
      <c r="EO217">
        <v>1.456216785714286</v>
      </c>
      <c r="EP217">
        <v>18.07693214285714</v>
      </c>
      <c r="EQ217">
        <v>12.51603214285714</v>
      </c>
      <c r="ER217">
        <v>2000.009642857143</v>
      </c>
      <c r="ES217">
        <v>0.9800056785714286</v>
      </c>
      <c r="ET217">
        <v>0.01999402142857143</v>
      </c>
      <c r="EU217">
        <v>0</v>
      </c>
      <c r="EV217">
        <v>943.7821071428569</v>
      </c>
      <c r="EW217">
        <v>5.00078</v>
      </c>
      <c r="EX217">
        <v>18424.9</v>
      </c>
      <c r="EY217">
        <v>16379.73928571429</v>
      </c>
      <c r="EZ217">
        <v>38.68510714285714</v>
      </c>
      <c r="FA217">
        <v>39.58449999999999</v>
      </c>
      <c r="FB217">
        <v>39.07785714285713</v>
      </c>
      <c r="FC217">
        <v>39.10674999999999</v>
      </c>
      <c r="FD217">
        <v>39.9975</v>
      </c>
      <c r="FE217">
        <v>1955.119642857143</v>
      </c>
      <c r="FF217">
        <v>39.89000000000001</v>
      </c>
      <c r="FG217">
        <v>0</v>
      </c>
      <c r="FH217">
        <v>1758391580.7</v>
      </c>
      <c r="FI217">
        <v>0</v>
      </c>
      <c r="FJ217">
        <v>943.6653461538461</v>
      </c>
      <c r="FK217">
        <v>-9.685230776049691</v>
      </c>
      <c r="FL217">
        <v>-185.1692309314863</v>
      </c>
      <c r="FM217">
        <v>18423.16923076923</v>
      </c>
      <c r="FN217">
        <v>15</v>
      </c>
      <c r="FO217">
        <v>0</v>
      </c>
      <c r="FP217" t="s">
        <v>439</v>
      </c>
      <c r="FQ217">
        <v>1746989605.5</v>
      </c>
      <c r="FR217">
        <v>1746989593.5</v>
      </c>
      <c r="FS217">
        <v>0</v>
      </c>
      <c r="FT217">
        <v>-0.274</v>
      </c>
      <c r="FU217">
        <v>-0.002</v>
      </c>
      <c r="FV217">
        <v>2.549</v>
      </c>
      <c r="FW217">
        <v>0.129</v>
      </c>
      <c r="FX217">
        <v>420</v>
      </c>
      <c r="FY217">
        <v>17</v>
      </c>
      <c r="FZ217">
        <v>0.02</v>
      </c>
      <c r="GA217">
        <v>0.04</v>
      </c>
      <c r="GB217">
        <v>-12.06112512195122</v>
      </c>
      <c r="GC217">
        <v>52.60417505226479</v>
      </c>
      <c r="GD217">
        <v>5.272534233587471</v>
      </c>
      <c r="GE217">
        <v>0</v>
      </c>
      <c r="GF217">
        <v>944.0651470588235</v>
      </c>
      <c r="GG217">
        <v>-5.492116110568476</v>
      </c>
      <c r="GH217">
        <v>0.6640276895516891</v>
      </c>
      <c r="GI217">
        <v>0</v>
      </c>
      <c r="GJ217">
        <v>6.905987317073171</v>
      </c>
      <c r="GK217">
        <v>0.0375292682926863</v>
      </c>
      <c r="GL217">
        <v>0.004027165089186515</v>
      </c>
      <c r="GM217">
        <v>1</v>
      </c>
      <c r="GN217">
        <v>1</v>
      </c>
      <c r="GO217">
        <v>3</v>
      </c>
      <c r="GP217" t="s">
        <v>440</v>
      </c>
      <c r="GQ217">
        <v>3.10114</v>
      </c>
      <c r="GR217">
        <v>2.7242</v>
      </c>
      <c r="GS217">
        <v>0.0752898</v>
      </c>
      <c r="GT217">
        <v>0.07587969999999999</v>
      </c>
      <c r="GU217">
        <v>0.104817</v>
      </c>
      <c r="GV217">
        <v>0.082297</v>
      </c>
      <c r="GW217">
        <v>24218.4</v>
      </c>
      <c r="GX217">
        <v>22014.4</v>
      </c>
      <c r="GY217">
        <v>26753.7</v>
      </c>
      <c r="GZ217">
        <v>24043.3</v>
      </c>
      <c r="HA217">
        <v>38318.5</v>
      </c>
      <c r="HB217">
        <v>32642.9</v>
      </c>
      <c r="HC217">
        <v>46719.6</v>
      </c>
      <c r="HD217">
        <v>38066</v>
      </c>
      <c r="HE217">
        <v>1.87693</v>
      </c>
      <c r="HF217">
        <v>2.34312</v>
      </c>
      <c r="HG217">
        <v>0.137947</v>
      </c>
      <c r="HH217">
        <v>0</v>
      </c>
      <c r="HI217">
        <v>27.7507</v>
      </c>
      <c r="HJ217">
        <v>999.9</v>
      </c>
      <c r="HK217">
        <v>34.4</v>
      </c>
      <c r="HL217">
        <v>32.9</v>
      </c>
      <c r="HM217">
        <v>19.1016</v>
      </c>
      <c r="HN217">
        <v>61.1618</v>
      </c>
      <c r="HO217">
        <v>5.12019</v>
      </c>
      <c r="HP217">
        <v>2</v>
      </c>
      <c r="HQ217">
        <v>0.0902922</v>
      </c>
      <c r="HR217">
        <v>-0.740822</v>
      </c>
      <c r="HS217">
        <v>20.2806</v>
      </c>
      <c r="HT217">
        <v>5.2125</v>
      </c>
      <c r="HU217">
        <v>11.9748</v>
      </c>
      <c r="HV217">
        <v>4.96285</v>
      </c>
      <c r="HW217">
        <v>3.27438</v>
      </c>
      <c r="HX217">
        <v>9999</v>
      </c>
      <c r="HY217">
        <v>9999</v>
      </c>
      <c r="HZ217">
        <v>9999</v>
      </c>
      <c r="IA217">
        <v>999.9</v>
      </c>
      <c r="IB217">
        <v>1.86386</v>
      </c>
      <c r="IC217">
        <v>1.86008</v>
      </c>
      <c r="ID217">
        <v>1.85841</v>
      </c>
      <c r="IE217">
        <v>1.85975</v>
      </c>
      <c r="IF217">
        <v>1.85987</v>
      </c>
      <c r="IG217">
        <v>1.85843</v>
      </c>
      <c r="IH217">
        <v>1.85747</v>
      </c>
      <c r="II217">
        <v>1.85242</v>
      </c>
      <c r="IJ217">
        <v>0</v>
      </c>
      <c r="IK217">
        <v>0</v>
      </c>
      <c r="IL217">
        <v>0</v>
      </c>
      <c r="IM217">
        <v>0</v>
      </c>
      <c r="IN217" t="s">
        <v>441</v>
      </c>
      <c r="IO217" t="s">
        <v>442</v>
      </c>
      <c r="IP217" t="s">
        <v>443</v>
      </c>
      <c r="IQ217" t="s">
        <v>443</v>
      </c>
      <c r="IR217" t="s">
        <v>443</v>
      </c>
      <c r="IS217" t="s">
        <v>443</v>
      </c>
      <c r="IT217">
        <v>0</v>
      </c>
      <c r="IU217">
        <v>100</v>
      </c>
      <c r="IV217">
        <v>100</v>
      </c>
      <c r="IW217">
        <v>-1.052</v>
      </c>
      <c r="IX217">
        <v>0.2843</v>
      </c>
      <c r="IY217">
        <v>-1.199888540531774</v>
      </c>
      <c r="IZ217">
        <v>0.0006062262584135303</v>
      </c>
      <c r="JA217">
        <v>-6.607284784785487E-07</v>
      </c>
      <c r="JB217">
        <v>4.456398226774383E-10</v>
      </c>
      <c r="JC217">
        <v>0.04242554667046498</v>
      </c>
      <c r="JD217">
        <v>-0.002659736867722172</v>
      </c>
      <c r="JE217">
        <v>0.000738507291522077</v>
      </c>
      <c r="JF217">
        <v>-6.730059124220876E-06</v>
      </c>
      <c r="JG217">
        <v>7</v>
      </c>
      <c r="JH217">
        <v>1949</v>
      </c>
      <c r="JI217">
        <v>1</v>
      </c>
      <c r="JJ217">
        <v>29</v>
      </c>
      <c r="JK217">
        <v>190032.9</v>
      </c>
      <c r="JL217">
        <v>190033.1</v>
      </c>
      <c r="JM217">
        <v>1.19751</v>
      </c>
      <c r="JN217">
        <v>2.61353</v>
      </c>
      <c r="JO217">
        <v>2.146</v>
      </c>
      <c r="JP217">
        <v>2.677</v>
      </c>
      <c r="JQ217">
        <v>2.29858</v>
      </c>
      <c r="JR217">
        <v>2.40723</v>
      </c>
      <c r="JS217">
        <v>36.9556</v>
      </c>
      <c r="JT217">
        <v>24.07</v>
      </c>
      <c r="JU217">
        <v>18</v>
      </c>
      <c r="JV217">
        <v>482.911</v>
      </c>
      <c r="JW217">
        <v>892.5170000000001</v>
      </c>
      <c r="JX217">
        <v>28.6463</v>
      </c>
      <c r="JY217">
        <v>28.3777</v>
      </c>
      <c r="JZ217">
        <v>30</v>
      </c>
      <c r="KA217">
        <v>28.5921</v>
      </c>
      <c r="KB217">
        <v>28.5618</v>
      </c>
      <c r="KC217">
        <v>24.076</v>
      </c>
      <c r="KD217">
        <v>12.3158</v>
      </c>
      <c r="KE217">
        <v>23.6802</v>
      </c>
      <c r="KF217">
        <v>28.646</v>
      </c>
      <c r="KG217">
        <v>313.107</v>
      </c>
      <c r="KH217">
        <v>16.0944</v>
      </c>
      <c r="KI217">
        <v>102.147</v>
      </c>
      <c r="KJ217">
        <v>91.77589999999999</v>
      </c>
    </row>
    <row r="218" spans="1:296">
      <c r="A218">
        <v>200</v>
      </c>
      <c r="B218">
        <v>1758391585</v>
      </c>
      <c r="C218">
        <v>9444.5</v>
      </c>
      <c r="D218" t="s">
        <v>845</v>
      </c>
      <c r="E218" t="s">
        <v>846</v>
      </c>
      <c r="F218">
        <v>5</v>
      </c>
      <c r="G218" t="s">
        <v>832</v>
      </c>
      <c r="H218">
        <v>1758391577.5</v>
      </c>
      <c r="I218">
        <f>(J218)/1000</f>
        <v>0</v>
      </c>
      <c r="J218">
        <f>IF(DO218, AM218, AG218)</f>
        <v>0</v>
      </c>
      <c r="K218">
        <f>IF(DO218, AH218, AF218)</f>
        <v>0</v>
      </c>
      <c r="L218">
        <f>DQ218 - IF(AT218&gt;1, K218*DK218*100.0/(AV218), 0)</f>
        <v>0</v>
      </c>
      <c r="M218">
        <f>((S218-I218/2)*L218-K218)/(S218+I218/2)</f>
        <v>0</v>
      </c>
      <c r="N218">
        <f>M218*(DX218+DY218)/1000.0</f>
        <v>0</v>
      </c>
      <c r="O218">
        <f>(DQ218 - IF(AT218&gt;1, K218*DK218*100.0/(AV218), 0))*(DX218+DY218)/1000.0</f>
        <v>0</v>
      </c>
      <c r="P218">
        <f>2.0/((1/R218-1/Q218)+SIGN(R218)*SQRT((1/R218-1/Q218)*(1/R218-1/Q218) + 4*DL218/((DL218+1)*(DL218+1))*(2*1/R218*1/Q218-1/Q218*1/Q218)))</f>
        <v>0</v>
      </c>
      <c r="Q218">
        <f>IF(LEFT(DM218,1)&lt;&gt;"0",IF(LEFT(DM218,1)="1",3.0,DN218),$D$5+$E$5*(EE218*DX218/($K$5*1000))+$F$5*(EE218*DX218/($K$5*1000))*MAX(MIN(DK218,$J$5),$I$5)*MAX(MIN(DK218,$J$5),$I$5)+$G$5*MAX(MIN(DK218,$J$5),$I$5)*(EE218*DX218/($K$5*1000))+$H$5*(EE218*DX218/($K$5*1000))*(EE218*DX218/($K$5*1000)))</f>
        <v>0</v>
      </c>
      <c r="R218">
        <f>I218*(1000-(1000*0.61365*exp(17.502*V218/(240.97+V218))/(DX218+DY218)+DS218)/2)/(1000*0.61365*exp(17.502*V218/(240.97+V218))/(DX218+DY218)-DS218)</f>
        <v>0</v>
      </c>
      <c r="S218">
        <f>1/((DL218+1)/(P218/1.6)+1/(Q218/1.37)) + DL218/((DL218+1)/(P218/1.6) + DL218/(Q218/1.37))</f>
        <v>0</v>
      </c>
      <c r="T218">
        <f>(DG218*DJ218)</f>
        <v>0</v>
      </c>
      <c r="U218">
        <f>(DZ218+(T218+2*0.95*5.67E-8*(((DZ218+$B$9)+273)^4-(DZ218+273)^4)-44100*I218)/(1.84*29.3*Q218+8*0.95*5.67E-8*(DZ218+273)^3))</f>
        <v>0</v>
      </c>
      <c r="V218">
        <f>($C$9*EA218+$D$9*EB218+$E$9*U218)</f>
        <v>0</v>
      </c>
      <c r="W218">
        <f>0.61365*exp(17.502*V218/(240.97+V218))</f>
        <v>0</v>
      </c>
      <c r="X218">
        <f>(Y218/Z218*100)</f>
        <v>0</v>
      </c>
      <c r="Y218">
        <f>DS218*(DX218+DY218)/1000</f>
        <v>0</v>
      </c>
      <c r="Z218">
        <f>0.61365*exp(17.502*DZ218/(240.97+DZ218))</f>
        <v>0</v>
      </c>
      <c r="AA218">
        <f>(W218-DS218*(DX218+DY218)/1000)</f>
        <v>0</v>
      </c>
      <c r="AB218">
        <f>(-I218*44100)</f>
        <v>0</v>
      </c>
      <c r="AC218">
        <f>2*29.3*Q218*0.92*(DZ218-V218)</f>
        <v>0</v>
      </c>
      <c r="AD218">
        <f>2*0.95*5.67E-8*(((DZ218+$B$9)+273)^4-(V218+273)^4)</f>
        <v>0</v>
      </c>
      <c r="AE218">
        <f>T218+AD218+AB218+AC218</f>
        <v>0</v>
      </c>
      <c r="AF218">
        <f>DW218*AT218*(DR218-DQ218*(1000-AT218*DT218)/(1000-AT218*DS218))/(100*DK218)</f>
        <v>0</v>
      </c>
      <c r="AG218">
        <f>1000*DW218*AT218*(DS218-DT218)/(100*DK218*(1000-AT218*DS218))</f>
        <v>0</v>
      </c>
      <c r="AH218">
        <f>(AI218 - AJ218 - DX218*1E3/(8.314*(DZ218+273.15)) * AL218/DW218 * AK218) * DW218/(100*DK218) * (1000 - DT218)/1000</f>
        <v>0</v>
      </c>
      <c r="AI218">
        <v>346.3803373170844</v>
      </c>
      <c r="AJ218">
        <v>336.2074666666667</v>
      </c>
      <c r="AK218">
        <v>-2.991950023669206</v>
      </c>
      <c r="AL218">
        <v>65.71615203234047</v>
      </c>
      <c r="AM218">
        <f>(AO218 - AN218 + DX218*1E3/(8.314*(DZ218+273.15)) * AQ218/DW218 * AP218) * DW218/(100*DK218) * 1000/(1000 - AO218)</f>
        <v>0</v>
      </c>
      <c r="AN218">
        <v>16.0852195652196</v>
      </c>
      <c r="AO218">
        <v>23.0022509090909</v>
      </c>
      <c r="AP218">
        <v>9.849098490849245E-06</v>
      </c>
      <c r="AQ218">
        <v>86.31790325181301</v>
      </c>
      <c r="AR218">
        <v>0</v>
      </c>
      <c r="AS218">
        <v>0</v>
      </c>
      <c r="AT218">
        <f>IF(AR218*$H$15&gt;=AV218,1.0,(AV218/(AV218-AR218*$H$15)))</f>
        <v>0</v>
      </c>
      <c r="AU218">
        <f>(AT218-1)*100</f>
        <v>0</v>
      </c>
      <c r="AV218">
        <f>MAX(0,($B$15+$C$15*EE218)/(1+$D$15*EE218)*DX218/(DZ218+273)*$E$15)</f>
        <v>0</v>
      </c>
      <c r="AW218" t="s">
        <v>437</v>
      </c>
      <c r="AX218" t="s">
        <v>437</v>
      </c>
      <c r="AY218">
        <v>0</v>
      </c>
      <c r="AZ218">
        <v>0</v>
      </c>
      <c r="BA218">
        <f>1-AY218/AZ218</f>
        <v>0</v>
      </c>
      <c r="BB218">
        <v>0</v>
      </c>
      <c r="BC218" t="s">
        <v>437</v>
      </c>
      <c r="BD218" t="s">
        <v>437</v>
      </c>
      <c r="BE218">
        <v>0</v>
      </c>
      <c r="BF218">
        <v>0</v>
      </c>
      <c r="BG218">
        <f>1-BE218/BF218</f>
        <v>0</v>
      </c>
      <c r="BH218">
        <v>0.5</v>
      </c>
      <c r="BI218">
        <f>DH218</f>
        <v>0</v>
      </c>
      <c r="BJ218">
        <f>K218</f>
        <v>0</v>
      </c>
      <c r="BK218">
        <f>BG218*BH218*BI218</f>
        <v>0</v>
      </c>
      <c r="BL218">
        <f>(BJ218-BB218)/BI218</f>
        <v>0</v>
      </c>
      <c r="BM218">
        <f>(AZ218-BF218)/BF218</f>
        <v>0</v>
      </c>
      <c r="BN218">
        <f>AY218/(BA218+AY218/BF218)</f>
        <v>0</v>
      </c>
      <c r="BO218" t="s">
        <v>437</v>
      </c>
      <c r="BP218">
        <v>0</v>
      </c>
      <c r="BQ218">
        <f>IF(BP218&lt;&gt;0, BP218, BN218)</f>
        <v>0</v>
      </c>
      <c r="BR218">
        <f>1-BQ218/BF218</f>
        <v>0</v>
      </c>
      <c r="BS218">
        <f>(BF218-BE218)/(BF218-BQ218)</f>
        <v>0</v>
      </c>
      <c r="BT218">
        <f>(AZ218-BF218)/(AZ218-BQ218)</f>
        <v>0</v>
      </c>
      <c r="BU218">
        <f>(BF218-BE218)/(BF218-AY218)</f>
        <v>0</v>
      </c>
      <c r="BV218">
        <f>(AZ218-BF218)/(AZ218-AY218)</f>
        <v>0</v>
      </c>
      <c r="BW218">
        <f>(BS218*BQ218/BE218)</f>
        <v>0</v>
      </c>
      <c r="BX218">
        <f>(1-BW218)</f>
        <v>0</v>
      </c>
      <c r="DG218">
        <f>$B$13*EF218+$C$13*EG218+$F$13*ER218*(1-EU218)</f>
        <v>0</v>
      </c>
      <c r="DH218">
        <f>DG218*DI218</f>
        <v>0</v>
      </c>
      <c r="DI218">
        <f>($B$13*$D$11+$C$13*$D$11+$F$13*((FE218+EW218)/MAX(FE218+EW218+FF218, 0.1)*$I$11+FF218/MAX(FE218+EW218+FF218, 0.1)*$J$11))/($B$13+$C$13+$F$13)</f>
        <v>0</v>
      </c>
      <c r="DJ218">
        <f>($B$13*$K$11+$C$13*$K$11+$F$13*((FE218+EW218)/MAX(FE218+EW218+FF218, 0.1)*$P$11+FF218/MAX(FE218+EW218+FF218, 0.1)*$Q$11))/($B$13+$C$13+$F$13)</f>
        <v>0</v>
      </c>
      <c r="DK218">
        <v>6</v>
      </c>
      <c r="DL218">
        <v>0.5</v>
      </c>
      <c r="DM218" t="s">
        <v>438</v>
      </c>
      <c r="DN218">
        <v>2</v>
      </c>
      <c r="DO218" t="b">
        <v>1</v>
      </c>
      <c r="DP218">
        <v>1758391577.5</v>
      </c>
      <c r="DQ218">
        <v>348.401111111111</v>
      </c>
      <c r="DR218">
        <v>354.1294444444445</v>
      </c>
      <c r="DS218">
        <v>23.00242962962963</v>
      </c>
      <c r="DT218">
        <v>16.08885555555555</v>
      </c>
      <c r="DU218">
        <v>349.4508888888889</v>
      </c>
      <c r="DV218">
        <v>22.71818518518518</v>
      </c>
      <c r="DW218">
        <v>499.9615555555556</v>
      </c>
      <c r="DX218">
        <v>90.48237407407407</v>
      </c>
      <c r="DY218">
        <v>0.06588137777777778</v>
      </c>
      <c r="DZ218">
        <v>29.53025555555556</v>
      </c>
      <c r="EA218">
        <v>30.00181481481482</v>
      </c>
      <c r="EB218">
        <v>999.9000000000001</v>
      </c>
      <c r="EC218">
        <v>0</v>
      </c>
      <c r="ED218">
        <v>0</v>
      </c>
      <c r="EE218">
        <v>9995.346296296295</v>
      </c>
      <c r="EF218">
        <v>0</v>
      </c>
      <c r="EG218">
        <v>12.23557037037037</v>
      </c>
      <c r="EH218">
        <v>-5.728330370370369</v>
      </c>
      <c r="EI218">
        <v>356.6038888888888</v>
      </c>
      <c r="EJ218">
        <v>359.9201111111111</v>
      </c>
      <c r="EK218">
        <v>6.913579259259259</v>
      </c>
      <c r="EL218">
        <v>354.1294444444445</v>
      </c>
      <c r="EM218">
        <v>16.08885555555555</v>
      </c>
      <c r="EN218">
        <v>2.081315185185185</v>
      </c>
      <c r="EO218">
        <v>1.455757777777778</v>
      </c>
      <c r="EP218">
        <v>18.07689629629629</v>
      </c>
      <c r="EQ218">
        <v>12.51122592592593</v>
      </c>
      <c r="ER218">
        <v>2000.03</v>
      </c>
      <c r="ES218">
        <v>0.980005888888889</v>
      </c>
      <c r="ET218">
        <v>0.01999381111111111</v>
      </c>
      <c r="EU218">
        <v>0</v>
      </c>
      <c r="EV218">
        <v>942.8666666666669</v>
      </c>
      <c r="EW218">
        <v>5.00078</v>
      </c>
      <c r="EX218">
        <v>18407.53333333333</v>
      </c>
      <c r="EY218">
        <v>16379.90740740741</v>
      </c>
      <c r="EZ218">
        <v>38.69659259259259</v>
      </c>
      <c r="FA218">
        <v>39.58533333333333</v>
      </c>
      <c r="FB218">
        <v>39.05992592592592</v>
      </c>
      <c r="FC218">
        <v>39.12922222222223</v>
      </c>
      <c r="FD218">
        <v>40.00662962962962</v>
      </c>
      <c r="FE218">
        <v>1955.14</v>
      </c>
      <c r="FF218">
        <v>39.89000000000001</v>
      </c>
      <c r="FG218">
        <v>0</v>
      </c>
      <c r="FH218">
        <v>1758391585.5</v>
      </c>
      <c r="FI218">
        <v>0</v>
      </c>
      <c r="FJ218">
        <v>942.8328461538463</v>
      </c>
      <c r="FK218">
        <v>-11.37107690500716</v>
      </c>
      <c r="FL218">
        <v>-228.6564099084321</v>
      </c>
      <c r="FM218">
        <v>18406.96153846154</v>
      </c>
      <c r="FN218">
        <v>15</v>
      </c>
      <c r="FO218">
        <v>0</v>
      </c>
      <c r="FP218" t="s">
        <v>439</v>
      </c>
      <c r="FQ218">
        <v>1746989605.5</v>
      </c>
      <c r="FR218">
        <v>1746989593.5</v>
      </c>
      <c r="FS218">
        <v>0</v>
      </c>
      <c r="FT218">
        <v>-0.274</v>
      </c>
      <c r="FU218">
        <v>-0.002</v>
      </c>
      <c r="FV218">
        <v>2.549</v>
      </c>
      <c r="FW218">
        <v>0.129</v>
      </c>
      <c r="FX218">
        <v>420</v>
      </c>
      <c r="FY218">
        <v>17</v>
      </c>
      <c r="FZ218">
        <v>0.02</v>
      </c>
      <c r="GA218">
        <v>0.04</v>
      </c>
      <c r="GB218">
        <v>-7.731148499999999</v>
      </c>
      <c r="GC218">
        <v>35.09940517823644</v>
      </c>
      <c r="GD218">
        <v>3.430661133056972</v>
      </c>
      <c r="GE218">
        <v>0</v>
      </c>
      <c r="GF218">
        <v>943.3245294117647</v>
      </c>
      <c r="GG218">
        <v>-10.1189610279959</v>
      </c>
      <c r="GH218">
        <v>1.028531655702448</v>
      </c>
      <c r="GI218">
        <v>0</v>
      </c>
      <c r="GJ218">
        <v>6.910959750000001</v>
      </c>
      <c r="GK218">
        <v>0.05731553470918314</v>
      </c>
      <c r="GL218">
        <v>0.005843677988861118</v>
      </c>
      <c r="GM218">
        <v>1</v>
      </c>
      <c r="GN218">
        <v>1</v>
      </c>
      <c r="GO218">
        <v>3</v>
      </c>
      <c r="GP218" t="s">
        <v>440</v>
      </c>
      <c r="GQ218">
        <v>3.10107</v>
      </c>
      <c r="GR218">
        <v>2.72386</v>
      </c>
      <c r="GS218">
        <v>0.07274460000000001</v>
      </c>
      <c r="GT218">
        <v>0.0730263</v>
      </c>
      <c r="GU218">
        <v>0.104811</v>
      </c>
      <c r="GV218">
        <v>0.08229210000000001</v>
      </c>
      <c r="GW218">
        <v>24284.9</v>
      </c>
      <c r="GX218">
        <v>22082.5</v>
      </c>
      <c r="GY218">
        <v>26753.6</v>
      </c>
      <c r="GZ218">
        <v>24043.5</v>
      </c>
      <c r="HA218">
        <v>38318.4</v>
      </c>
      <c r="HB218">
        <v>32642.9</v>
      </c>
      <c r="HC218">
        <v>46719.6</v>
      </c>
      <c r="HD218">
        <v>38066.2</v>
      </c>
      <c r="HE218">
        <v>1.8771</v>
      </c>
      <c r="HF218">
        <v>2.3433</v>
      </c>
      <c r="HG218">
        <v>0.137985</v>
      </c>
      <c r="HH218">
        <v>0</v>
      </c>
      <c r="HI218">
        <v>27.7496</v>
      </c>
      <c r="HJ218">
        <v>999.9</v>
      </c>
      <c r="HK218">
        <v>34.4</v>
      </c>
      <c r="HL218">
        <v>32.9</v>
      </c>
      <c r="HM218">
        <v>19.0993</v>
      </c>
      <c r="HN218">
        <v>61.2018</v>
      </c>
      <c r="HO218">
        <v>5.10817</v>
      </c>
      <c r="HP218">
        <v>2</v>
      </c>
      <c r="HQ218">
        <v>0.09028460000000001</v>
      </c>
      <c r="HR218">
        <v>-0.731386</v>
      </c>
      <c r="HS218">
        <v>20.2808</v>
      </c>
      <c r="HT218">
        <v>5.2125</v>
      </c>
      <c r="HU218">
        <v>11.9752</v>
      </c>
      <c r="HV218">
        <v>4.96275</v>
      </c>
      <c r="HW218">
        <v>3.27438</v>
      </c>
      <c r="HX218">
        <v>9999</v>
      </c>
      <c r="HY218">
        <v>9999</v>
      </c>
      <c r="HZ218">
        <v>9999</v>
      </c>
      <c r="IA218">
        <v>999.9</v>
      </c>
      <c r="IB218">
        <v>1.86386</v>
      </c>
      <c r="IC218">
        <v>1.86008</v>
      </c>
      <c r="ID218">
        <v>1.85841</v>
      </c>
      <c r="IE218">
        <v>1.85974</v>
      </c>
      <c r="IF218">
        <v>1.85988</v>
      </c>
      <c r="IG218">
        <v>1.85842</v>
      </c>
      <c r="IH218">
        <v>1.85745</v>
      </c>
      <c r="II218">
        <v>1.8524</v>
      </c>
      <c r="IJ218">
        <v>0</v>
      </c>
      <c r="IK218">
        <v>0</v>
      </c>
      <c r="IL218">
        <v>0</v>
      </c>
      <c r="IM218">
        <v>0</v>
      </c>
      <c r="IN218" t="s">
        <v>441</v>
      </c>
      <c r="IO218" t="s">
        <v>442</v>
      </c>
      <c r="IP218" t="s">
        <v>443</v>
      </c>
      <c r="IQ218" t="s">
        <v>443</v>
      </c>
      <c r="IR218" t="s">
        <v>443</v>
      </c>
      <c r="IS218" t="s">
        <v>443</v>
      </c>
      <c r="IT218">
        <v>0</v>
      </c>
      <c r="IU218">
        <v>100</v>
      </c>
      <c r="IV218">
        <v>100</v>
      </c>
      <c r="IW218">
        <v>-1.056</v>
      </c>
      <c r="IX218">
        <v>0.2842</v>
      </c>
      <c r="IY218">
        <v>-1.199888540531774</v>
      </c>
      <c r="IZ218">
        <v>0.0006062262584135303</v>
      </c>
      <c r="JA218">
        <v>-6.607284784785487E-07</v>
      </c>
      <c r="JB218">
        <v>4.456398226774383E-10</v>
      </c>
      <c r="JC218">
        <v>0.04242554667046498</v>
      </c>
      <c r="JD218">
        <v>-0.002659736867722172</v>
      </c>
      <c r="JE218">
        <v>0.000738507291522077</v>
      </c>
      <c r="JF218">
        <v>-6.730059124220876E-06</v>
      </c>
      <c r="JG218">
        <v>7</v>
      </c>
      <c r="JH218">
        <v>1949</v>
      </c>
      <c r="JI218">
        <v>1</v>
      </c>
      <c r="JJ218">
        <v>29</v>
      </c>
      <c r="JK218">
        <v>190033</v>
      </c>
      <c r="JL218">
        <v>190033.2</v>
      </c>
      <c r="JM218">
        <v>1.15234</v>
      </c>
      <c r="JN218">
        <v>2.60864</v>
      </c>
      <c r="JO218">
        <v>2.146</v>
      </c>
      <c r="JP218">
        <v>2.677</v>
      </c>
      <c r="JQ218">
        <v>2.29858</v>
      </c>
      <c r="JR218">
        <v>2.4231</v>
      </c>
      <c r="JS218">
        <v>36.9556</v>
      </c>
      <c r="JT218">
        <v>24.0787</v>
      </c>
      <c r="JU218">
        <v>18</v>
      </c>
      <c r="JV218">
        <v>483.003</v>
      </c>
      <c r="JW218">
        <v>892.676</v>
      </c>
      <c r="JX218">
        <v>28.6454</v>
      </c>
      <c r="JY218">
        <v>28.3759</v>
      </c>
      <c r="JZ218">
        <v>30</v>
      </c>
      <c r="KA218">
        <v>28.5909</v>
      </c>
      <c r="KB218">
        <v>28.5601</v>
      </c>
      <c r="KC218">
        <v>23.0802</v>
      </c>
      <c r="KD218">
        <v>12.3158</v>
      </c>
      <c r="KE218">
        <v>23.6802</v>
      </c>
      <c r="KF218">
        <v>28.644</v>
      </c>
      <c r="KG218">
        <v>299.731</v>
      </c>
      <c r="KH218">
        <v>16.0961</v>
      </c>
      <c r="KI218">
        <v>102.147</v>
      </c>
      <c r="KJ218">
        <v>91.7764</v>
      </c>
    </row>
    <row r="219" spans="1:296">
      <c r="A219">
        <v>201</v>
      </c>
      <c r="B219">
        <v>1758391590</v>
      </c>
      <c r="C219">
        <v>9449.5</v>
      </c>
      <c r="D219" t="s">
        <v>847</v>
      </c>
      <c r="E219" t="s">
        <v>848</v>
      </c>
      <c r="F219">
        <v>5</v>
      </c>
      <c r="G219" t="s">
        <v>832</v>
      </c>
      <c r="H219">
        <v>1758391582.214286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329.7085603541657</v>
      </c>
      <c r="AJ219">
        <v>320.9546121212119</v>
      </c>
      <c r="AK219">
        <v>-3.063173055108815</v>
      </c>
      <c r="AL219">
        <v>65.71615203234047</v>
      </c>
      <c r="AM219">
        <f>(AO219 - AN219 + DX219*1E3/(8.314*(DZ219+273.15)) * AQ219/DW219 * AP219) * DW219/(100*DK219) * 1000/(1000 - AO219)</f>
        <v>0</v>
      </c>
      <c r="AN219">
        <v>16.08352328692886</v>
      </c>
      <c r="AO219">
        <v>23.00221818181818</v>
      </c>
      <c r="AP219">
        <v>1.935763898373686E-05</v>
      </c>
      <c r="AQ219">
        <v>86.31790325181301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437</v>
      </c>
      <c r="AX219" t="s">
        <v>437</v>
      </c>
      <c r="AY219">
        <v>0</v>
      </c>
      <c r="AZ219">
        <v>0</v>
      </c>
      <c r="BA219">
        <f>1-AY219/AZ219</f>
        <v>0</v>
      </c>
      <c r="BB219">
        <v>0</v>
      </c>
      <c r="BC219" t="s">
        <v>437</v>
      </c>
      <c r="BD219" t="s">
        <v>437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437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6</v>
      </c>
      <c r="DL219">
        <v>0.5</v>
      </c>
      <c r="DM219" t="s">
        <v>438</v>
      </c>
      <c r="DN219">
        <v>2</v>
      </c>
      <c r="DO219" t="b">
        <v>1</v>
      </c>
      <c r="DP219">
        <v>1758391582.214286</v>
      </c>
      <c r="DQ219">
        <v>335.006</v>
      </c>
      <c r="DR219">
        <v>338.7793928571428</v>
      </c>
      <c r="DS219">
        <v>23.00292857142857</v>
      </c>
      <c r="DT219">
        <v>16.08537857142857</v>
      </c>
      <c r="DU219">
        <v>336.0600000000001</v>
      </c>
      <c r="DV219">
        <v>22.718675</v>
      </c>
      <c r="DW219">
        <v>500.0072142857143</v>
      </c>
      <c r="DX219">
        <v>90.48225000000002</v>
      </c>
      <c r="DY219">
        <v>0.06590249285714286</v>
      </c>
      <c r="DZ219">
        <v>29.52814642857143</v>
      </c>
      <c r="EA219">
        <v>29.99931071428572</v>
      </c>
      <c r="EB219">
        <v>999.9000000000002</v>
      </c>
      <c r="EC219">
        <v>0</v>
      </c>
      <c r="ED219">
        <v>0</v>
      </c>
      <c r="EE219">
        <v>9985.759285714286</v>
      </c>
      <c r="EF219">
        <v>0</v>
      </c>
      <c r="EG219">
        <v>11.70219642857143</v>
      </c>
      <c r="EH219">
        <v>-3.773371428571429</v>
      </c>
      <c r="EI219">
        <v>342.8936785714286</v>
      </c>
      <c r="EJ219">
        <v>344.3178928571429</v>
      </c>
      <c r="EK219">
        <v>6.917555714285714</v>
      </c>
      <c r="EL219">
        <v>338.7793928571428</v>
      </c>
      <c r="EM219">
        <v>16.08537857142857</v>
      </c>
      <c r="EN219">
        <v>2.081356785714286</v>
      </c>
      <c r="EO219">
        <v>1.455441071428571</v>
      </c>
      <c r="EP219">
        <v>18.07721785714286</v>
      </c>
      <c r="EQ219">
        <v>12.50791071428571</v>
      </c>
      <c r="ER219">
        <v>2000.012142857143</v>
      </c>
      <c r="ES219">
        <v>0.9800056785714286</v>
      </c>
      <c r="ET219">
        <v>0.01999402142857143</v>
      </c>
      <c r="EU219">
        <v>0</v>
      </c>
      <c r="EV219">
        <v>941.9188571428571</v>
      </c>
      <c r="EW219">
        <v>5.00078</v>
      </c>
      <c r="EX219">
        <v>18389.45357142857</v>
      </c>
      <c r="EY219">
        <v>16379.76785714286</v>
      </c>
      <c r="EZ219">
        <v>38.68278571428571</v>
      </c>
      <c r="FA219">
        <v>39.58674999999999</v>
      </c>
      <c r="FB219">
        <v>39.06225</v>
      </c>
      <c r="FC219">
        <v>39.11792857142858</v>
      </c>
      <c r="FD219">
        <v>40.00410714285714</v>
      </c>
      <c r="FE219">
        <v>1955.122142857143</v>
      </c>
      <c r="FF219">
        <v>39.89000000000001</v>
      </c>
      <c r="FG219">
        <v>0</v>
      </c>
      <c r="FH219">
        <v>1758391590.9</v>
      </c>
      <c r="FI219">
        <v>0</v>
      </c>
      <c r="FJ219">
        <v>941.7090400000001</v>
      </c>
      <c r="FK219">
        <v>-12.0578461368249</v>
      </c>
      <c r="FL219">
        <v>-229.0384611433579</v>
      </c>
      <c r="FM219">
        <v>18385.304</v>
      </c>
      <c r="FN219">
        <v>15</v>
      </c>
      <c r="FO219">
        <v>0</v>
      </c>
      <c r="FP219" t="s">
        <v>439</v>
      </c>
      <c r="FQ219">
        <v>1746989605.5</v>
      </c>
      <c r="FR219">
        <v>1746989593.5</v>
      </c>
      <c r="FS219">
        <v>0</v>
      </c>
      <c r="FT219">
        <v>-0.274</v>
      </c>
      <c r="FU219">
        <v>-0.002</v>
      </c>
      <c r="FV219">
        <v>2.549</v>
      </c>
      <c r="FW219">
        <v>0.129</v>
      </c>
      <c r="FX219">
        <v>420</v>
      </c>
      <c r="FY219">
        <v>17</v>
      </c>
      <c r="FZ219">
        <v>0.02</v>
      </c>
      <c r="GA219">
        <v>0.04</v>
      </c>
      <c r="GB219">
        <v>-5.017019268292683</v>
      </c>
      <c r="GC219">
        <v>25.55551024390241</v>
      </c>
      <c r="GD219">
        <v>2.544599219537371</v>
      </c>
      <c r="GE219">
        <v>0</v>
      </c>
      <c r="GF219">
        <v>942.4552647058823</v>
      </c>
      <c r="GG219">
        <v>-11.71604278712443</v>
      </c>
      <c r="GH219">
        <v>1.170403432426906</v>
      </c>
      <c r="GI219">
        <v>0</v>
      </c>
      <c r="GJ219">
        <v>6.914962682926829</v>
      </c>
      <c r="GK219">
        <v>0.05512912891984849</v>
      </c>
      <c r="GL219">
        <v>0.005791250770328437</v>
      </c>
      <c r="GM219">
        <v>1</v>
      </c>
      <c r="GN219">
        <v>1</v>
      </c>
      <c r="GO219">
        <v>3</v>
      </c>
      <c r="GP219" t="s">
        <v>440</v>
      </c>
      <c r="GQ219">
        <v>3.10124</v>
      </c>
      <c r="GR219">
        <v>2.72356</v>
      </c>
      <c r="GS219">
        <v>0.07009170000000001</v>
      </c>
      <c r="GT219">
        <v>0.0701064</v>
      </c>
      <c r="GU219">
        <v>0.104807</v>
      </c>
      <c r="GV219">
        <v>0.0822731</v>
      </c>
      <c r="GW219">
        <v>24354.5</v>
      </c>
      <c r="GX219">
        <v>22151.9</v>
      </c>
      <c r="GY219">
        <v>26753.7</v>
      </c>
      <c r="GZ219">
        <v>24043.3</v>
      </c>
      <c r="HA219">
        <v>38318.2</v>
      </c>
      <c r="HB219">
        <v>32643.1</v>
      </c>
      <c r="HC219">
        <v>46719.6</v>
      </c>
      <c r="HD219">
        <v>38066</v>
      </c>
      <c r="HE219">
        <v>1.87717</v>
      </c>
      <c r="HF219">
        <v>2.34333</v>
      </c>
      <c r="HG219">
        <v>0.137798</v>
      </c>
      <c r="HH219">
        <v>0</v>
      </c>
      <c r="HI219">
        <v>27.7484</v>
      </c>
      <c r="HJ219">
        <v>999.9</v>
      </c>
      <c r="HK219">
        <v>34.4</v>
      </c>
      <c r="HL219">
        <v>32.9</v>
      </c>
      <c r="HM219">
        <v>19.0993</v>
      </c>
      <c r="HN219">
        <v>61.4518</v>
      </c>
      <c r="HO219">
        <v>5.04407</v>
      </c>
      <c r="HP219">
        <v>2</v>
      </c>
      <c r="HQ219">
        <v>0.0900788</v>
      </c>
      <c r="HR219">
        <v>-0.740093</v>
      </c>
      <c r="HS219">
        <v>20.2808</v>
      </c>
      <c r="HT219">
        <v>5.21205</v>
      </c>
      <c r="HU219">
        <v>11.9745</v>
      </c>
      <c r="HV219">
        <v>4.9625</v>
      </c>
      <c r="HW219">
        <v>3.27443</v>
      </c>
      <c r="HX219">
        <v>9999</v>
      </c>
      <c r="HY219">
        <v>9999</v>
      </c>
      <c r="HZ219">
        <v>9999</v>
      </c>
      <c r="IA219">
        <v>999.9</v>
      </c>
      <c r="IB219">
        <v>1.86387</v>
      </c>
      <c r="IC219">
        <v>1.86009</v>
      </c>
      <c r="ID219">
        <v>1.85838</v>
      </c>
      <c r="IE219">
        <v>1.85975</v>
      </c>
      <c r="IF219">
        <v>1.85988</v>
      </c>
      <c r="IG219">
        <v>1.85842</v>
      </c>
      <c r="IH219">
        <v>1.85745</v>
      </c>
      <c r="II219">
        <v>1.85238</v>
      </c>
      <c r="IJ219">
        <v>0</v>
      </c>
      <c r="IK219">
        <v>0</v>
      </c>
      <c r="IL219">
        <v>0</v>
      </c>
      <c r="IM219">
        <v>0</v>
      </c>
      <c r="IN219" t="s">
        <v>441</v>
      </c>
      <c r="IO219" t="s">
        <v>442</v>
      </c>
      <c r="IP219" t="s">
        <v>443</v>
      </c>
      <c r="IQ219" t="s">
        <v>443</v>
      </c>
      <c r="IR219" t="s">
        <v>443</v>
      </c>
      <c r="IS219" t="s">
        <v>443</v>
      </c>
      <c r="IT219">
        <v>0</v>
      </c>
      <c r="IU219">
        <v>100</v>
      </c>
      <c r="IV219">
        <v>100</v>
      </c>
      <c r="IW219">
        <v>-1.062</v>
      </c>
      <c r="IX219">
        <v>0.2842</v>
      </c>
      <c r="IY219">
        <v>-1.199888540531774</v>
      </c>
      <c r="IZ219">
        <v>0.0006062262584135303</v>
      </c>
      <c r="JA219">
        <v>-6.607284784785487E-07</v>
      </c>
      <c r="JB219">
        <v>4.456398226774383E-10</v>
      </c>
      <c r="JC219">
        <v>0.04242554667046498</v>
      </c>
      <c r="JD219">
        <v>-0.002659736867722172</v>
      </c>
      <c r="JE219">
        <v>0.000738507291522077</v>
      </c>
      <c r="JF219">
        <v>-6.730059124220876E-06</v>
      </c>
      <c r="JG219">
        <v>7</v>
      </c>
      <c r="JH219">
        <v>1949</v>
      </c>
      <c r="JI219">
        <v>1</v>
      </c>
      <c r="JJ219">
        <v>29</v>
      </c>
      <c r="JK219">
        <v>190033.1</v>
      </c>
      <c r="JL219">
        <v>190033.3</v>
      </c>
      <c r="JM219">
        <v>1.10107</v>
      </c>
      <c r="JN219">
        <v>2.61597</v>
      </c>
      <c r="JO219">
        <v>2.146</v>
      </c>
      <c r="JP219">
        <v>2.67578</v>
      </c>
      <c r="JQ219">
        <v>2.29858</v>
      </c>
      <c r="JR219">
        <v>2.38403</v>
      </c>
      <c r="JS219">
        <v>36.9556</v>
      </c>
      <c r="JT219">
        <v>24.07</v>
      </c>
      <c r="JU219">
        <v>18</v>
      </c>
      <c r="JV219">
        <v>483.046</v>
      </c>
      <c r="JW219">
        <v>892.689</v>
      </c>
      <c r="JX219">
        <v>28.6446</v>
      </c>
      <c r="JY219">
        <v>28.3759</v>
      </c>
      <c r="JZ219">
        <v>30.0002</v>
      </c>
      <c r="KA219">
        <v>28.5909</v>
      </c>
      <c r="KB219">
        <v>28.5594</v>
      </c>
      <c r="KC219">
        <v>22.1498</v>
      </c>
      <c r="KD219">
        <v>12.3158</v>
      </c>
      <c r="KE219">
        <v>23.6802</v>
      </c>
      <c r="KF219">
        <v>28.6456</v>
      </c>
      <c r="KG219">
        <v>279.697</v>
      </c>
      <c r="KH219">
        <v>16.0949</v>
      </c>
      <c r="KI219">
        <v>102.147</v>
      </c>
      <c r="KJ219">
        <v>91.7758</v>
      </c>
    </row>
    <row r="220" spans="1:296">
      <c r="A220">
        <v>202</v>
      </c>
      <c r="B220">
        <v>1758391595</v>
      </c>
      <c r="C220">
        <v>9454.5</v>
      </c>
      <c r="D220" t="s">
        <v>849</v>
      </c>
      <c r="E220" t="s">
        <v>850</v>
      </c>
      <c r="F220">
        <v>5</v>
      </c>
      <c r="G220" t="s">
        <v>832</v>
      </c>
      <c r="H220">
        <v>1758391587.5</v>
      </c>
      <c r="I220">
        <f>(J220)/1000</f>
        <v>0</v>
      </c>
      <c r="J220">
        <f>IF(DO220, AM220, AG220)</f>
        <v>0</v>
      </c>
      <c r="K220">
        <f>IF(DO220, AH220, AF220)</f>
        <v>0</v>
      </c>
      <c r="L220">
        <f>DQ220 - IF(AT220&gt;1, K220*DK220*100.0/(AV220), 0)</f>
        <v>0</v>
      </c>
      <c r="M220">
        <f>((S220-I220/2)*L220-K220)/(S220+I220/2)</f>
        <v>0</v>
      </c>
      <c r="N220">
        <f>M220*(DX220+DY220)/1000.0</f>
        <v>0</v>
      </c>
      <c r="O220">
        <f>(DQ220 - IF(AT220&gt;1, K220*DK220*100.0/(AV220), 0))*(DX220+DY220)/1000.0</f>
        <v>0</v>
      </c>
      <c r="P220">
        <f>2.0/((1/R220-1/Q220)+SIGN(R220)*SQRT((1/R220-1/Q220)*(1/R220-1/Q220) + 4*DL220/((DL220+1)*(DL220+1))*(2*1/R220*1/Q220-1/Q220*1/Q220)))</f>
        <v>0</v>
      </c>
      <c r="Q220">
        <f>IF(LEFT(DM220,1)&lt;&gt;"0",IF(LEFT(DM220,1)="1",3.0,DN220),$D$5+$E$5*(EE220*DX220/($K$5*1000))+$F$5*(EE220*DX220/($K$5*1000))*MAX(MIN(DK220,$J$5),$I$5)*MAX(MIN(DK220,$J$5),$I$5)+$G$5*MAX(MIN(DK220,$J$5),$I$5)*(EE220*DX220/($K$5*1000))+$H$5*(EE220*DX220/($K$5*1000))*(EE220*DX220/($K$5*1000)))</f>
        <v>0</v>
      </c>
      <c r="R220">
        <f>I220*(1000-(1000*0.61365*exp(17.502*V220/(240.97+V220))/(DX220+DY220)+DS220)/2)/(1000*0.61365*exp(17.502*V220/(240.97+V220))/(DX220+DY220)-DS220)</f>
        <v>0</v>
      </c>
      <c r="S220">
        <f>1/((DL220+1)/(P220/1.6)+1/(Q220/1.37)) + DL220/((DL220+1)/(P220/1.6) + DL220/(Q220/1.37))</f>
        <v>0</v>
      </c>
      <c r="T220">
        <f>(DG220*DJ220)</f>
        <v>0</v>
      </c>
      <c r="U220">
        <f>(DZ220+(T220+2*0.95*5.67E-8*(((DZ220+$B$9)+273)^4-(DZ220+273)^4)-44100*I220)/(1.84*29.3*Q220+8*0.95*5.67E-8*(DZ220+273)^3))</f>
        <v>0</v>
      </c>
      <c r="V220">
        <f>($C$9*EA220+$D$9*EB220+$E$9*U220)</f>
        <v>0</v>
      </c>
      <c r="W220">
        <f>0.61365*exp(17.502*V220/(240.97+V220))</f>
        <v>0</v>
      </c>
      <c r="X220">
        <f>(Y220/Z220*100)</f>
        <v>0</v>
      </c>
      <c r="Y220">
        <f>DS220*(DX220+DY220)/1000</f>
        <v>0</v>
      </c>
      <c r="Z220">
        <f>0.61365*exp(17.502*DZ220/(240.97+DZ220))</f>
        <v>0</v>
      </c>
      <c r="AA220">
        <f>(W220-DS220*(DX220+DY220)/1000)</f>
        <v>0</v>
      </c>
      <c r="AB220">
        <f>(-I220*44100)</f>
        <v>0</v>
      </c>
      <c r="AC220">
        <f>2*29.3*Q220*0.92*(DZ220-V220)</f>
        <v>0</v>
      </c>
      <c r="AD220">
        <f>2*0.95*5.67E-8*(((DZ220+$B$9)+273)^4-(V220+273)^4)</f>
        <v>0</v>
      </c>
      <c r="AE220">
        <f>T220+AD220+AB220+AC220</f>
        <v>0</v>
      </c>
      <c r="AF220">
        <f>DW220*AT220*(DR220-DQ220*(1000-AT220*DT220)/(1000-AT220*DS220))/(100*DK220)</f>
        <v>0</v>
      </c>
      <c r="AG220">
        <f>1000*DW220*AT220*(DS220-DT220)/(100*DK220*(1000-AT220*DS220))</f>
        <v>0</v>
      </c>
      <c r="AH220">
        <f>(AI220 - AJ220 - DX220*1E3/(8.314*(DZ220+273.15)) * AL220/DW220 * AK220) * DW220/(100*DK220) * (1000 - DT220)/1000</f>
        <v>0</v>
      </c>
      <c r="AI220">
        <v>312.9303530343217</v>
      </c>
      <c r="AJ220">
        <v>305.5655939393937</v>
      </c>
      <c r="AK220">
        <v>-3.084297396292063</v>
      </c>
      <c r="AL220">
        <v>65.71615203234047</v>
      </c>
      <c r="AM220">
        <f>(AO220 - AN220 + DX220*1E3/(8.314*(DZ220+273.15)) * AQ220/DW220 * AP220) * DW220/(100*DK220) * 1000/(1000 - AO220)</f>
        <v>0</v>
      </c>
      <c r="AN220">
        <v>16.07782147892591</v>
      </c>
      <c r="AO220">
        <v>23.00421636363636</v>
      </c>
      <c r="AP220">
        <v>2.620967293384096E-05</v>
      </c>
      <c r="AQ220">
        <v>86.31790325181301</v>
      </c>
      <c r="AR220">
        <v>0</v>
      </c>
      <c r="AS220">
        <v>0</v>
      </c>
      <c r="AT220">
        <f>IF(AR220*$H$15&gt;=AV220,1.0,(AV220/(AV220-AR220*$H$15)))</f>
        <v>0</v>
      </c>
      <c r="AU220">
        <f>(AT220-1)*100</f>
        <v>0</v>
      </c>
      <c r="AV220">
        <f>MAX(0,($B$15+$C$15*EE220)/(1+$D$15*EE220)*DX220/(DZ220+273)*$E$15)</f>
        <v>0</v>
      </c>
      <c r="AW220" t="s">
        <v>437</v>
      </c>
      <c r="AX220" t="s">
        <v>437</v>
      </c>
      <c r="AY220">
        <v>0</v>
      </c>
      <c r="AZ220">
        <v>0</v>
      </c>
      <c r="BA220">
        <f>1-AY220/AZ220</f>
        <v>0</v>
      </c>
      <c r="BB220">
        <v>0</v>
      </c>
      <c r="BC220" t="s">
        <v>437</v>
      </c>
      <c r="BD220" t="s">
        <v>437</v>
      </c>
      <c r="BE220">
        <v>0</v>
      </c>
      <c r="BF220">
        <v>0</v>
      </c>
      <c r="BG220">
        <f>1-BE220/BF220</f>
        <v>0</v>
      </c>
      <c r="BH220">
        <v>0.5</v>
      </c>
      <c r="BI220">
        <f>DH220</f>
        <v>0</v>
      </c>
      <c r="BJ220">
        <f>K220</f>
        <v>0</v>
      </c>
      <c r="BK220">
        <f>BG220*BH220*BI220</f>
        <v>0</v>
      </c>
      <c r="BL220">
        <f>(BJ220-BB220)/BI220</f>
        <v>0</v>
      </c>
      <c r="BM220">
        <f>(AZ220-BF220)/BF220</f>
        <v>0</v>
      </c>
      <c r="BN220">
        <f>AY220/(BA220+AY220/BF220)</f>
        <v>0</v>
      </c>
      <c r="BO220" t="s">
        <v>437</v>
      </c>
      <c r="BP220">
        <v>0</v>
      </c>
      <c r="BQ220">
        <f>IF(BP220&lt;&gt;0, BP220, BN220)</f>
        <v>0</v>
      </c>
      <c r="BR220">
        <f>1-BQ220/BF220</f>
        <v>0</v>
      </c>
      <c r="BS220">
        <f>(BF220-BE220)/(BF220-BQ220)</f>
        <v>0</v>
      </c>
      <c r="BT220">
        <f>(AZ220-BF220)/(AZ220-BQ220)</f>
        <v>0</v>
      </c>
      <c r="BU220">
        <f>(BF220-BE220)/(BF220-AY220)</f>
        <v>0</v>
      </c>
      <c r="BV220">
        <f>(AZ220-BF220)/(AZ220-AY220)</f>
        <v>0</v>
      </c>
      <c r="BW220">
        <f>(BS220*BQ220/BE220)</f>
        <v>0</v>
      </c>
      <c r="BX220">
        <f>(1-BW220)</f>
        <v>0</v>
      </c>
      <c r="DG220">
        <f>$B$13*EF220+$C$13*EG220+$F$13*ER220*(1-EU220)</f>
        <v>0</v>
      </c>
      <c r="DH220">
        <f>DG220*DI220</f>
        <v>0</v>
      </c>
      <c r="DI220">
        <f>($B$13*$D$11+$C$13*$D$11+$F$13*((FE220+EW220)/MAX(FE220+EW220+FF220, 0.1)*$I$11+FF220/MAX(FE220+EW220+FF220, 0.1)*$J$11))/($B$13+$C$13+$F$13)</f>
        <v>0</v>
      </c>
      <c r="DJ220">
        <f>($B$13*$K$11+$C$13*$K$11+$F$13*((FE220+EW220)/MAX(FE220+EW220+FF220, 0.1)*$P$11+FF220/MAX(FE220+EW220+FF220, 0.1)*$Q$11))/($B$13+$C$13+$F$13)</f>
        <v>0</v>
      </c>
      <c r="DK220">
        <v>6</v>
      </c>
      <c r="DL220">
        <v>0.5</v>
      </c>
      <c r="DM220" t="s">
        <v>438</v>
      </c>
      <c r="DN220">
        <v>2</v>
      </c>
      <c r="DO220" t="b">
        <v>1</v>
      </c>
      <c r="DP220">
        <v>1758391587.5</v>
      </c>
      <c r="DQ220">
        <v>319.4946296296296</v>
      </c>
      <c r="DR220">
        <v>321.441111111111</v>
      </c>
      <c r="DS220">
        <v>23.00327037037037</v>
      </c>
      <c r="DT220">
        <v>16.08086296296296</v>
      </c>
      <c r="DU220">
        <v>320.5535185185185</v>
      </c>
      <c r="DV220">
        <v>22.71901111111111</v>
      </c>
      <c r="DW220">
        <v>500.0362962962964</v>
      </c>
      <c r="DX220">
        <v>90.48222222222223</v>
      </c>
      <c r="DY220">
        <v>0.06583421111111111</v>
      </c>
      <c r="DZ220">
        <v>29.52534074074075</v>
      </c>
      <c r="EA220">
        <v>29.9989</v>
      </c>
      <c r="EB220">
        <v>999.9000000000001</v>
      </c>
      <c r="EC220">
        <v>0</v>
      </c>
      <c r="ED220">
        <v>0</v>
      </c>
      <c r="EE220">
        <v>9983.775555555556</v>
      </c>
      <c r="EF220">
        <v>0</v>
      </c>
      <c r="EG220">
        <v>11.28937037037037</v>
      </c>
      <c r="EH220">
        <v>-1.946494948148148</v>
      </c>
      <c r="EI220">
        <v>327.0171111111111</v>
      </c>
      <c r="EJ220">
        <v>326.6946296296297</v>
      </c>
      <c r="EK220">
        <v>6.922413333333333</v>
      </c>
      <c r="EL220">
        <v>321.441111111111</v>
      </c>
      <c r="EM220">
        <v>16.08086296296296</v>
      </c>
      <c r="EN220">
        <v>2.081387407407408</v>
      </c>
      <c r="EO220">
        <v>1.455031851851852</v>
      </c>
      <c r="EP220">
        <v>18.07744444444445</v>
      </c>
      <c r="EQ220">
        <v>12.50363333333333</v>
      </c>
      <c r="ER220">
        <v>2000.006666666666</v>
      </c>
      <c r="ES220">
        <v>0.9800055555555557</v>
      </c>
      <c r="ET220">
        <v>0.01999414074074074</v>
      </c>
      <c r="EU220">
        <v>0</v>
      </c>
      <c r="EV220">
        <v>940.890037037037</v>
      </c>
      <c r="EW220">
        <v>5.00078</v>
      </c>
      <c r="EX220">
        <v>18369.7962962963</v>
      </c>
      <c r="EY220">
        <v>16379.72962962963</v>
      </c>
      <c r="EZ220">
        <v>38.678</v>
      </c>
      <c r="FA220">
        <v>39.59</v>
      </c>
      <c r="FB220">
        <v>39.05766666666667</v>
      </c>
      <c r="FC220">
        <v>39.10392592592593</v>
      </c>
      <c r="FD220">
        <v>40.002</v>
      </c>
      <c r="FE220">
        <v>1955.116666666667</v>
      </c>
      <c r="FF220">
        <v>39.89000000000001</v>
      </c>
      <c r="FG220">
        <v>0</v>
      </c>
      <c r="FH220">
        <v>1758391595.1</v>
      </c>
      <c r="FI220">
        <v>0</v>
      </c>
      <c r="FJ220">
        <v>940.9664615384615</v>
      </c>
      <c r="FK220">
        <v>-11.26988034173914</v>
      </c>
      <c r="FL220">
        <v>-218.2358973999326</v>
      </c>
      <c r="FM220">
        <v>18370.91538461539</v>
      </c>
      <c r="FN220">
        <v>15</v>
      </c>
      <c r="FO220">
        <v>0</v>
      </c>
      <c r="FP220" t="s">
        <v>439</v>
      </c>
      <c r="FQ220">
        <v>1746989605.5</v>
      </c>
      <c r="FR220">
        <v>1746989593.5</v>
      </c>
      <c r="FS220">
        <v>0</v>
      </c>
      <c r="FT220">
        <v>-0.274</v>
      </c>
      <c r="FU220">
        <v>-0.002</v>
      </c>
      <c r="FV220">
        <v>2.549</v>
      </c>
      <c r="FW220">
        <v>0.129</v>
      </c>
      <c r="FX220">
        <v>420</v>
      </c>
      <c r="FY220">
        <v>17</v>
      </c>
      <c r="FZ220">
        <v>0.02</v>
      </c>
      <c r="GA220">
        <v>0.04</v>
      </c>
      <c r="GB220">
        <v>-3.386664695121951</v>
      </c>
      <c r="GC220">
        <v>21.42059931010454</v>
      </c>
      <c r="GD220">
        <v>2.1190358346345</v>
      </c>
      <c r="GE220">
        <v>0</v>
      </c>
      <c r="GF220">
        <v>941.6637941176471</v>
      </c>
      <c r="GG220">
        <v>-11.79454544349655</v>
      </c>
      <c r="GH220">
        <v>1.178985051529528</v>
      </c>
      <c r="GI220">
        <v>0</v>
      </c>
      <c r="GJ220">
        <v>6.918430487804879</v>
      </c>
      <c r="GK220">
        <v>0.05290494773519895</v>
      </c>
      <c r="GL220">
        <v>0.005624578011800194</v>
      </c>
      <c r="GM220">
        <v>1</v>
      </c>
      <c r="GN220">
        <v>1</v>
      </c>
      <c r="GO220">
        <v>3</v>
      </c>
      <c r="GP220" t="s">
        <v>440</v>
      </c>
      <c r="GQ220">
        <v>3.10115</v>
      </c>
      <c r="GR220">
        <v>2.72396</v>
      </c>
      <c r="GS220">
        <v>0.0673648</v>
      </c>
      <c r="GT220">
        <v>0.06710000000000001</v>
      </c>
      <c r="GU220">
        <v>0.104813</v>
      </c>
      <c r="GV220">
        <v>0.0822557</v>
      </c>
      <c r="GW220">
        <v>24425.7</v>
      </c>
      <c r="GX220">
        <v>22223.5</v>
      </c>
      <c r="GY220">
        <v>26753.5</v>
      </c>
      <c r="GZ220">
        <v>24043.3</v>
      </c>
      <c r="HA220">
        <v>38317.5</v>
      </c>
      <c r="HB220">
        <v>32643.5</v>
      </c>
      <c r="HC220">
        <v>46719.5</v>
      </c>
      <c r="HD220">
        <v>38066.1</v>
      </c>
      <c r="HE220">
        <v>1.87693</v>
      </c>
      <c r="HF220">
        <v>2.34295</v>
      </c>
      <c r="HG220">
        <v>0.13832</v>
      </c>
      <c r="HH220">
        <v>0</v>
      </c>
      <c r="HI220">
        <v>27.7484</v>
      </c>
      <c r="HJ220">
        <v>999.9</v>
      </c>
      <c r="HK220">
        <v>34.4</v>
      </c>
      <c r="HL220">
        <v>32.9</v>
      </c>
      <c r="HM220">
        <v>19.0999</v>
      </c>
      <c r="HN220">
        <v>61.7618</v>
      </c>
      <c r="HO220">
        <v>5.13221</v>
      </c>
      <c r="HP220">
        <v>2</v>
      </c>
      <c r="HQ220">
        <v>0.09014229999999999</v>
      </c>
      <c r="HR220">
        <v>-0.753162</v>
      </c>
      <c r="HS220">
        <v>20.2808</v>
      </c>
      <c r="HT220">
        <v>5.2137</v>
      </c>
      <c r="HU220">
        <v>11.9746</v>
      </c>
      <c r="HV220">
        <v>4.96305</v>
      </c>
      <c r="HW220">
        <v>3.27448</v>
      </c>
      <c r="HX220">
        <v>9999</v>
      </c>
      <c r="HY220">
        <v>9999</v>
      </c>
      <c r="HZ220">
        <v>9999</v>
      </c>
      <c r="IA220">
        <v>999.9</v>
      </c>
      <c r="IB220">
        <v>1.86386</v>
      </c>
      <c r="IC220">
        <v>1.86008</v>
      </c>
      <c r="ID220">
        <v>1.85839</v>
      </c>
      <c r="IE220">
        <v>1.85974</v>
      </c>
      <c r="IF220">
        <v>1.85988</v>
      </c>
      <c r="IG220">
        <v>1.85843</v>
      </c>
      <c r="IH220">
        <v>1.85745</v>
      </c>
      <c r="II220">
        <v>1.85241</v>
      </c>
      <c r="IJ220">
        <v>0</v>
      </c>
      <c r="IK220">
        <v>0</v>
      </c>
      <c r="IL220">
        <v>0</v>
      </c>
      <c r="IM220">
        <v>0</v>
      </c>
      <c r="IN220" t="s">
        <v>441</v>
      </c>
      <c r="IO220" t="s">
        <v>442</v>
      </c>
      <c r="IP220" t="s">
        <v>443</v>
      </c>
      <c r="IQ220" t="s">
        <v>443</v>
      </c>
      <c r="IR220" t="s">
        <v>443</v>
      </c>
      <c r="IS220" t="s">
        <v>443</v>
      </c>
      <c r="IT220">
        <v>0</v>
      </c>
      <c r="IU220">
        <v>100</v>
      </c>
      <c r="IV220">
        <v>100</v>
      </c>
      <c r="IW220">
        <v>-1.066</v>
      </c>
      <c r="IX220">
        <v>0.2842</v>
      </c>
      <c r="IY220">
        <v>-1.199888540531774</v>
      </c>
      <c r="IZ220">
        <v>0.0006062262584135303</v>
      </c>
      <c r="JA220">
        <v>-6.607284784785487E-07</v>
      </c>
      <c r="JB220">
        <v>4.456398226774383E-10</v>
      </c>
      <c r="JC220">
        <v>0.04242554667046498</v>
      </c>
      <c r="JD220">
        <v>-0.002659736867722172</v>
      </c>
      <c r="JE220">
        <v>0.000738507291522077</v>
      </c>
      <c r="JF220">
        <v>-6.730059124220876E-06</v>
      </c>
      <c r="JG220">
        <v>7</v>
      </c>
      <c r="JH220">
        <v>1949</v>
      </c>
      <c r="JI220">
        <v>1</v>
      </c>
      <c r="JJ220">
        <v>29</v>
      </c>
      <c r="JK220">
        <v>190033.2</v>
      </c>
      <c r="JL220">
        <v>190033.4</v>
      </c>
      <c r="JM220">
        <v>1.05591</v>
      </c>
      <c r="JN220">
        <v>2.61353</v>
      </c>
      <c r="JO220">
        <v>2.146</v>
      </c>
      <c r="JP220">
        <v>2.677</v>
      </c>
      <c r="JQ220">
        <v>2.29858</v>
      </c>
      <c r="JR220">
        <v>2.43286</v>
      </c>
      <c r="JS220">
        <v>36.9556</v>
      </c>
      <c r="JT220">
        <v>24.0787</v>
      </c>
      <c r="JU220">
        <v>18</v>
      </c>
      <c r="JV220">
        <v>482.901</v>
      </c>
      <c r="JW220">
        <v>892.294</v>
      </c>
      <c r="JX220">
        <v>28.6454</v>
      </c>
      <c r="JY220">
        <v>28.3759</v>
      </c>
      <c r="JZ220">
        <v>30</v>
      </c>
      <c r="KA220">
        <v>28.5909</v>
      </c>
      <c r="KB220">
        <v>28.5594</v>
      </c>
      <c r="KC220">
        <v>21.141</v>
      </c>
      <c r="KD220">
        <v>12.3158</v>
      </c>
      <c r="KE220">
        <v>23.6802</v>
      </c>
      <c r="KF220">
        <v>28.6478</v>
      </c>
      <c r="KG220">
        <v>266.339</v>
      </c>
      <c r="KH220">
        <v>16.0957</v>
      </c>
      <c r="KI220">
        <v>102.147</v>
      </c>
      <c r="KJ220">
        <v>91.77589999999999</v>
      </c>
    </row>
    <row r="221" spans="1:296">
      <c r="A221">
        <v>203</v>
      </c>
      <c r="B221">
        <v>1758391600</v>
      </c>
      <c r="C221">
        <v>9459.5</v>
      </c>
      <c r="D221" t="s">
        <v>851</v>
      </c>
      <c r="E221" t="s">
        <v>852</v>
      </c>
      <c r="F221">
        <v>5</v>
      </c>
      <c r="G221" t="s">
        <v>832</v>
      </c>
      <c r="H221">
        <v>1758391592.214286</v>
      </c>
      <c r="I221">
        <f>(J221)/1000</f>
        <v>0</v>
      </c>
      <c r="J221">
        <f>IF(DO221, AM221, AG221)</f>
        <v>0</v>
      </c>
      <c r="K221">
        <f>IF(DO221, AH221, AF221)</f>
        <v>0</v>
      </c>
      <c r="L221">
        <f>DQ221 - IF(AT221&gt;1, K221*DK221*100.0/(AV221), 0)</f>
        <v>0</v>
      </c>
      <c r="M221">
        <f>((S221-I221/2)*L221-K221)/(S221+I221/2)</f>
        <v>0</v>
      </c>
      <c r="N221">
        <f>M221*(DX221+DY221)/1000.0</f>
        <v>0</v>
      </c>
      <c r="O221">
        <f>(DQ221 - IF(AT221&gt;1, K221*DK221*100.0/(AV221), 0))*(DX221+DY221)/1000.0</f>
        <v>0</v>
      </c>
      <c r="P221">
        <f>2.0/((1/R221-1/Q221)+SIGN(R221)*SQRT((1/R221-1/Q221)*(1/R221-1/Q221) + 4*DL221/((DL221+1)*(DL221+1))*(2*1/R221*1/Q221-1/Q221*1/Q221)))</f>
        <v>0</v>
      </c>
      <c r="Q221">
        <f>IF(LEFT(DM221,1)&lt;&gt;"0",IF(LEFT(DM221,1)="1",3.0,DN221),$D$5+$E$5*(EE221*DX221/($K$5*1000))+$F$5*(EE221*DX221/($K$5*1000))*MAX(MIN(DK221,$J$5),$I$5)*MAX(MIN(DK221,$J$5),$I$5)+$G$5*MAX(MIN(DK221,$J$5),$I$5)*(EE221*DX221/($K$5*1000))+$H$5*(EE221*DX221/($K$5*1000))*(EE221*DX221/($K$5*1000)))</f>
        <v>0</v>
      </c>
      <c r="R221">
        <f>I221*(1000-(1000*0.61365*exp(17.502*V221/(240.97+V221))/(DX221+DY221)+DS221)/2)/(1000*0.61365*exp(17.502*V221/(240.97+V221))/(DX221+DY221)-DS221)</f>
        <v>0</v>
      </c>
      <c r="S221">
        <f>1/((DL221+1)/(P221/1.6)+1/(Q221/1.37)) + DL221/((DL221+1)/(P221/1.6) + DL221/(Q221/1.37))</f>
        <v>0</v>
      </c>
      <c r="T221">
        <f>(DG221*DJ221)</f>
        <v>0</v>
      </c>
      <c r="U221">
        <f>(DZ221+(T221+2*0.95*5.67E-8*(((DZ221+$B$9)+273)^4-(DZ221+273)^4)-44100*I221)/(1.84*29.3*Q221+8*0.95*5.67E-8*(DZ221+273)^3))</f>
        <v>0</v>
      </c>
      <c r="V221">
        <f>($C$9*EA221+$D$9*EB221+$E$9*U221)</f>
        <v>0</v>
      </c>
      <c r="W221">
        <f>0.61365*exp(17.502*V221/(240.97+V221))</f>
        <v>0</v>
      </c>
      <c r="X221">
        <f>(Y221/Z221*100)</f>
        <v>0</v>
      </c>
      <c r="Y221">
        <f>DS221*(DX221+DY221)/1000</f>
        <v>0</v>
      </c>
      <c r="Z221">
        <f>0.61365*exp(17.502*DZ221/(240.97+DZ221))</f>
        <v>0</v>
      </c>
      <c r="AA221">
        <f>(W221-DS221*(DX221+DY221)/1000)</f>
        <v>0</v>
      </c>
      <c r="AB221">
        <f>(-I221*44100)</f>
        <v>0</v>
      </c>
      <c r="AC221">
        <f>2*29.3*Q221*0.92*(DZ221-V221)</f>
        <v>0</v>
      </c>
      <c r="AD221">
        <f>2*0.95*5.67E-8*(((DZ221+$B$9)+273)^4-(V221+273)^4)</f>
        <v>0</v>
      </c>
      <c r="AE221">
        <f>T221+AD221+AB221+AC221</f>
        <v>0</v>
      </c>
      <c r="AF221">
        <f>DW221*AT221*(DR221-DQ221*(1000-AT221*DT221)/(1000-AT221*DS221))/(100*DK221)</f>
        <v>0</v>
      </c>
      <c r="AG221">
        <f>1000*DW221*AT221*(DS221-DT221)/(100*DK221*(1000-AT221*DS221))</f>
        <v>0</v>
      </c>
      <c r="AH221">
        <f>(AI221 - AJ221 - DX221*1E3/(8.314*(DZ221+273.15)) * AL221/DW221 * AK221) * DW221/(100*DK221) * (1000 - DT221)/1000</f>
        <v>0</v>
      </c>
      <c r="AI221">
        <v>296.092551829558</v>
      </c>
      <c r="AJ221">
        <v>290.0652848484849</v>
      </c>
      <c r="AK221">
        <v>-3.100695718657027</v>
      </c>
      <c r="AL221">
        <v>65.71615203234047</v>
      </c>
      <c r="AM221">
        <f>(AO221 - AN221 + DX221*1E3/(8.314*(DZ221+273.15)) * AQ221/DW221 * AP221) * DW221/(100*DK221) * 1000/(1000 - AO221)</f>
        <v>0</v>
      </c>
      <c r="AN221">
        <v>16.07301537369946</v>
      </c>
      <c r="AO221">
        <v>23.00598242424242</v>
      </c>
      <c r="AP221">
        <v>-2.257529451135329E-05</v>
      </c>
      <c r="AQ221">
        <v>86.31790325181301</v>
      </c>
      <c r="AR221">
        <v>0</v>
      </c>
      <c r="AS221">
        <v>0</v>
      </c>
      <c r="AT221">
        <f>IF(AR221*$H$15&gt;=AV221,1.0,(AV221/(AV221-AR221*$H$15)))</f>
        <v>0</v>
      </c>
      <c r="AU221">
        <f>(AT221-1)*100</f>
        <v>0</v>
      </c>
      <c r="AV221">
        <f>MAX(0,($B$15+$C$15*EE221)/(1+$D$15*EE221)*DX221/(DZ221+273)*$E$15)</f>
        <v>0</v>
      </c>
      <c r="AW221" t="s">
        <v>437</v>
      </c>
      <c r="AX221" t="s">
        <v>437</v>
      </c>
      <c r="AY221">
        <v>0</v>
      </c>
      <c r="AZ221">
        <v>0</v>
      </c>
      <c r="BA221">
        <f>1-AY221/AZ221</f>
        <v>0</v>
      </c>
      <c r="BB221">
        <v>0</v>
      </c>
      <c r="BC221" t="s">
        <v>437</v>
      </c>
      <c r="BD221" t="s">
        <v>437</v>
      </c>
      <c r="BE221">
        <v>0</v>
      </c>
      <c r="BF221">
        <v>0</v>
      </c>
      <c r="BG221">
        <f>1-BE221/BF221</f>
        <v>0</v>
      </c>
      <c r="BH221">
        <v>0.5</v>
      </c>
      <c r="BI221">
        <f>DH221</f>
        <v>0</v>
      </c>
      <c r="BJ221">
        <f>K221</f>
        <v>0</v>
      </c>
      <c r="BK221">
        <f>BG221*BH221*BI221</f>
        <v>0</v>
      </c>
      <c r="BL221">
        <f>(BJ221-BB221)/BI221</f>
        <v>0</v>
      </c>
      <c r="BM221">
        <f>(AZ221-BF221)/BF221</f>
        <v>0</v>
      </c>
      <c r="BN221">
        <f>AY221/(BA221+AY221/BF221)</f>
        <v>0</v>
      </c>
      <c r="BO221" t="s">
        <v>437</v>
      </c>
      <c r="BP221">
        <v>0</v>
      </c>
      <c r="BQ221">
        <f>IF(BP221&lt;&gt;0, BP221, BN221)</f>
        <v>0</v>
      </c>
      <c r="BR221">
        <f>1-BQ221/BF221</f>
        <v>0</v>
      </c>
      <c r="BS221">
        <f>(BF221-BE221)/(BF221-BQ221)</f>
        <v>0</v>
      </c>
      <c r="BT221">
        <f>(AZ221-BF221)/(AZ221-BQ221)</f>
        <v>0</v>
      </c>
      <c r="BU221">
        <f>(BF221-BE221)/(BF221-AY221)</f>
        <v>0</v>
      </c>
      <c r="BV221">
        <f>(AZ221-BF221)/(AZ221-AY221)</f>
        <v>0</v>
      </c>
      <c r="BW221">
        <f>(BS221*BQ221/BE221)</f>
        <v>0</v>
      </c>
      <c r="BX221">
        <f>(1-BW221)</f>
        <v>0</v>
      </c>
      <c r="DG221">
        <f>$B$13*EF221+$C$13*EG221+$F$13*ER221*(1-EU221)</f>
        <v>0</v>
      </c>
      <c r="DH221">
        <f>DG221*DI221</f>
        <v>0</v>
      </c>
      <c r="DI221">
        <f>($B$13*$D$11+$C$13*$D$11+$F$13*((FE221+EW221)/MAX(FE221+EW221+FF221, 0.1)*$I$11+FF221/MAX(FE221+EW221+FF221, 0.1)*$J$11))/($B$13+$C$13+$F$13)</f>
        <v>0</v>
      </c>
      <c r="DJ221">
        <f>($B$13*$K$11+$C$13*$K$11+$F$13*((FE221+EW221)/MAX(FE221+EW221+FF221, 0.1)*$P$11+FF221/MAX(FE221+EW221+FF221, 0.1)*$Q$11))/($B$13+$C$13+$F$13)</f>
        <v>0</v>
      </c>
      <c r="DK221">
        <v>6</v>
      </c>
      <c r="DL221">
        <v>0.5</v>
      </c>
      <c r="DM221" t="s">
        <v>438</v>
      </c>
      <c r="DN221">
        <v>2</v>
      </c>
      <c r="DO221" t="b">
        <v>1</v>
      </c>
      <c r="DP221">
        <v>1758391592.214286</v>
      </c>
      <c r="DQ221">
        <v>305.3898214285714</v>
      </c>
      <c r="DR221">
        <v>305.88825</v>
      </c>
      <c r="DS221">
        <v>23.003075</v>
      </c>
      <c r="DT221">
        <v>16.07698928571429</v>
      </c>
      <c r="DU221">
        <v>306.45325</v>
      </c>
      <c r="DV221">
        <v>22.71882142857143</v>
      </c>
      <c r="DW221">
        <v>499.8901785714286</v>
      </c>
      <c r="DX221">
        <v>90.48278571428571</v>
      </c>
      <c r="DY221">
        <v>0.06604872857142859</v>
      </c>
      <c r="DZ221">
        <v>29.52250714285715</v>
      </c>
      <c r="EA221">
        <v>29.99838571428571</v>
      </c>
      <c r="EB221">
        <v>999.9000000000002</v>
      </c>
      <c r="EC221">
        <v>0</v>
      </c>
      <c r="ED221">
        <v>0</v>
      </c>
      <c r="EE221">
        <v>9976.184285714286</v>
      </c>
      <c r="EF221">
        <v>0</v>
      </c>
      <c r="EG221">
        <v>11.28477142857143</v>
      </c>
      <c r="EH221">
        <v>-0.4984926285714285</v>
      </c>
      <c r="EI221">
        <v>312.5800714285714</v>
      </c>
      <c r="EJ221">
        <v>310.8864285714286</v>
      </c>
      <c r="EK221">
        <v>6.926084642857143</v>
      </c>
      <c r="EL221">
        <v>305.88825</v>
      </c>
      <c r="EM221">
        <v>16.07698928571429</v>
      </c>
      <c r="EN221">
        <v>2.0813825</v>
      </c>
      <c r="EO221">
        <v>1.454690714285715</v>
      </c>
      <c r="EP221">
        <v>18.07741071428572</v>
      </c>
      <c r="EQ221">
        <v>12.50006428571429</v>
      </c>
      <c r="ER221">
        <v>2000.003571428572</v>
      </c>
      <c r="ES221">
        <v>0.9800054642857142</v>
      </c>
      <c r="ET221">
        <v>0.01999423571428571</v>
      </c>
      <c r="EU221">
        <v>0</v>
      </c>
      <c r="EV221">
        <v>940.0758571428572</v>
      </c>
      <c r="EW221">
        <v>5.00078</v>
      </c>
      <c r="EX221">
        <v>18353.97857142857</v>
      </c>
      <c r="EY221">
        <v>16379.7</v>
      </c>
      <c r="EZ221">
        <v>38.68282142857142</v>
      </c>
      <c r="FA221">
        <v>39.59125</v>
      </c>
      <c r="FB221">
        <v>39.0645357142857</v>
      </c>
      <c r="FC221">
        <v>39.08685714285713</v>
      </c>
      <c r="FD221">
        <v>40.00417857142857</v>
      </c>
      <c r="FE221">
        <v>1955.113571428572</v>
      </c>
      <c r="FF221">
        <v>39.89000000000001</v>
      </c>
      <c r="FG221">
        <v>0</v>
      </c>
      <c r="FH221">
        <v>1758391600.5</v>
      </c>
      <c r="FI221">
        <v>0</v>
      </c>
      <c r="FJ221">
        <v>939.9622400000001</v>
      </c>
      <c r="FK221">
        <v>-8.906538450919518</v>
      </c>
      <c r="FL221">
        <v>-186.6384612590842</v>
      </c>
      <c r="FM221">
        <v>18351.768</v>
      </c>
      <c r="FN221">
        <v>15</v>
      </c>
      <c r="FO221">
        <v>0</v>
      </c>
      <c r="FP221" t="s">
        <v>439</v>
      </c>
      <c r="FQ221">
        <v>1746989605.5</v>
      </c>
      <c r="FR221">
        <v>1746989593.5</v>
      </c>
      <c r="FS221">
        <v>0</v>
      </c>
      <c r="FT221">
        <v>-0.274</v>
      </c>
      <c r="FU221">
        <v>-0.002</v>
      </c>
      <c r="FV221">
        <v>2.549</v>
      </c>
      <c r="FW221">
        <v>0.129</v>
      </c>
      <c r="FX221">
        <v>420</v>
      </c>
      <c r="FY221">
        <v>17</v>
      </c>
      <c r="FZ221">
        <v>0.02</v>
      </c>
      <c r="GA221">
        <v>0.04</v>
      </c>
      <c r="GB221">
        <v>-1.434169865</v>
      </c>
      <c r="GC221">
        <v>18.70411253583491</v>
      </c>
      <c r="GD221">
        <v>1.801084753232272</v>
      </c>
      <c r="GE221">
        <v>0</v>
      </c>
      <c r="GF221">
        <v>940.6665294117648</v>
      </c>
      <c r="GG221">
        <v>-10.5608556167477</v>
      </c>
      <c r="GH221">
        <v>1.060789557088994</v>
      </c>
      <c r="GI221">
        <v>0</v>
      </c>
      <c r="GJ221">
        <v>6.924107500000001</v>
      </c>
      <c r="GK221">
        <v>0.04726424015009631</v>
      </c>
      <c r="GL221">
        <v>0.00488458685561023</v>
      </c>
      <c r="GM221">
        <v>1</v>
      </c>
      <c r="GN221">
        <v>1</v>
      </c>
      <c r="GO221">
        <v>3</v>
      </c>
      <c r="GP221" t="s">
        <v>440</v>
      </c>
      <c r="GQ221">
        <v>3.10108</v>
      </c>
      <c r="GR221">
        <v>2.72459</v>
      </c>
      <c r="GS221">
        <v>0.0645666</v>
      </c>
      <c r="GT221">
        <v>0.0640482</v>
      </c>
      <c r="GU221">
        <v>0.104821</v>
      </c>
      <c r="GV221">
        <v>0.082242</v>
      </c>
      <c r="GW221">
        <v>24499</v>
      </c>
      <c r="GX221">
        <v>22296</v>
      </c>
      <c r="GY221">
        <v>26753.6</v>
      </c>
      <c r="GZ221">
        <v>24043.1</v>
      </c>
      <c r="HA221">
        <v>38316.9</v>
      </c>
      <c r="HB221">
        <v>32643.8</v>
      </c>
      <c r="HC221">
        <v>46719.5</v>
      </c>
      <c r="HD221">
        <v>38066.2</v>
      </c>
      <c r="HE221">
        <v>1.87698</v>
      </c>
      <c r="HF221">
        <v>2.343</v>
      </c>
      <c r="HG221">
        <v>0.137836</v>
      </c>
      <c r="HH221">
        <v>0</v>
      </c>
      <c r="HI221">
        <v>27.7484</v>
      </c>
      <c r="HJ221">
        <v>999.9</v>
      </c>
      <c r="HK221">
        <v>34.4</v>
      </c>
      <c r="HL221">
        <v>32.9</v>
      </c>
      <c r="HM221">
        <v>19.1002</v>
      </c>
      <c r="HN221">
        <v>61.7418</v>
      </c>
      <c r="HO221">
        <v>5.24039</v>
      </c>
      <c r="HP221">
        <v>2</v>
      </c>
      <c r="HQ221">
        <v>0.0900762</v>
      </c>
      <c r="HR221">
        <v>-0.740242</v>
      </c>
      <c r="HS221">
        <v>20.281</v>
      </c>
      <c r="HT221">
        <v>5.21265</v>
      </c>
      <c r="HU221">
        <v>11.9749</v>
      </c>
      <c r="HV221">
        <v>4.9629</v>
      </c>
      <c r="HW221">
        <v>3.2744</v>
      </c>
      <c r="HX221">
        <v>9999</v>
      </c>
      <c r="HY221">
        <v>9999</v>
      </c>
      <c r="HZ221">
        <v>9999</v>
      </c>
      <c r="IA221">
        <v>999.9</v>
      </c>
      <c r="IB221">
        <v>1.86386</v>
      </c>
      <c r="IC221">
        <v>1.86008</v>
      </c>
      <c r="ID221">
        <v>1.85839</v>
      </c>
      <c r="IE221">
        <v>1.85975</v>
      </c>
      <c r="IF221">
        <v>1.85989</v>
      </c>
      <c r="IG221">
        <v>1.85844</v>
      </c>
      <c r="IH221">
        <v>1.85745</v>
      </c>
      <c r="II221">
        <v>1.85241</v>
      </c>
      <c r="IJ221">
        <v>0</v>
      </c>
      <c r="IK221">
        <v>0</v>
      </c>
      <c r="IL221">
        <v>0</v>
      </c>
      <c r="IM221">
        <v>0</v>
      </c>
      <c r="IN221" t="s">
        <v>441</v>
      </c>
      <c r="IO221" t="s">
        <v>442</v>
      </c>
      <c r="IP221" t="s">
        <v>443</v>
      </c>
      <c r="IQ221" t="s">
        <v>443</v>
      </c>
      <c r="IR221" t="s">
        <v>443</v>
      </c>
      <c r="IS221" t="s">
        <v>443</v>
      </c>
      <c r="IT221">
        <v>0</v>
      </c>
      <c r="IU221">
        <v>100</v>
      </c>
      <c r="IV221">
        <v>100</v>
      </c>
      <c r="IW221">
        <v>-1.071</v>
      </c>
      <c r="IX221">
        <v>0.2844</v>
      </c>
      <c r="IY221">
        <v>-1.199888540531774</v>
      </c>
      <c r="IZ221">
        <v>0.0006062262584135303</v>
      </c>
      <c r="JA221">
        <v>-6.607284784785487E-07</v>
      </c>
      <c r="JB221">
        <v>4.456398226774383E-10</v>
      </c>
      <c r="JC221">
        <v>0.04242554667046498</v>
      </c>
      <c r="JD221">
        <v>-0.002659736867722172</v>
      </c>
      <c r="JE221">
        <v>0.000738507291522077</v>
      </c>
      <c r="JF221">
        <v>-6.730059124220876E-06</v>
      </c>
      <c r="JG221">
        <v>7</v>
      </c>
      <c r="JH221">
        <v>1949</v>
      </c>
      <c r="JI221">
        <v>1</v>
      </c>
      <c r="JJ221">
        <v>29</v>
      </c>
      <c r="JK221">
        <v>190033.2</v>
      </c>
      <c r="JL221">
        <v>190033.4</v>
      </c>
      <c r="JM221">
        <v>1.0083</v>
      </c>
      <c r="JN221">
        <v>2.6123</v>
      </c>
      <c r="JO221">
        <v>2.146</v>
      </c>
      <c r="JP221">
        <v>2.677</v>
      </c>
      <c r="JQ221">
        <v>2.29858</v>
      </c>
      <c r="JR221">
        <v>2.43164</v>
      </c>
      <c r="JS221">
        <v>36.9556</v>
      </c>
      <c r="JT221">
        <v>24.0787</v>
      </c>
      <c r="JU221">
        <v>18</v>
      </c>
      <c r="JV221">
        <v>482.93</v>
      </c>
      <c r="JW221">
        <v>892.347</v>
      </c>
      <c r="JX221">
        <v>28.6467</v>
      </c>
      <c r="JY221">
        <v>28.3759</v>
      </c>
      <c r="JZ221">
        <v>30.0001</v>
      </c>
      <c r="KA221">
        <v>28.5909</v>
      </c>
      <c r="KB221">
        <v>28.5594</v>
      </c>
      <c r="KC221">
        <v>20.1944</v>
      </c>
      <c r="KD221">
        <v>12.3158</v>
      </c>
      <c r="KE221">
        <v>23.6802</v>
      </c>
      <c r="KF221">
        <v>28.6457</v>
      </c>
      <c r="KG221">
        <v>252.983</v>
      </c>
      <c r="KH221">
        <v>16.0901</v>
      </c>
      <c r="KI221">
        <v>102.147</v>
      </c>
      <c r="KJ221">
        <v>91.77589999999999</v>
      </c>
    </row>
    <row r="222" spans="1:296">
      <c r="A222">
        <v>204</v>
      </c>
      <c r="B222">
        <v>1758391605</v>
      </c>
      <c r="C222">
        <v>9464.5</v>
      </c>
      <c r="D222" t="s">
        <v>853</v>
      </c>
      <c r="E222" t="s">
        <v>854</v>
      </c>
      <c r="F222">
        <v>5</v>
      </c>
      <c r="G222" t="s">
        <v>832</v>
      </c>
      <c r="H222">
        <v>1758391597.5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279.4144403667964</v>
      </c>
      <c r="AJ222">
        <v>274.6302363636362</v>
      </c>
      <c r="AK222">
        <v>-3.080812315861234</v>
      </c>
      <c r="AL222">
        <v>65.71615203234047</v>
      </c>
      <c r="AM222">
        <f>(AO222 - AN222 + DX222*1E3/(8.314*(DZ222+273.15)) * AQ222/DW222 * AP222) * DW222/(100*DK222) * 1000/(1000 - AO222)</f>
        <v>0</v>
      </c>
      <c r="AN222">
        <v>16.06929672523376</v>
      </c>
      <c r="AO222">
        <v>23.00488666666666</v>
      </c>
      <c r="AP222">
        <v>-1.922817857945487E-07</v>
      </c>
      <c r="AQ222">
        <v>86.31790325181301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437</v>
      </c>
      <c r="AX222" t="s">
        <v>437</v>
      </c>
      <c r="AY222">
        <v>0</v>
      </c>
      <c r="AZ222">
        <v>0</v>
      </c>
      <c r="BA222">
        <f>1-AY222/AZ222</f>
        <v>0</v>
      </c>
      <c r="BB222">
        <v>0</v>
      </c>
      <c r="BC222" t="s">
        <v>437</v>
      </c>
      <c r="BD222" t="s">
        <v>437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437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6</v>
      </c>
      <c r="DL222">
        <v>0.5</v>
      </c>
      <c r="DM222" t="s">
        <v>438</v>
      </c>
      <c r="DN222">
        <v>2</v>
      </c>
      <c r="DO222" t="b">
        <v>1</v>
      </c>
      <c r="DP222">
        <v>1758391597.5</v>
      </c>
      <c r="DQ222">
        <v>289.4520370370371</v>
      </c>
      <c r="DR222">
        <v>288.4512962962963</v>
      </c>
      <c r="DS222">
        <v>23.00415185185185</v>
      </c>
      <c r="DT222">
        <v>16.07217777777778</v>
      </c>
      <c r="DU222">
        <v>290.5207037037037</v>
      </c>
      <c r="DV222">
        <v>22.71987407407407</v>
      </c>
      <c r="DW222">
        <v>499.9078148148149</v>
      </c>
      <c r="DX222">
        <v>90.4827111111111</v>
      </c>
      <c r="DY222">
        <v>0.06616074814814815</v>
      </c>
      <c r="DZ222">
        <v>29.5230074074074</v>
      </c>
      <c r="EA222">
        <v>29.99798888888889</v>
      </c>
      <c r="EB222">
        <v>999.9000000000001</v>
      </c>
      <c r="EC222">
        <v>0</v>
      </c>
      <c r="ED222">
        <v>0</v>
      </c>
      <c r="EE222">
        <v>9985.161851851852</v>
      </c>
      <c r="EF222">
        <v>0</v>
      </c>
      <c r="EG222">
        <v>11.28447407407407</v>
      </c>
      <c r="EH222">
        <v>1.000718385185185</v>
      </c>
      <c r="EI222">
        <v>296.2673333333333</v>
      </c>
      <c r="EJ222">
        <v>293.1630740740741</v>
      </c>
      <c r="EK222">
        <v>6.931973333333333</v>
      </c>
      <c r="EL222">
        <v>288.4512962962963</v>
      </c>
      <c r="EM222">
        <v>16.07217777777778</v>
      </c>
      <c r="EN222">
        <v>2.081479259259259</v>
      </c>
      <c r="EO222">
        <v>1.454254814814815</v>
      </c>
      <c r="EP222">
        <v>18.07814444444444</v>
      </c>
      <c r="EQ222">
        <v>12.49549259259259</v>
      </c>
      <c r="ER222">
        <v>1999.992962962963</v>
      </c>
      <c r="ES222">
        <v>0.9800053333333333</v>
      </c>
      <c r="ET222">
        <v>0.01999436296296296</v>
      </c>
      <c r="EU222">
        <v>0</v>
      </c>
      <c r="EV222">
        <v>939.3078518518518</v>
      </c>
      <c r="EW222">
        <v>5.00078</v>
      </c>
      <c r="EX222">
        <v>18338.18518518518</v>
      </c>
      <c r="EY222">
        <v>16379.61481481482</v>
      </c>
      <c r="EZ222">
        <v>38.68040740740741</v>
      </c>
      <c r="FA222">
        <v>39.58766666666666</v>
      </c>
      <c r="FB222">
        <v>39.07385185185185</v>
      </c>
      <c r="FC222">
        <v>39.08777777777777</v>
      </c>
      <c r="FD222">
        <v>39.98359259259259</v>
      </c>
      <c r="FE222">
        <v>1955.102962962963</v>
      </c>
      <c r="FF222">
        <v>39.89000000000001</v>
      </c>
      <c r="FG222">
        <v>0</v>
      </c>
      <c r="FH222">
        <v>1758391605.3</v>
      </c>
      <c r="FI222">
        <v>0</v>
      </c>
      <c r="FJ222">
        <v>939.28756</v>
      </c>
      <c r="FK222">
        <v>-8.046000011001817</v>
      </c>
      <c r="FL222">
        <v>-164.7461540942014</v>
      </c>
      <c r="FM222">
        <v>18337.512</v>
      </c>
      <c r="FN222">
        <v>15</v>
      </c>
      <c r="FO222">
        <v>0</v>
      </c>
      <c r="FP222" t="s">
        <v>439</v>
      </c>
      <c r="FQ222">
        <v>1746989605.5</v>
      </c>
      <c r="FR222">
        <v>1746989593.5</v>
      </c>
      <c r="FS222">
        <v>0</v>
      </c>
      <c r="FT222">
        <v>-0.274</v>
      </c>
      <c r="FU222">
        <v>-0.002</v>
      </c>
      <c r="FV222">
        <v>2.549</v>
      </c>
      <c r="FW222">
        <v>0.129</v>
      </c>
      <c r="FX222">
        <v>420</v>
      </c>
      <c r="FY222">
        <v>17</v>
      </c>
      <c r="FZ222">
        <v>0.02</v>
      </c>
      <c r="GA222">
        <v>0.04</v>
      </c>
      <c r="GB222">
        <v>0.05728663500000002</v>
      </c>
      <c r="GC222">
        <v>17.12475687354597</v>
      </c>
      <c r="GD222">
        <v>1.648917679758528</v>
      </c>
      <c r="GE222">
        <v>0</v>
      </c>
      <c r="GF222">
        <v>939.8539705882351</v>
      </c>
      <c r="GG222">
        <v>-9.099236064048013</v>
      </c>
      <c r="GH222">
        <v>0.9101202081332874</v>
      </c>
      <c r="GI222">
        <v>0</v>
      </c>
      <c r="GJ222">
        <v>6.928424</v>
      </c>
      <c r="GK222">
        <v>0.06741230769230132</v>
      </c>
      <c r="GL222">
        <v>0.00654546361994328</v>
      </c>
      <c r="GM222">
        <v>1</v>
      </c>
      <c r="GN222">
        <v>1</v>
      </c>
      <c r="GO222">
        <v>3</v>
      </c>
      <c r="GP222" t="s">
        <v>440</v>
      </c>
      <c r="GQ222">
        <v>3.10136</v>
      </c>
      <c r="GR222">
        <v>2.72409</v>
      </c>
      <c r="GS222">
        <v>0.0617267</v>
      </c>
      <c r="GT222">
        <v>0.0609356</v>
      </c>
      <c r="GU222">
        <v>0.104818</v>
      </c>
      <c r="GV222">
        <v>0.08222400000000001</v>
      </c>
      <c r="GW222">
        <v>24573.5</v>
      </c>
      <c r="GX222">
        <v>22370.1</v>
      </c>
      <c r="GY222">
        <v>26753.7</v>
      </c>
      <c r="GZ222">
        <v>24043</v>
      </c>
      <c r="HA222">
        <v>38316.6</v>
      </c>
      <c r="HB222">
        <v>32643.8</v>
      </c>
      <c r="HC222">
        <v>46719.5</v>
      </c>
      <c r="HD222">
        <v>38065.8</v>
      </c>
      <c r="HE222">
        <v>1.8774</v>
      </c>
      <c r="HF222">
        <v>2.34265</v>
      </c>
      <c r="HG222">
        <v>0.1375</v>
      </c>
      <c r="HH222">
        <v>0</v>
      </c>
      <c r="HI222">
        <v>27.7484</v>
      </c>
      <c r="HJ222">
        <v>999.9</v>
      </c>
      <c r="HK222">
        <v>34.4</v>
      </c>
      <c r="HL222">
        <v>32.9</v>
      </c>
      <c r="HM222">
        <v>19.0985</v>
      </c>
      <c r="HN222">
        <v>61.5418</v>
      </c>
      <c r="HO222">
        <v>5.23237</v>
      </c>
      <c r="HP222">
        <v>2</v>
      </c>
      <c r="HQ222">
        <v>0.09041159999999999</v>
      </c>
      <c r="HR222">
        <v>-0.742623</v>
      </c>
      <c r="HS222">
        <v>20.281</v>
      </c>
      <c r="HT222">
        <v>5.21295</v>
      </c>
      <c r="HU222">
        <v>11.9749</v>
      </c>
      <c r="HV222">
        <v>4.96295</v>
      </c>
      <c r="HW222">
        <v>3.27445</v>
      </c>
      <c r="HX222">
        <v>9999</v>
      </c>
      <c r="HY222">
        <v>9999</v>
      </c>
      <c r="HZ222">
        <v>9999</v>
      </c>
      <c r="IA222">
        <v>999.9</v>
      </c>
      <c r="IB222">
        <v>1.86386</v>
      </c>
      <c r="IC222">
        <v>1.86006</v>
      </c>
      <c r="ID222">
        <v>1.8584</v>
      </c>
      <c r="IE222">
        <v>1.85974</v>
      </c>
      <c r="IF222">
        <v>1.85988</v>
      </c>
      <c r="IG222">
        <v>1.85841</v>
      </c>
      <c r="IH222">
        <v>1.85745</v>
      </c>
      <c r="II222">
        <v>1.85239</v>
      </c>
      <c r="IJ222">
        <v>0</v>
      </c>
      <c r="IK222">
        <v>0</v>
      </c>
      <c r="IL222">
        <v>0</v>
      </c>
      <c r="IM222">
        <v>0</v>
      </c>
      <c r="IN222" t="s">
        <v>441</v>
      </c>
      <c r="IO222" t="s">
        <v>442</v>
      </c>
      <c r="IP222" t="s">
        <v>443</v>
      </c>
      <c r="IQ222" t="s">
        <v>443</v>
      </c>
      <c r="IR222" t="s">
        <v>443</v>
      </c>
      <c r="IS222" t="s">
        <v>443</v>
      </c>
      <c r="IT222">
        <v>0</v>
      </c>
      <c r="IU222">
        <v>100</v>
      </c>
      <c r="IV222">
        <v>100</v>
      </c>
      <c r="IW222">
        <v>-1.077</v>
      </c>
      <c r="IX222">
        <v>0.2843</v>
      </c>
      <c r="IY222">
        <v>-1.199888540531774</v>
      </c>
      <c r="IZ222">
        <v>0.0006062262584135303</v>
      </c>
      <c r="JA222">
        <v>-6.607284784785487E-07</v>
      </c>
      <c r="JB222">
        <v>4.456398226774383E-10</v>
      </c>
      <c r="JC222">
        <v>0.04242554667046498</v>
      </c>
      <c r="JD222">
        <v>-0.002659736867722172</v>
      </c>
      <c r="JE222">
        <v>0.000738507291522077</v>
      </c>
      <c r="JF222">
        <v>-6.730059124220876E-06</v>
      </c>
      <c r="JG222">
        <v>7</v>
      </c>
      <c r="JH222">
        <v>1949</v>
      </c>
      <c r="JI222">
        <v>1</v>
      </c>
      <c r="JJ222">
        <v>29</v>
      </c>
      <c r="JK222">
        <v>190033.3</v>
      </c>
      <c r="JL222">
        <v>190033.5</v>
      </c>
      <c r="JM222">
        <v>0.957031</v>
      </c>
      <c r="JN222">
        <v>2.61475</v>
      </c>
      <c r="JO222">
        <v>2.146</v>
      </c>
      <c r="JP222">
        <v>2.67578</v>
      </c>
      <c r="JQ222">
        <v>2.29858</v>
      </c>
      <c r="JR222">
        <v>2.43774</v>
      </c>
      <c r="JS222">
        <v>36.9317</v>
      </c>
      <c r="JT222">
        <v>24.07</v>
      </c>
      <c r="JU222">
        <v>18</v>
      </c>
      <c r="JV222">
        <v>483.16</v>
      </c>
      <c r="JW222">
        <v>891.941</v>
      </c>
      <c r="JX222">
        <v>28.6461</v>
      </c>
      <c r="JY222">
        <v>28.3759</v>
      </c>
      <c r="JZ222">
        <v>30.0001</v>
      </c>
      <c r="KA222">
        <v>28.5885</v>
      </c>
      <c r="KB222">
        <v>28.557</v>
      </c>
      <c r="KC222">
        <v>19.1641</v>
      </c>
      <c r="KD222">
        <v>12.3158</v>
      </c>
      <c r="KE222">
        <v>23.6802</v>
      </c>
      <c r="KF222">
        <v>28.6461</v>
      </c>
      <c r="KG222">
        <v>232.949</v>
      </c>
      <c r="KH222">
        <v>16.0878</v>
      </c>
      <c r="KI222">
        <v>102.147</v>
      </c>
      <c r="KJ222">
        <v>91.77509999999999</v>
      </c>
    </row>
    <row r="223" spans="1:296">
      <c r="A223">
        <v>205</v>
      </c>
      <c r="B223">
        <v>1758391610</v>
      </c>
      <c r="C223">
        <v>9469.5</v>
      </c>
      <c r="D223" t="s">
        <v>855</v>
      </c>
      <c r="E223" t="s">
        <v>856</v>
      </c>
      <c r="F223">
        <v>5</v>
      </c>
      <c r="G223" t="s">
        <v>832</v>
      </c>
      <c r="H223">
        <v>1758391602.214286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262.6287444282116</v>
      </c>
      <c r="AJ223">
        <v>259.1007696969697</v>
      </c>
      <c r="AK223">
        <v>-3.107098475524266</v>
      </c>
      <c r="AL223">
        <v>65.71615203234047</v>
      </c>
      <c r="AM223">
        <f>(AO223 - AN223 + DX223*1E3/(8.314*(DZ223+273.15)) * AQ223/DW223 * AP223) * DW223/(100*DK223) * 1000/(1000 - AO223)</f>
        <v>0</v>
      </c>
      <c r="AN223">
        <v>16.06473231180976</v>
      </c>
      <c r="AO223">
        <v>23.00898242424242</v>
      </c>
      <c r="AP223">
        <v>2.023674935891616E-05</v>
      </c>
      <c r="AQ223">
        <v>86.31790325181301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437</v>
      </c>
      <c r="AX223" t="s">
        <v>437</v>
      </c>
      <c r="AY223">
        <v>0</v>
      </c>
      <c r="AZ223">
        <v>0</v>
      </c>
      <c r="BA223">
        <f>1-AY223/AZ223</f>
        <v>0</v>
      </c>
      <c r="BB223">
        <v>0</v>
      </c>
      <c r="BC223" t="s">
        <v>437</v>
      </c>
      <c r="BD223" t="s">
        <v>437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437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6</v>
      </c>
      <c r="DL223">
        <v>0.5</v>
      </c>
      <c r="DM223" t="s">
        <v>438</v>
      </c>
      <c r="DN223">
        <v>2</v>
      </c>
      <c r="DO223" t="b">
        <v>1</v>
      </c>
      <c r="DP223">
        <v>1758391602.214286</v>
      </c>
      <c r="DQ223">
        <v>275.1928214285714</v>
      </c>
      <c r="DR223">
        <v>272.9022142857143</v>
      </c>
      <c r="DS223">
        <v>23.00574285714286</v>
      </c>
      <c r="DT223">
        <v>16.06825</v>
      </c>
      <c r="DU223">
        <v>276.2662857142857</v>
      </c>
      <c r="DV223">
        <v>22.72143214285715</v>
      </c>
      <c r="DW223">
        <v>499.9383214285716</v>
      </c>
      <c r="DX223">
        <v>90.48234642857143</v>
      </c>
      <c r="DY223">
        <v>0.06624784285714286</v>
      </c>
      <c r="DZ223">
        <v>29.52351071428571</v>
      </c>
      <c r="EA223">
        <v>29.99653571428572</v>
      </c>
      <c r="EB223">
        <v>999.9000000000002</v>
      </c>
      <c r="EC223">
        <v>0</v>
      </c>
      <c r="ED223">
        <v>0</v>
      </c>
      <c r="EE223">
        <v>9994.414999999999</v>
      </c>
      <c r="EF223">
        <v>0</v>
      </c>
      <c r="EG223">
        <v>11.28753571428571</v>
      </c>
      <c r="EH223">
        <v>2.290590785714286</v>
      </c>
      <c r="EI223">
        <v>281.6728928571428</v>
      </c>
      <c r="EJ223">
        <v>277.3589642857143</v>
      </c>
      <c r="EK223">
        <v>6.937494642857144</v>
      </c>
      <c r="EL223">
        <v>272.9022142857143</v>
      </c>
      <c r="EM223">
        <v>16.06825</v>
      </c>
      <c r="EN223">
        <v>2.081615</v>
      </c>
      <c r="EO223">
        <v>1.453893928571429</v>
      </c>
      <c r="EP223">
        <v>18.07918214285715</v>
      </c>
      <c r="EQ223">
        <v>12.4917</v>
      </c>
      <c r="ER223">
        <v>1999.9925</v>
      </c>
      <c r="ES223">
        <v>0.9800053571428571</v>
      </c>
      <c r="ET223">
        <v>0.01999433928571429</v>
      </c>
      <c r="EU223">
        <v>0</v>
      </c>
      <c r="EV223">
        <v>938.7452499999999</v>
      </c>
      <c r="EW223">
        <v>5.00078</v>
      </c>
      <c r="EX223">
        <v>18326.54285714286</v>
      </c>
      <c r="EY223">
        <v>16379.60357142857</v>
      </c>
      <c r="EZ223">
        <v>38.68053571428571</v>
      </c>
      <c r="FA223">
        <v>39.58224999999999</v>
      </c>
      <c r="FB223">
        <v>39.08021428571429</v>
      </c>
      <c r="FC223">
        <v>39.10014285714285</v>
      </c>
      <c r="FD223">
        <v>39.96182142857142</v>
      </c>
      <c r="FE223">
        <v>1955.1025</v>
      </c>
      <c r="FF223">
        <v>39.89000000000001</v>
      </c>
      <c r="FG223">
        <v>0</v>
      </c>
      <c r="FH223">
        <v>1758391610.1</v>
      </c>
      <c r="FI223">
        <v>0</v>
      </c>
      <c r="FJ223">
        <v>938.6965199999999</v>
      </c>
      <c r="FK223">
        <v>-6.082384640742379</v>
      </c>
      <c r="FL223">
        <v>-138.4538463251815</v>
      </c>
      <c r="FM223">
        <v>18325.708</v>
      </c>
      <c r="FN223">
        <v>15</v>
      </c>
      <c r="FO223">
        <v>0</v>
      </c>
      <c r="FP223" t="s">
        <v>439</v>
      </c>
      <c r="FQ223">
        <v>1746989605.5</v>
      </c>
      <c r="FR223">
        <v>1746989593.5</v>
      </c>
      <c r="FS223">
        <v>0</v>
      </c>
      <c r="FT223">
        <v>-0.274</v>
      </c>
      <c r="FU223">
        <v>-0.002</v>
      </c>
      <c r="FV223">
        <v>2.549</v>
      </c>
      <c r="FW223">
        <v>0.129</v>
      </c>
      <c r="FX223">
        <v>420</v>
      </c>
      <c r="FY223">
        <v>17</v>
      </c>
      <c r="FZ223">
        <v>0.02</v>
      </c>
      <c r="GA223">
        <v>0.04</v>
      </c>
      <c r="GB223">
        <v>1.540755985365854</v>
      </c>
      <c r="GC223">
        <v>16.42585800209059</v>
      </c>
      <c r="GD223">
        <v>1.620315302033994</v>
      </c>
      <c r="GE223">
        <v>0</v>
      </c>
      <c r="GF223">
        <v>939.0509999999999</v>
      </c>
      <c r="GG223">
        <v>-7.156210855287539</v>
      </c>
      <c r="GH223">
        <v>0.7347905263726867</v>
      </c>
      <c r="GI223">
        <v>0</v>
      </c>
      <c r="GJ223">
        <v>6.934334390243904</v>
      </c>
      <c r="GK223">
        <v>0.06994076655052817</v>
      </c>
      <c r="GL223">
        <v>0.006953536755399158</v>
      </c>
      <c r="GM223">
        <v>1</v>
      </c>
      <c r="GN223">
        <v>1</v>
      </c>
      <c r="GO223">
        <v>3</v>
      </c>
      <c r="GP223" t="s">
        <v>440</v>
      </c>
      <c r="GQ223">
        <v>3.10146</v>
      </c>
      <c r="GR223">
        <v>2.72434</v>
      </c>
      <c r="GS223">
        <v>0.0588066</v>
      </c>
      <c r="GT223">
        <v>0.0577419</v>
      </c>
      <c r="GU223">
        <v>0.104832</v>
      </c>
      <c r="GV223">
        <v>0.08221299999999999</v>
      </c>
      <c r="GW223">
        <v>24649.8</v>
      </c>
      <c r="GX223">
        <v>22445.8</v>
      </c>
      <c r="GY223">
        <v>26753.5</v>
      </c>
      <c r="GZ223">
        <v>24042.6</v>
      </c>
      <c r="HA223">
        <v>38315.6</v>
      </c>
      <c r="HB223">
        <v>32643.8</v>
      </c>
      <c r="HC223">
        <v>46719.5</v>
      </c>
      <c r="HD223">
        <v>38065.8</v>
      </c>
      <c r="HE223">
        <v>1.87728</v>
      </c>
      <c r="HF223">
        <v>2.34255</v>
      </c>
      <c r="HG223">
        <v>0.138544</v>
      </c>
      <c r="HH223">
        <v>0</v>
      </c>
      <c r="HI223">
        <v>27.7479</v>
      </c>
      <c r="HJ223">
        <v>999.9</v>
      </c>
      <c r="HK223">
        <v>34.4</v>
      </c>
      <c r="HL223">
        <v>32.9</v>
      </c>
      <c r="HM223">
        <v>19.1001</v>
      </c>
      <c r="HN223">
        <v>61.5818</v>
      </c>
      <c r="HO223">
        <v>5.10416</v>
      </c>
      <c r="HP223">
        <v>2</v>
      </c>
      <c r="HQ223">
        <v>0.0900864</v>
      </c>
      <c r="HR223">
        <v>-0.758306</v>
      </c>
      <c r="HS223">
        <v>20.2808</v>
      </c>
      <c r="HT223">
        <v>5.2128</v>
      </c>
      <c r="HU223">
        <v>11.9751</v>
      </c>
      <c r="HV223">
        <v>4.96295</v>
      </c>
      <c r="HW223">
        <v>3.27448</v>
      </c>
      <c r="HX223">
        <v>9999</v>
      </c>
      <c r="HY223">
        <v>9999</v>
      </c>
      <c r="HZ223">
        <v>9999</v>
      </c>
      <c r="IA223">
        <v>999.9</v>
      </c>
      <c r="IB223">
        <v>1.86388</v>
      </c>
      <c r="IC223">
        <v>1.86007</v>
      </c>
      <c r="ID223">
        <v>1.85838</v>
      </c>
      <c r="IE223">
        <v>1.85974</v>
      </c>
      <c r="IF223">
        <v>1.85987</v>
      </c>
      <c r="IG223">
        <v>1.85843</v>
      </c>
      <c r="IH223">
        <v>1.85745</v>
      </c>
      <c r="II223">
        <v>1.85241</v>
      </c>
      <c r="IJ223">
        <v>0</v>
      </c>
      <c r="IK223">
        <v>0</v>
      </c>
      <c r="IL223">
        <v>0</v>
      </c>
      <c r="IM223">
        <v>0</v>
      </c>
      <c r="IN223" t="s">
        <v>441</v>
      </c>
      <c r="IO223" t="s">
        <v>442</v>
      </c>
      <c r="IP223" t="s">
        <v>443</v>
      </c>
      <c r="IQ223" t="s">
        <v>443</v>
      </c>
      <c r="IR223" t="s">
        <v>443</v>
      </c>
      <c r="IS223" t="s">
        <v>443</v>
      </c>
      <c r="IT223">
        <v>0</v>
      </c>
      <c r="IU223">
        <v>100</v>
      </c>
      <c r="IV223">
        <v>100</v>
      </c>
      <c r="IW223">
        <v>-1.081</v>
      </c>
      <c r="IX223">
        <v>0.2843</v>
      </c>
      <c r="IY223">
        <v>-1.199888540531774</v>
      </c>
      <c r="IZ223">
        <v>0.0006062262584135303</v>
      </c>
      <c r="JA223">
        <v>-6.607284784785487E-07</v>
      </c>
      <c r="JB223">
        <v>4.456398226774383E-10</v>
      </c>
      <c r="JC223">
        <v>0.04242554667046498</v>
      </c>
      <c r="JD223">
        <v>-0.002659736867722172</v>
      </c>
      <c r="JE223">
        <v>0.000738507291522077</v>
      </c>
      <c r="JF223">
        <v>-6.730059124220876E-06</v>
      </c>
      <c r="JG223">
        <v>7</v>
      </c>
      <c r="JH223">
        <v>1949</v>
      </c>
      <c r="JI223">
        <v>1</v>
      </c>
      <c r="JJ223">
        <v>29</v>
      </c>
      <c r="JK223">
        <v>190033.4</v>
      </c>
      <c r="JL223">
        <v>190033.6</v>
      </c>
      <c r="JM223">
        <v>0.909424</v>
      </c>
      <c r="JN223">
        <v>2.61353</v>
      </c>
      <c r="JO223">
        <v>2.146</v>
      </c>
      <c r="JP223">
        <v>2.67456</v>
      </c>
      <c r="JQ223">
        <v>2.29858</v>
      </c>
      <c r="JR223">
        <v>2.41577</v>
      </c>
      <c r="JS223">
        <v>36.9317</v>
      </c>
      <c r="JT223">
        <v>24.07</v>
      </c>
      <c r="JU223">
        <v>18</v>
      </c>
      <c r="JV223">
        <v>483.086</v>
      </c>
      <c r="JW223">
        <v>891.835</v>
      </c>
      <c r="JX223">
        <v>28.648</v>
      </c>
      <c r="JY223">
        <v>28.3759</v>
      </c>
      <c r="JZ223">
        <v>30.0001</v>
      </c>
      <c r="KA223">
        <v>28.5885</v>
      </c>
      <c r="KB223">
        <v>28.557</v>
      </c>
      <c r="KC223">
        <v>18.2016</v>
      </c>
      <c r="KD223">
        <v>12.3158</v>
      </c>
      <c r="KE223">
        <v>23.6802</v>
      </c>
      <c r="KF223">
        <v>28.6504</v>
      </c>
      <c r="KG223">
        <v>219.589</v>
      </c>
      <c r="KH223">
        <v>16.0847</v>
      </c>
      <c r="KI223">
        <v>102.147</v>
      </c>
      <c r="KJ223">
        <v>91.7745</v>
      </c>
    </row>
    <row r="224" spans="1:296">
      <c r="A224">
        <v>206</v>
      </c>
      <c r="B224">
        <v>1758391615</v>
      </c>
      <c r="C224">
        <v>9474.5</v>
      </c>
      <c r="D224" t="s">
        <v>857</v>
      </c>
      <c r="E224" t="s">
        <v>858</v>
      </c>
      <c r="F224">
        <v>5</v>
      </c>
      <c r="G224" t="s">
        <v>832</v>
      </c>
      <c r="H224">
        <v>1758391607.5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245.9369130514274</v>
      </c>
      <c r="AJ224">
        <v>243.5978727272727</v>
      </c>
      <c r="AK224">
        <v>-3.101858264257111</v>
      </c>
      <c r="AL224">
        <v>65.71615203234047</v>
      </c>
      <c r="AM224">
        <f>(AO224 - AN224 + DX224*1E3/(8.314*(DZ224+273.15)) * AQ224/DW224 * AP224) * DW224/(100*DK224) * 1000/(1000 - AO224)</f>
        <v>0</v>
      </c>
      <c r="AN224">
        <v>16.06261425326665</v>
      </c>
      <c r="AO224">
        <v>23.00869878787879</v>
      </c>
      <c r="AP224">
        <v>-5.952708734052398E-06</v>
      </c>
      <c r="AQ224">
        <v>86.31790325181301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437</v>
      </c>
      <c r="AX224" t="s">
        <v>437</v>
      </c>
      <c r="AY224">
        <v>0</v>
      </c>
      <c r="AZ224">
        <v>0</v>
      </c>
      <c r="BA224">
        <f>1-AY224/AZ224</f>
        <v>0</v>
      </c>
      <c r="BB224">
        <v>0</v>
      </c>
      <c r="BC224" t="s">
        <v>437</v>
      </c>
      <c r="BD224" t="s">
        <v>437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437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6</v>
      </c>
      <c r="DL224">
        <v>0.5</v>
      </c>
      <c r="DM224" t="s">
        <v>438</v>
      </c>
      <c r="DN224">
        <v>2</v>
      </c>
      <c r="DO224" t="b">
        <v>1</v>
      </c>
      <c r="DP224">
        <v>1758391607.5</v>
      </c>
      <c r="DQ224">
        <v>259.1926296296296</v>
      </c>
      <c r="DR224">
        <v>255.5105555555556</v>
      </c>
      <c r="DS224">
        <v>23.00748518518519</v>
      </c>
      <c r="DT224">
        <v>16.0645037037037</v>
      </c>
      <c r="DU224">
        <v>260.2716296296297</v>
      </c>
      <c r="DV224">
        <v>22.72313333333333</v>
      </c>
      <c r="DW224">
        <v>500.0849629629629</v>
      </c>
      <c r="DX224">
        <v>90.48185185185184</v>
      </c>
      <c r="DY224">
        <v>0.06612593333333333</v>
      </c>
      <c r="DZ224">
        <v>29.52385185185185</v>
      </c>
      <c r="EA224">
        <v>30.00060740740741</v>
      </c>
      <c r="EB224">
        <v>999.9000000000001</v>
      </c>
      <c r="EC224">
        <v>0</v>
      </c>
      <c r="ED224">
        <v>0</v>
      </c>
      <c r="EE224">
        <v>10003.33037037037</v>
      </c>
      <c r="EF224">
        <v>0</v>
      </c>
      <c r="EG224">
        <v>11.2928</v>
      </c>
      <c r="EH224">
        <v>3.682195925925926</v>
      </c>
      <c r="EI224">
        <v>265.2964814814815</v>
      </c>
      <c r="EJ224">
        <v>259.6821481481481</v>
      </c>
      <c r="EK224">
        <v>6.942984814814814</v>
      </c>
      <c r="EL224">
        <v>255.5105555555556</v>
      </c>
      <c r="EM224">
        <v>16.0645037037037</v>
      </c>
      <c r="EN224">
        <v>2.081760740740741</v>
      </c>
      <c r="EO224">
        <v>1.453547037037037</v>
      </c>
      <c r="EP224">
        <v>18.08029259259259</v>
      </c>
      <c r="EQ224">
        <v>12.48805925925926</v>
      </c>
      <c r="ER224">
        <v>1999.996296296296</v>
      </c>
      <c r="ES224">
        <v>0.9800054444444444</v>
      </c>
      <c r="ET224">
        <v>0.01999424814814815</v>
      </c>
      <c r="EU224">
        <v>0</v>
      </c>
      <c r="EV224">
        <v>938.1938148148148</v>
      </c>
      <c r="EW224">
        <v>5.00078</v>
      </c>
      <c r="EX224">
        <v>18316.12592592592</v>
      </c>
      <c r="EY224">
        <v>16379.64074074074</v>
      </c>
      <c r="EZ224">
        <v>38.68029629629629</v>
      </c>
      <c r="FA224">
        <v>39.57599999999999</v>
      </c>
      <c r="FB224">
        <v>39.09244444444445</v>
      </c>
      <c r="FC224">
        <v>39.11307407407407</v>
      </c>
      <c r="FD224">
        <v>39.96733333333332</v>
      </c>
      <c r="FE224">
        <v>1955.106296296296</v>
      </c>
      <c r="FF224">
        <v>39.89000000000001</v>
      </c>
      <c r="FG224">
        <v>0</v>
      </c>
      <c r="FH224">
        <v>1758391615.5</v>
      </c>
      <c r="FI224">
        <v>0</v>
      </c>
      <c r="FJ224">
        <v>938.1829999999998</v>
      </c>
      <c r="FK224">
        <v>-5.171965824375919</v>
      </c>
      <c r="FL224">
        <v>-100.2256408070626</v>
      </c>
      <c r="FM224">
        <v>18315.84615384615</v>
      </c>
      <c r="FN224">
        <v>15</v>
      </c>
      <c r="FO224">
        <v>0</v>
      </c>
      <c r="FP224" t="s">
        <v>439</v>
      </c>
      <c r="FQ224">
        <v>1746989605.5</v>
      </c>
      <c r="FR224">
        <v>1746989593.5</v>
      </c>
      <c r="FS224">
        <v>0</v>
      </c>
      <c r="FT224">
        <v>-0.274</v>
      </c>
      <c r="FU224">
        <v>-0.002</v>
      </c>
      <c r="FV224">
        <v>2.549</v>
      </c>
      <c r="FW224">
        <v>0.129</v>
      </c>
      <c r="FX224">
        <v>420</v>
      </c>
      <c r="FY224">
        <v>17</v>
      </c>
      <c r="FZ224">
        <v>0.02</v>
      </c>
      <c r="GA224">
        <v>0.04</v>
      </c>
      <c r="GB224">
        <v>2.62513383902439</v>
      </c>
      <c r="GC224">
        <v>15.94194085505226</v>
      </c>
      <c r="GD224">
        <v>1.572255201135575</v>
      </c>
      <c r="GE224">
        <v>0</v>
      </c>
      <c r="GF224">
        <v>938.6206470588236</v>
      </c>
      <c r="GG224">
        <v>-6.669243709232726</v>
      </c>
      <c r="GH224">
        <v>0.68996593617336</v>
      </c>
      <c r="GI224">
        <v>0</v>
      </c>
      <c r="GJ224">
        <v>6.938727804878051</v>
      </c>
      <c r="GK224">
        <v>0.06370724738676893</v>
      </c>
      <c r="GL224">
        <v>0.006351267018667722</v>
      </c>
      <c r="GM224">
        <v>1</v>
      </c>
      <c r="GN224">
        <v>1</v>
      </c>
      <c r="GO224">
        <v>3</v>
      </c>
      <c r="GP224" t="s">
        <v>440</v>
      </c>
      <c r="GQ224">
        <v>3.10117</v>
      </c>
      <c r="GR224">
        <v>2.72418</v>
      </c>
      <c r="GS224">
        <v>0.0558343</v>
      </c>
      <c r="GT224">
        <v>0.0544804</v>
      </c>
      <c r="GU224">
        <v>0.10483</v>
      </c>
      <c r="GV224">
        <v>0.0821974</v>
      </c>
      <c r="GW224">
        <v>24727.6</v>
      </c>
      <c r="GX224">
        <v>22523.4</v>
      </c>
      <c r="GY224">
        <v>26753.5</v>
      </c>
      <c r="GZ224">
        <v>24042.5</v>
      </c>
      <c r="HA224">
        <v>38315.2</v>
      </c>
      <c r="HB224">
        <v>32644</v>
      </c>
      <c r="HC224">
        <v>46719.4</v>
      </c>
      <c r="HD224">
        <v>38065.7</v>
      </c>
      <c r="HE224">
        <v>1.87687</v>
      </c>
      <c r="HF224">
        <v>2.34277</v>
      </c>
      <c r="HG224">
        <v>0.139028</v>
      </c>
      <c r="HH224">
        <v>0</v>
      </c>
      <c r="HI224">
        <v>27.7459</v>
      </c>
      <c r="HJ224">
        <v>999.9</v>
      </c>
      <c r="HK224">
        <v>34.4</v>
      </c>
      <c r="HL224">
        <v>32.9</v>
      </c>
      <c r="HM224">
        <v>19.0995</v>
      </c>
      <c r="HN224">
        <v>61.6218</v>
      </c>
      <c r="HO224">
        <v>5.1242</v>
      </c>
      <c r="HP224">
        <v>2</v>
      </c>
      <c r="HQ224">
        <v>0.090376</v>
      </c>
      <c r="HR224">
        <v>-0.737944</v>
      </c>
      <c r="HS224">
        <v>20.2808</v>
      </c>
      <c r="HT224">
        <v>5.2134</v>
      </c>
      <c r="HU224">
        <v>11.9749</v>
      </c>
      <c r="HV224">
        <v>4.9634</v>
      </c>
      <c r="HW224">
        <v>3.2746</v>
      </c>
      <c r="HX224">
        <v>9999</v>
      </c>
      <c r="HY224">
        <v>9999</v>
      </c>
      <c r="HZ224">
        <v>9999</v>
      </c>
      <c r="IA224">
        <v>999.9</v>
      </c>
      <c r="IB224">
        <v>1.86386</v>
      </c>
      <c r="IC224">
        <v>1.86006</v>
      </c>
      <c r="ID224">
        <v>1.85839</v>
      </c>
      <c r="IE224">
        <v>1.85974</v>
      </c>
      <c r="IF224">
        <v>1.85987</v>
      </c>
      <c r="IG224">
        <v>1.85842</v>
      </c>
      <c r="IH224">
        <v>1.85746</v>
      </c>
      <c r="II224">
        <v>1.8524</v>
      </c>
      <c r="IJ224">
        <v>0</v>
      </c>
      <c r="IK224">
        <v>0</v>
      </c>
      <c r="IL224">
        <v>0</v>
      </c>
      <c r="IM224">
        <v>0</v>
      </c>
      <c r="IN224" t="s">
        <v>441</v>
      </c>
      <c r="IO224" t="s">
        <v>442</v>
      </c>
      <c r="IP224" t="s">
        <v>443</v>
      </c>
      <c r="IQ224" t="s">
        <v>443</v>
      </c>
      <c r="IR224" t="s">
        <v>443</v>
      </c>
      <c r="IS224" t="s">
        <v>443</v>
      </c>
      <c r="IT224">
        <v>0</v>
      </c>
      <c r="IU224">
        <v>100</v>
      </c>
      <c r="IV224">
        <v>100</v>
      </c>
      <c r="IW224">
        <v>-1.087</v>
      </c>
      <c r="IX224">
        <v>0.2844</v>
      </c>
      <c r="IY224">
        <v>-1.199888540531774</v>
      </c>
      <c r="IZ224">
        <v>0.0006062262584135303</v>
      </c>
      <c r="JA224">
        <v>-6.607284784785487E-07</v>
      </c>
      <c r="JB224">
        <v>4.456398226774383E-10</v>
      </c>
      <c r="JC224">
        <v>0.04242554667046498</v>
      </c>
      <c r="JD224">
        <v>-0.002659736867722172</v>
      </c>
      <c r="JE224">
        <v>0.000738507291522077</v>
      </c>
      <c r="JF224">
        <v>-6.730059124220876E-06</v>
      </c>
      <c r="JG224">
        <v>7</v>
      </c>
      <c r="JH224">
        <v>1949</v>
      </c>
      <c r="JI224">
        <v>1</v>
      </c>
      <c r="JJ224">
        <v>29</v>
      </c>
      <c r="JK224">
        <v>190033.5</v>
      </c>
      <c r="JL224">
        <v>190033.7</v>
      </c>
      <c r="JM224">
        <v>0.856934</v>
      </c>
      <c r="JN224">
        <v>2.61719</v>
      </c>
      <c r="JO224">
        <v>2.146</v>
      </c>
      <c r="JP224">
        <v>2.67578</v>
      </c>
      <c r="JQ224">
        <v>2.29858</v>
      </c>
      <c r="JR224">
        <v>2.43774</v>
      </c>
      <c r="JS224">
        <v>36.9556</v>
      </c>
      <c r="JT224">
        <v>24.0787</v>
      </c>
      <c r="JU224">
        <v>18</v>
      </c>
      <c r="JV224">
        <v>482.854</v>
      </c>
      <c r="JW224">
        <v>892.072</v>
      </c>
      <c r="JX224">
        <v>28.6494</v>
      </c>
      <c r="JY224">
        <v>28.3759</v>
      </c>
      <c r="JZ224">
        <v>30.0001</v>
      </c>
      <c r="KA224">
        <v>28.5885</v>
      </c>
      <c r="KB224">
        <v>28.557</v>
      </c>
      <c r="KC224">
        <v>17.1542</v>
      </c>
      <c r="KD224">
        <v>12.3158</v>
      </c>
      <c r="KE224">
        <v>23.6802</v>
      </c>
      <c r="KF224">
        <v>28.6475</v>
      </c>
      <c r="KG224">
        <v>199.53</v>
      </c>
      <c r="KH224">
        <v>16.0802</v>
      </c>
      <c r="KI224">
        <v>102.147</v>
      </c>
      <c r="KJ224">
        <v>91.77419999999999</v>
      </c>
    </row>
    <row r="225" spans="1:296">
      <c r="A225">
        <v>207</v>
      </c>
      <c r="B225">
        <v>1758391620</v>
      </c>
      <c r="C225">
        <v>9479.5</v>
      </c>
      <c r="D225" t="s">
        <v>859</v>
      </c>
      <c r="E225" t="s">
        <v>860</v>
      </c>
      <c r="F225">
        <v>5</v>
      </c>
      <c r="G225" t="s">
        <v>832</v>
      </c>
      <c r="H225">
        <v>1758391612.214286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229.1779345932298</v>
      </c>
      <c r="AJ225">
        <v>228.0658424242424</v>
      </c>
      <c r="AK225">
        <v>-3.111318635613338</v>
      </c>
      <c r="AL225">
        <v>65.71615203234047</v>
      </c>
      <c r="AM225">
        <f>(AO225 - AN225 + DX225*1E3/(8.314*(DZ225+273.15)) * AQ225/DW225 * AP225) * DW225/(100*DK225) * 1000/(1000 - AO225)</f>
        <v>0</v>
      </c>
      <c r="AN225">
        <v>16.05716152476265</v>
      </c>
      <c r="AO225">
        <v>23.01239575757576</v>
      </c>
      <c r="AP225">
        <v>1.160921516594431E-05</v>
      </c>
      <c r="AQ225">
        <v>86.31790325181301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437</v>
      </c>
      <c r="AX225" t="s">
        <v>437</v>
      </c>
      <c r="AY225">
        <v>0</v>
      </c>
      <c r="AZ225">
        <v>0</v>
      </c>
      <c r="BA225">
        <f>1-AY225/AZ225</f>
        <v>0</v>
      </c>
      <c r="BB225">
        <v>0</v>
      </c>
      <c r="BC225" t="s">
        <v>437</v>
      </c>
      <c r="BD225" t="s">
        <v>437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437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6</v>
      </c>
      <c r="DL225">
        <v>0.5</v>
      </c>
      <c r="DM225" t="s">
        <v>438</v>
      </c>
      <c r="DN225">
        <v>2</v>
      </c>
      <c r="DO225" t="b">
        <v>1</v>
      </c>
      <c r="DP225">
        <v>1758391612.214286</v>
      </c>
      <c r="DQ225">
        <v>244.9208571428571</v>
      </c>
      <c r="DR225">
        <v>239.9765357142857</v>
      </c>
      <c r="DS225">
        <v>23.00903214285714</v>
      </c>
      <c r="DT225">
        <v>16.06073214285714</v>
      </c>
      <c r="DU225">
        <v>246.0049642857143</v>
      </c>
      <c r="DV225">
        <v>22.72464642857143</v>
      </c>
      <c r="DW225">
        <v>500.0217857142857</v>
      </c>
      <c r="DX225">
        <v>90.48212142857142</v>
      </c>
      <c r="DY225">
        <v>0.06603845000000001</v>
      </c>
      <c r="DZ225">
        <v>29.52370357142857</v>
      </c>
      <c r="EA225">
        <v>30.00299642857143</v>
      </c>
      <c r="EB225">
        <v>999.9000000000002</v>
      </c>
      <c r="EC225">
        <v>0</v>
      </c>
      <c r="ED225">
        <v>0</v>
      </c>
      <c r="EE225">
        <v>10012.12142857143</v>
      </c>
      <c r="EF225">
        <v>0</v>
      </c>
      <c r="EG225">
        <v>11.2928</v>
      </c>
      <c r="EH225">
        <v>4.944455</v>
      </c>
      <c r="EI225">
        <v>250.6890357142857</v>
      </c>
      <c r="EJ225">
        <v>243.8936071428572</v>
      </c>
      <c r="EK225">
        <v>6.9483075</v>
      </c>
      <c r="EL225">
        <v>239.9765357142857</v>
      </c>
      <c r="EM225">
        <v>16.06073214285714</v>
      </c>
      <c r="EN225">
        <v>2.081906428571429</v>
      </c>
      <c r="EO225">
        <v>1.453209285714286</v>
      </c>
      <c r="EP225">
        <v>18.08141071428572</v>
      </c>
      <c r="EQ225">
        <v>12.48452857142857</v>
      </c>
      <c r="ER225">
        <v>2000.015714285715</v>
      </c>
      <c r="ES225">
        <v>0.9800056785714286</v>
      </c>
      <c r="ET225">
        <v>0.01999401428571429</v>
      </c>
      <c r="EU225">
        <v>0</v>
      </c>
      <c r="EV225">
        <v>937.9037142857143</v>
      </c>
      <c r="EW225">
        <v>5.00078</v>
      </c>
      <c r="EX225">
        <v>18309.6</v>
      </c>
      <c r="EY225">
        <v>16379.78928571429</v>
      </c>
      <c r="EZ225">
        <v>38.685</v>
      </c>
      <c r="FA225">
        <v>39.57999999999999</v>
      </c>
      <c r="FB225">
        <v>39.07800000000001</v>
      </c>
      <c r="FC225">
        <v>39.11346428571429</v>
      </c>
      <c r="FD225">
        <v>39.97292857142856</v>
      </c>
      <c r="FE225">
        <v>1955.125714285715</v>
      </c>
      <c r="FF225">
        <v>39.89000000000001</v>
      </c>
      <c r="FG225">
        <v>0</v>
      </c>
      <c r="FH225">
        <v>1758391620.3</v>
      </c>
      <c r="FI225">
        <v>0</v>
      </c>
      <c r="FJ225">
        <v>937.8648461538461</v>
      </c>
      <c r="FK225">
        <v>-3.094700877523925</v>
      </c>
      <c r="FL225">
        <v>-66.02735041527762</v>
      </c>
      <c r="FM225">
        <v>18309.24230769231</v>
      </c>
      <c r="FN225">
        <v>15</v>
      </c>
      <c r="FO225">
        <v>0</v>
      </c>
      <c r="FP225" t="s">
        <v>439</v>
      </c>
      <c r="FQ225">
        <v>1746989605.5</v>
      </c>
      <c r="FR225">
        <v>1746989593.5</v>
      </c>
      <c r="FS225">
        <v>0</v>
      </c>
      <c r="FT225">
        <v>-0.274</v>
      </c>
      <c r="FU225">
        <v>-0.002</v>
      </c>
      <c r="FV225">
        <v>2.549</v>
      </c>
      <c r="FW225">
        <v>0.129</v>
      </c>
      <c r="FX225">
        <v>420</v>
      </c>
      <c r="FY225">
        <v>17</v>
      </c>
      <c r="FZ225">
        <v>0.02</v>
      </c>
      <c r="GA225">
        <v>0.04</v>
      </c>
      <c r="GB225">
        <v>4.1492895</v>
      </c>
      <c r="GC225">
        <v>15.96811046904315</v>
      </c>
      <c r="GD225">
        <v>1.536400570450216</v>
      </c>
      <c r="GE225">
        <v>0</v>
      </c>
      <c r="GF225">
        <v>938.1405294117648</v>
      </c>
      <c r="GG225">
        <v>-4.54453782676311</v>
      </c>
      <c r="GH225">
        <v>0.5274599084454745</v>
      </c>
      <c r="GI225">
        <v>0</v>
      </c>
      <c r="GJ225">
        <v>6.945079</v>
      </c>
      <c r="GK225">
        <v>0.06467572232645623</v>
      </c>
      <c r="GL225">
        <v>0.006308399480058289</v>
      </c>
      <c r="GM225">
        <v>1</v>
      </c>
      <c r="GN225">
        <v>1</v>
      </c>
      <c r="GO225">
        <v>3</v>
      </c>
      <c r="GP225" t="s">
        <v>440</v>
      </c>
      <c r="GQ225">
        <v>3.10131</v>
      </c>
      <c r="GR225">
        <v>2.72418</v>
      </c>
      <c r="GS225">
        <v>0.0527857</v>
      </c>
      <c r="GT225">
        <v>0.051134</v>
      </c>
      <c r="GU225">
        <v>0.104839</v>
      </c>
      <c r="GV225">
        <v>0.08217960000000001</v>
      </c>
      <c r="GW225">
        <v>24807.5</v>
      </c>
      <c r="GX225">
        <v>22603.2</v>
      </c>
      <c r="GY225">
        <v>26753.5</v>
      </c>
      <c r="GZ225">
        <v>24042.6</v>
      </c>
      <c r="HA225">
        <v>38314.3</v>
      </c>
      <c r="HB225">
        <v>32644.2</v>
      </c>
      <c r="HC225">
        <v>46719.2</v>
      </c>
      <c r="HD225">
        <v>38065.6</v>
      </c>
      <c r="HE225">
        <v>1.87698</v>
      </c>
      <c r="HF225">
        <v>2.3426</v>
      </c>
      <c r="HG225">
        <v>0.138953</v>
      </c>
      <c r="HH225">
        <v>0</v>
      </c>
      <c r="HI225">
        <v>27.7436</v>
      </c>
      <c r="HJ225">
        <v>999.9</v>
      </c>
      <c r="HK225">
        <v>34.4</v>
      </c>
      <c r="HL225">
        <v>32.9</v>
      </c>
      <c r="HM225">
        <v>19.1011</v>
      </c>
      <c r="HN225">
        <v>61.3918</v>
      </c>
      <c r="HO225">
        <v>5.14022</v>
      </c>
      <c r="HP225">
        <v>2</v>
      </c>
      <c r="HQ225">
        <v>0.09011429999999999</v>
      </c>
      <c r="HR225">
        <v>-0.700359</v>
      </c>
      <c r="HS225">
        <v>20.281</v>
      </c>
      <c r="HT225">
        <v>5.21295</v>
      </c>
      <c r="HU225">
        <v>11.9743</v>
      </c>
      <c r="HV225">
        <v>4.9631</v>
      </c>
      <c r="HW225">
        <v>3.27448</v>
      </c>
      <c r="HX225">
        <v>9999</v>
      </c>
      <c r="HY225">
        <v>9999</v>
      </c>
      <c r="HZ225">
        <v>9999</v>
      </c>
      <c r="IA225">
        <v>999.9</v>
      </c>
      <c r="IB225">
        <v>1.86387</v>
      </c>
      <c r="IC225">
        <v>1.86005</v>
      </c>
      <c r="ID225">
        <v>1.8584</v>
      </c>
      <c r="IE225">
        <v>1.85974</v>
      </c>
      <c r="IF225">
        <v>1.85987</v>
      </c>
      <c r="IG225">
        <v>1.85839</v>
      </c>
      <c r="IH225">
        <v>1.85745</v>
      </c>
      <c r="II225">
        <v>1.85239</v>
      </c>
      <c r="IJ225">
        <v>0</v>
      </c>
      <c r="IK225">
        <v>0</v>
      </c>
      <c r="IL225">
        <v>0</v>
      </c>
      <c r="IM225">
        <v>0</v>
      </c>
      <c r="IN225" t="s">
        <v>441</v>
      </c>
      <c r="IO225" t="s">
        <v>442</v>
      </c>
      <c r="IP225" t="s">
        <v>443</v>
      </c>
      <c r="IQ225" t="s">
        <v>443</v>
      </c>
      <c r="IR225" t="s">
        <v>443</v>
      </c>
      <c r="IS225" t="s">
        <v>443</v>
      </c>
      <c r="IT225">
        <v>0</v>
      </c>
      <c r="IU225">
        <v>100</v>
      </c>
      <c r="IV225">
        <v>100</v>
      </c>
      <c r="IW225">
        <v>-1.092</v>
      </c>
      <c r="IX225">
        <v>0.2845</v>
      </c>
      <c r="IY225">
        <v>-1.199888540531774</v>
      </c>
      <c r="IZ225">
        <v>0.0006062262584135303</v>
      </c>
      <c r="JA225">
        <v>-6.607284784785487E-07</v>
      </c>
      <c r="JB225">
        <v>4.456398226774383E-10</v>
      </c>
      <c r="JC225">
        <v>0.04242554667046498</v>
      </c>
      <c r="JD225">
        <v>-0.002659736867722172</v>
      </c>
      <c r="JE225">
        <v>0.000738507291522077</v>
      </c>
      <c r="JF225">
        <v>-6.730059124220876E-06</v>
      </c>
      <c r="JG225">
        <v>7</v>
      </c>
      <c r="JH225">
        <v>1949</v>
      </c>
      <c r="JI225">
        <v>1</v>
      </c>
      <c r="JJ225">
        <v>29</v>
      </c>
      <c r="JK225">
        <v>190033.6</v>
      </c>
      <c r="JL225">
        <v>190033.8</v>
      </c>
      <c r="JM225">
        <v>0.806885</v>
      </c>
      <c r="JN225">
        <v>2.62207</v>
      </c>
      <c r="JO225">
        <v>2.146</v>
      </c>
      <c r="JP225">
        <v>2.677</v>
      </c>
      <c r="JQ225">
        <v>2.29858</v>
      </c>
      <c r="JR225">
        <v>2.41455</v>
      </c>
      <c r="JS225">
        <v>36.9317</v>
      </c>
      <c r="JT225">
        <v>24.0787</v>
      </c>
      <c r="JU225">
        <v>18</v>
      </c>
      <c r="JV225">
        <v>482.912</v>
      </c>
      <c r="JW225">
        <v>891.888</v>
      </c>
      <c r="JX225">
        <v>28.6446</v>
      </c>
      <c r="JY225">
        <v>28.3759</v>
      </c>
      <c r="JZ225">
        <v>30</v>
      </c>
      <c r="KA225">
        <v>28.5885</v>
      </c>
      <c r="KB225">
        <v>28.557</v>
      </c>
      <c r="KC225">
        <v>16.1578</v>
      </c>
      <c r="KD225">
        <v>12.3158</v>
      </c>
      <c r="KE225">
        <v>23.6802</v>
      </c>
      <c r="KF225">
        <v>28.6383</v>
      </c>
      <c r="KG225">
        <v>185.832</v>
      </c>
      <c r="KH225">
        <v>16.0782</v>
      </c>
      <c r="KI225">
        <v>102.146</v>
      </c>
      <c r="KJ225">
        <v>91.77419999999999</v>
      </c>
    </row>
    <row r="226" spans="1:296">
      <c r="A226">
        <v>208</v>
      </c>
      <c r="B226">
        <v>1758391625</v>
      </c>
      <c r="C226">
        <v>9484.5</v>
      </c>
      <c r="D226" t="s">
        <v>861</v>
      </c>
      <c r="E226" t="s">
        <v>862</v>
      </c>
      <c r="F226">
        <v>5</v>
      </c>
      <c r="G226" t="s">
        <v>832</v>
      </c>
      <c r="H226">
        <v>1758391617.5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212.3494104476299</v>
      </c>
      <c r="AJ226">
        <v>212.4819090909091</v>
      </c>
      <c r="AK226">
        <v>-3.114698859195076</v>
      </c>
      <c r="AL226">
        <v>65.71615203234047</v>
      </c>
      <c r="AM226">
        <f>(AO226 - AN226 + DX226*1E3/(8.314*(DZ226+273.15)) * AQ226/DW226 * AP226) * DW226/(100*DK226) * 1000/(1000 - AO226)</f>
        <v>0</v>
      </c>
      <c r="AN226">
        <v>16.05325736713117</v>
      </c>
      <c r="AO226">
        <v>23.01466181818182</v>
      </c>
      <c r="AP226">
        <v>-1.797731846657211E-06</v>
      </c>
      <c r="AQ226">
        <v>86.31790325181301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437</v>
      </c>
      <c r="AX226" t="s">
        <v>437</v>
      </c>
      <c r="AY226">
        <v>0</v>
      </c>
      <c r="AZ226">
        <v>0</v>
      </c>
      <c r="BA226">
        <f>1-AY226/AZ226</f>
        <v>0</v>
      </c>
      <c r="BB226">
        <v>0</v>
      </c>
      <c r="BC226" t="s">
        <v>437</v>
      </c>
      <c r="BD226" t="s">
        <v>437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437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6</v>
      </c>
      <c r="DL226">
        <v>0.5</v>
      </c>
      <c r="DM226" t="s">
        <v>438</v>
      </c>
      <c r="DN226">
        <v>2</v>
      </c>
      <c r="DO226" t="b">
        <v>1</v>
      </c>
      <c r="DP226">
        <v>1758391617.5</v>
      </c>
      <c r="DQ226">
        <v>228.8831111111111</v>
      </c>
      <c r="DR226">
        <v>222.561962962963</v>
      </c>
      <c r="DS226">
        <v>23.01096296296296</v>
      </c>
      <c r="DT226">
        <v>16.05661851851852</v>
      </c>
      <c r="DU226">
        <v>229.9731111111111</v>
      </c>
      <c r="DV226">
        <v>22.72653703703704</v>
      </c>
      <c r="DW226">
        <v>500.0459259259259</v>
      </c>
      <c r="DX226">
        <v>90.48291111111112</v>
      </c>
      <c r="DY226">
        <v>0.0660272888888889</v>
      </c>
      <c r="DZ226">
        <v>29.52415185185185</v>
      </c>
      <c r="EA226">
        <v>30.00695555555556</v>
      </c>
      <c r="EB226">
        <v>999.9000000000001</v>
      </c>
      <c r="EC226">
        <v>0</v>
      </c>
      <c r="ED226">
        <v>0</v>
      </c>
      <c r="EE226">
        <v>10008.33703703704</v>
      </c>
      <c r="EF226">
        <v>0</v>
      </c>
      <c r="EG226">
        <v>11.2928</v>
      </c>
      <c r="EH226">
        <v>6.32126074074074</v>
      </c>
      <c r="EI226">
        <v>234.274</v>
      </c>
      <c r="EJ226">
        <v>226.1937777777778</v>
      </c>
      <c r="EK226">
        <v>6.954351851851852</v>
      </c>
      <c r="EL226">
        <v>222.561962962963</v>
      </c>
      <c r="EM226">
        <v>16.05661851851852</v>
      </c>
      <c r="EN226">
        <v>2.082099629629629</v>
      </c>
      <c r="EO226">
        <v>1.452848518518518</v>
      </c>
      <c r="EP226">
        <v>18.08288148148148</v>
      </c>
      <c r="EQ226">
        <v>12.48076296296296</v>
      </c>
      <c r="ER226">
        <v>2000.032962962963</v>
      </c>
      <c r="ES226">
        <v>0.980005888888889</v>
      </c>
      <c r="ET226">
        <v>0.01999381481481481</v>
      </c>
      <c r="EU226">
        <v>0</v>
      </c>
      <c r="EV226">
        <v>937.6119259259261</v>
      </c>
      <c r="EW226">
        <v>5.00078</v>
      </c>
      <c r="EX226">
        <v>18305.38888888889</v>
      </c>
      <c r="EY226">
        <v>16379.92962962963</v>
      </c>
      <c r="EZ226">
        <v>38.69888888888889</v>
      </c>
      <c r="FA226">
        <v>39.59</v>
      </c>
      <c r="FB226">
        <v>39.08077777777778</v>
      </c>
      <c r="FC226">
        <v>39.11544444444444</v>
      </c>
      <c r="FD226">
        <v>39.99737037037038</v>
      </c>
      <c r="FE226">
        <v>1955.142962962964</v>
      </c>
      <c r="FF226">
        <v>39.89000000000001</v>
      </c>
      <c r="FG226">
        <v>0</v>
      </c>
      <c r="FH226">
        <v>1758391625.1</v>
      </c>
      <c r="FI226">
        <v>0</v>
      </c>
      <c r="FJ226">
        <v>937.6026153846154</v>
      </c>
      <c r="FK226">
        <v>-2.037333351044484</v>
      </c>
      <c r="FL226">
        <v>-30.43418806572158</v>
      </c>
      <c r="FM226">
        <v>18305.4</v>
      </c>
      <c r="FN226">
        <v>15</v>
      </c>
      <c r="FO226">
        <v>0</v>
      </c>
      <c r="FP226" t="s">
        <v>439</v>
      </c>
      <c r="FQ226">
        <v>1746989605.5</v>
      </c>
      <c r="FR226">
        <v>1746989593.5</v>
      </c>
      <c r="FS226">
        <v>0</v>
      </c>
      <c r="FT226">
        <v>-0.274</v>
      </c>
      <c r="FU226">
        <v>-0.002</v>
      </c>
      <c r="FV226">
        <v>2.549</v>
      </c>
      <c r="FW226">
        <v>0.129</v>
      </c>
      <c r="FX226">
        <v>420</v>
      </c>
      <c r="FY226">
        <v>17</v>
      </c>
      <c r="FZ226">
        <v>0.02</v>
      </c>
      <c r="GA226">
        <v>0.04</v>
      </c>
      <c r="GB226">
        <v>5.540646585365854</v>
      </c>
      <c r="GC226">
        <v>15.66311728222995</v>
      </c>
      <c r="GD226">
        <v>1.544902581646683</v>
      </c>
      <c r="GE226">
        <v>0</v>
      </c>
      <c r="GF226">
        <v>937.7493235294118</v>
      </c>
      <c r="GG226">
        <v>-2.925943482053886</v>
      </c>
      <c r="GH226">
        <v>0.4049664997465351</v>
      </c>
      <c r="GI226">
        <v>0</v>
      </c>
      <c r="GJ226">
        <v>6.951109268292683</v>
      </c>
      <c r="GK226">
        <v>0.07077303135887757</v>
      </c>
      <c r="GL226">
        <v>0.007059882673744792</v>
      </c>
      <c r="GM226">
        <v>1</v>
      </c>
      <c r="GN226">
        <v>1</v>
      </c>
      <c r="GO226">
        <v>3</v>
      </c>
      <c r="GP226" t="s">
        <v>440</v>
      </c>
      <c r="GQ226">
        <v>3.10131</v>
      </c>
      <c r="GR226">
        <v>2.72407</v>
      </c>
      <c r="GS226">
        <v>0.0496714</v>
      </c>
      <c r="GT226">
        <v>0.0477307</v>
      </c>
      <c r="GU226">
        <v>0.104856</v>
      </c>
      <c r="GV226">
        <v>0.0821688</v>
      </c>
      <c r="GW226">
        <v>24889</v>
      </c>
      <c r="GX226">
        <v>22684</v>
      </c>
      <c r="GY226">
        <v>26753.4</v>
      </c>
      <c r="GZ226">
        <v>24042.3</v>
      </c>
      <c r="HA226">
        <v>38313.4</v>
      </c>
      <c r="HB226">
        <v>32644</v>
      </c>
      <c r="HC226">
        <v>46719.4</v>
      </c>
      <c r="HD226">
        <v>38065.3</v>
      </c>
      <c r="HE226">
        <v>1.877</v>
      </c>
      <c r="HF226">
        <v>2.3428</v>
      </c>
      <c r="HG226">
        <v>0.138804</v>
      </c>
      <c r="HH226">
        <v>0</v>
      </c>
      <c r="HI226">
        <v>27.7414</v>
      </c>
      <c r="HJ226">
        <v>999.9</v>
      </c>
      <c r="HK226">
        <v>34.4</v>
      </c>
      <c r="HL226">
        <v>32.9</v>
      </c>
      <c r="HM226">
        <v>19.0998</v>
      </c>
      <c r="HN226">
        <v>61.6118</v>
      </c>
      <c r="HO226">
        <v>5.1242</v>
      </c>
      <c r="HP226">
        <v>2</v>
      </c>
      <c r="HQ226">
        <v>0.09041159999999999</v>
      </c>
      <c r="HR226">
        <v>-0.702121</v>
      </c>
      <c r="HS226">
        <v>20.2807</v>
      </c>
      <c r="HT226">
        <v>5.2122</v>
      </c>
      <c r="HU226">
        <v>11.9743</v>
      </c>
      <c r="HV226">
        <v>4.9631</v>
      </c>
      <c r="HW226">
        <v>3.27433</v>
      </c>
      <c r="HX226">
        <v>9999</v>
      </c>
      <c r="HY226">
        <v>9999</v>
      </c>
      <c r="HZ226">
        <v>9999</v>
      </c>
      <c r="IA226">
        <v>999.9</v>
      </c>
      <c r="IB226">
        <v>1.86386</v>
      </c>
      <c r="IC226">
        <v>1.86006</v>
      </c>
      <c r="ID226">
        <v>1.85842</v>
      </c>
      <c r="IE226">
        <v>1.85974</v>
      </c>
      <c r="IF226">
        <v>1.85988</v>
      </c>
      <c r="IG226">
        <v>1.85847</v>
      </c>
      <c r="IH226">
        <v>1.85745</v>
      </c>
      <c r="II226">
        <v>1.85242</v>
      </c>
      <c r="IJ226">
        <v>0</v>
      </c>
      <c r="IK226">
        <v>0</v>
      </c>
      <c r="IL226">
        <v>0</v>
      </c>
      <c r="IM226">
        <v>0</v>
      </c>
      <c r="IN226" t="s">
        <v>441</v>
      </c>
      <c r="IO226" t="s">
        <v>442</v>
      </c>
      <c r="IP226" t="s">
        <v>443</v>
      </c>
      <c r="IQ226" t="s">
        <v>443</v>
      </c>
      <c r="IR226" t="s">
        <v>443</v>
      </c>
      <c r="IS226" t="s">
        <v>443</v>
      </c>
      <c r="IT226">
        <v>0</v>
      </c>
      <c r="IU226">
        <v>100</v>
      </c>
      <c r="IV226">
        <v>100</v>
      </c>
      <c r="IW226">
        <v>-1.099</v>
      </c>
      <c r="IX226">
        <v>0.2845</v>
      </c>
      <c r="IY226">
        <v>-1.199888540531774</v>
      </c>
      <c r="IZ226">
        <v>0.0006062262584135303</v>
      </c>
      <c r="JA226">
        <v>-6.607284784785487E-07</v>
      </c>
      <c r="JB226">
        <v>4.456398226774383E-10</v>
      </c>
      <c r="JC226">
        <v>0.04242554667046498</v>
      </c>
      <c r="JD226">
        <v>-0.002659736867722172</v>
      </c>
      <c r="JE226">
        <v>0.000738507291522077</v>
      </c>
      <c r="JF226">
        <v>-6.730059124220876E-06</v>
      </c>
      <c r="JG226">
        <v>7</v>
      </c>
      <c r="JH226">
        <v>1949</v>
      </c>
      <c r="JI226">
        <v>1</v>
      </c>
      <c r="JJ226">
        <v>29</v>
      </c>
      <c r="JK226">
        <v>190033.7</v>
      </c>
      <c r="JL226">
        <v>190033.9</v>
      </c>
      <c r="JM226">
        <v>0.754395</v>
      </c>
      <c r="JN226">
        <v>2.62329</v>
      </c>
      <c r="JO226">
        <v>2.146</v>
      </c>
      <c r="JP226">
        <v>2.677</v>
      </c>
      <c r="JQ226">
        <v>2.29858</v>
      </c>
      <c r="JR226">
        <v>2.41089</v>
      </c>
      <c r="JS226">
        <v>36.9317</v>
      </c>
      <c r="JT226">
        <v>24.07</v>
      </c>
      <c r="JU226">
        <v>18</v>
      </c>
      <c r="JV226">
        <v>482.926</v>
      </c>
      <c r="JW226">
        <v>892.083</v>
      </c>
      <c r="JX226">
        <v>28.6359</v>
      </c>
      <c r="JY226">
        <v>28.3759</v>
      </c>
      <c r="JZ226">
        <v>30.0001</v>
      </c>
      <c r="KA226">
        <v>28.5885</v>
      </c>
      <c r="KB226">
        <v>28.5559</v>
      </c>
      <c r="KC226">
        <v>15.1037</v>
      </c>
      <c r="KD226">
        <v>12.3158</v>
      </c>
      <c r="KE226">
        <v>23.6802</v>
      </c>
      <c r="KF226">
        <v>28.6336</v>
      </c>
      <c r="KG226">
        <v>165.771</v>
      </c>
      <c r="KH226">
        <v>16.068</v>
      </c>
      <c r="KI226">
        <v>102.147</v>
      </c>
      <c r="KJ226">
        <v>91.7734</v>
      </c>
    </row>
    <row r="227" spans="1:296">
      <c r="A227">
        <v>209</v>
      </c>
      <c r="B227">
        <v>1758391630</v>
      </c>
      <c r="C227">
        <v>9489.5</v>
      </c>
      <c r="D227" t="s">
        <v>863</v>
      </c>
      <c r="E227" t="s">
        <v>864</v>
      </c>
      <c r="F227">
        <v>5</v>
      </c>
      <c r="G227" t="s">
        <v>832</v>
      </c>
      <c r="H227">
        <v>1758391622.214286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195.725611959989</v>
      </c>
      <c r="AJ227">
        <v>197.0424909090909</v>
      </c>
      <c r="AK227">
        <v>-3.083791268375237</v>
      </c>
      <c r="AL227">
        <v>65.71615203234047</v>
      </c>
      <c r="AM227">
        <f>(AO227 - AN227 + DX227*1E3/(8.314*(DZ227+273.15)) * AQ227/DW227 * AP227) * DW227/(100*DK227) * 1000/(1000 - AO227)</f>
        <v>0</v>
      </c>
      <c r="AN227">
        <v>16.04778126276269</v>
      </c>
      <c r="AO227">
        <v>23.01789090909091</v>
      </c>
      <c r="AP227">
        <v>-1.160788927442181E-06</v>
      </c>
      <c r="AQ227">
        <v>86.31790325181301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437</v>
      </c>
      <c r="AX227" t="s">
        <v>437</v>
      </c>
      <c r="AY227">
        <v>0</v>
      </c>
      <c r="AZ227">
        <v>0</v>
      </c>
      <c r="BA227">
        <f>1-AY227/AZ227</f>
        <v>0</v>
      </c>
      <c r="BB227">
        <v>0</v>
      </c>
      <c r="BC227" t="s">
        <v>437</v>
      </c>
      <c r="BD227" t="s">
        <v>437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437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6</v>
      </c>
      <c r="DL227">
        <v>0.5</v>
      </c>
      <c r="DM227" t="s">
        <v>438</v>
      </c>
      <c r="DN227">
        <v>2</v>
      </c>
      <c r="DO227" t="b">
        <v>1</v>
      </c>
      <c r="DP227">
        <v>1758391622.214286</v>
      </c>
      <c r="DQ227">
        <v>214.5781428571429</v>
      </c>
      <c r="DR227">
        <v>207.02075</v>
      </c>
      <c r="DS227">
        <v>23.01303214285714</v>
      </c>
      <c r="DT227">
        <v>16.05198928571428</v>
      </c>
      <c r="DU227">
        <v>215.6736428571429</v>
      </c>
      <c r="DV227">
        <v>22.72856785714285</v>
      </c>
      <c r="DW227">
        <v>499.92575</v>
      </c>
      <c r="DX227">
        <v>90.483975</v>
      </c>
      <c r="DY227">
        <v>0.06607859285714285</v>
      </c>
      <c r="DZ227">
        <v>29.525475</v>
      </c>
      <c r="EA227">
        <v>30.00810000000001</v>
      </c>
      <c r="EB227">
        <v>999.9000000000002</v>
      </c>
      <c r="EC227">
        <v>0</v>
      </c>
      <c r="ED227">
        <v>0</v>
      </c>
      <c r="EE227">
        <v>10007.64071428572</v>
      </c>
      <c r="EF227">
        <v>0</v>
      </c>
      <c r="EG227">
        <v>11.2928</v>
      </c>
      <c r="EH227">
        <v>7.557396785714286</v>
      </c>
      <c r="EI227">
        <v>219.6325714285715</v>
      </c>
      <c r="EJ227">
        <v>210.3981071428571</v>
      </c>
      <c r="EK227">
        <v>6.961047499999999</v>
      </c>
      <c r="EL227">
        <v>207.02075</v>
      </c>
      <c r="EM227">
        <v>16.05198928571428</v>
      </c>
      <c r="EN227">
        <v>2.082310714285714</v>
      </c>
      <c r="EO227">
        <v>1.452446785714286</v>
      </c>
      <c r="EP227">
        <v>18.08450357142857</v>
      </c>
      <c r="EQ227">
        <v>12.47655357142857</v>
      </c>
      <c r="ER227">
        <v>2000.010714285714</v>
      </c>
      <c r="ES227">
        <v>0.9800056785714286</v>
      </c>
      <c r="ET227">
        <v>0.01999402142857143</v>
      </c>
      <c r="EU227">
        <v>0</v>
      </c>
      <c r="EV227">
        <v>937.5098928571427</v>
      </c>
      <c r="EW227">
        <v>5.00078</v>
      </c>
      <c r="EX227">
        <v>18304.27857142857</v>
      </c>
      <c r="EY227">
        <v>16379.74642857143</v>
      </c>
      <c r="EZ227">
        <v>38.68503571428571</v>
      </c>
      <c r="FA227">
        <v>39.59349999999999</v>
      </c>
      <c r="FB227">
        <v>39.07792857142856</v>
      </c>
      <c r="FC227">
        <v>39.11128571428571</v>
      </c>
      <c r="FD227">
        <v>39.99975</v>
      </c>
      <c r="FE227">
        <v>1955.120714285715</v>
      </c>
      <c r="FF227">
        <v>39.89000000000001</v>
      </c>
      <c r="FG227">
        <v>0</v>
      </c>
      <c r="FH227">
        <v>1758391630.5</v>
      </c>
      <c r="FI227">
        <v>0</v>
      </c>
      <c r="FJ227">
        <v>937.5075599999999</v>
      </c>
      <c r="FK227">
        <v>-0.043846169818109</v>
      </c>
      <c r="FL227">
        <v>13.28461530969006</v>
      </c>
      <c r="FM227">
        <v>18304.328</v>
      </c>
      <c r="FN227">
        <v>15</v>
      </c>
      <c r="FO227">
        <v>0</v>
      </c>
      <c r="FP227" t="s">
        <v>439</v>
      </c>
      <c r="FQ227">
        <v>1746989605.5</v>
      </c>
      <c r="FR227">
        <v>1746989593.5</v>
      </c>
      <c r="FS227">
        <v>0</v>
      </c>
      <c r="FT227">
        <v>-0.274</v>
      </c>
      <c r="FU227">
        <v>-0.002</v>
      </c>
      <c r="FV227">
        <v>2.549</v>
      </c>
      <c r="FW227">
        <v>0.129</v>
      </c>
      <c r="FX227">
        <v>420</v>
      </c>
      <c r="FY227">
        <v>17</v>
      </c>
      <c r="FZ227">
        <v>0.02</v>
      </c>
      <c r="GA227">
        <v>0.04</v>
      </c>
      <c r="GB227">
        <v>6.574594146341464</v>
      </c>
      <c r="GC227">
        <v>15.53071003484321</v>
      </c>
      <c r="GD227">
        <v>1.532412352329037</v>
      </c>
      <c r="GE227">
        <v>0</v>
      </c>
      <c r="GF227">
        <v>937.5833529411765</v>
      </c>
      <c r="GG227">
        <v>-2.163666931507963</v>
      </c>
      <c r="GH227">
        <v>0.3413470618139363</v>
      </c>
      <c r="GI227">
        <v>0</v>
      </c>
      <c r="GJ227">
        <v>6.956126829268292</v>
      </c>
      <c r="GK227">
        <v>0.07885149825784053</v>
      </c>
      <c r="GL227">
        <v>0.007847021942182498</v>
      </c>
      <c r="GM227">
        <v>1</v>
      </c>
      <c r="GN227">
        <v>1</v>
      </c>
      <c r="GO227">
        <v>3</v>
      </c>
      <c r="GP227" t="s">
        <v>440</v>
      </c>
      <c r="GQ227">
        <v>3.10135</v>
      </c>
      <c r="GR227">
        <v>2.72428</v>
      </c>
      <c r="GS227">
        <v>0.0465084</v>
      </c>
      <c r="GT227">
        <v>0.0441786</v>
      </c>
      <c r="GU227">
        <v>0.10486</v>
      </c>
      <c r="GV227">
        <v>0.0821554</v>
      </c>
      <c r="GW227">
        <v>24971.8</v>
      </c>
      <c r="GX227">
        <v>22768.6</v>
      </c>
      <c r="GY227">
        <v>26753.5</v>
      </c>
      <c r="GZ227">
        <v>24042.3</v>
      </c>
      <c r="HA227">
        <v>38312.6</v>
      </c>
      <c r="HB227">
        <v>32644.2</v>
      </c>
      <c r="HC227">
        <v>46719.2</v>
      </c>
      <c r="HD227">
        <v>38065.4</v>
      </c>
      <c r="HE227">
        <v>1.8775</v>
      </c>
      <c r="HF227">
        <v>2.34242</v>
      </c>
      <c r="HG227">
        <v>0.139177</v>
      </c>
      <c r="HH227">
        <v>0</v>
      </c>
      <c r="HI227">
        <v>27.7408</v>
      </c>
      <c r="HJ227">
        <v>999.9</v>
      </c>
      <c r="HK227">
        <v>34.4</v>
      </c>
      <c r="HL227">
        <v>32.9</v>
      </c>
      <c r="HM227">
        <v>19.0982</v>
      </c>
      <c r="HN227">
        <v>61.5318</v>
      </c>
      <c r="HO227">
        <v>5.13221</v>
      </c>
      <c r="HP227">
        <v>2</v>
      </c>
      <c r="HQ227">
        <v>0.0903862</v>
      </c>
      <c r="HR227">
        <v>-0.6873860000000001</v>
      </c>
      <c r="HS227">
        <v>20.281</v>
      </c>
      <c r="HT227">
        <v>5.21295</v>
      </c>
      <c r="HU227">
        <v>11.974</v>
      </c>
      <c r="HV227">
        <v>4.9633</v>
      </c>
      <c r="HW227">
        <v>3.2745</v>
      </c>
      <c r="HX227">
        <v>9999</v>
      </c>
      <c r="HY227">
        <v>9999</v>
      </c>
      <c r="HZ227">
        <v>9999</v>
      </c>
      <c r="IA227">
        <v>999.9</v>
      </c>
      <c r="IB227">
        <v>1.86386</v>
      </c>
      <c r="IC227">
        <v>1.86007</v>
      </c>
      <c r="ID227">
        <v>1.85839</v>
      </c>
      <c r="IE227">
        <v>1.85974</v>
      </c>
      <c r="IF227">
        <v>1.85988</v>
      </c>
      <c r="IG227">
        <v>1.85847</v>
      </c>
      <c r="IH227">
        <v>1.85746</v>
      </c>
      <c r="II227">
        <v>1.8524</v>
      </c>
      <c r="IJ227">
        <v>0</v>
      </c>
      <c r="IK227">
        <v>0</v>
      </c>
      <c r="IL227">
        <v>0</v>
      </c>
      <c r="IM227">
        <v>0</v>
      </c>
      <c r="IN227" t="s">
        <v>441</v>
      </c>
      <c r="IO227" t="s">
        <v>442</v>
      </c>
      <c r="IP227" t="s">
        <v>443</v>
      </c>
      <c r="IQ227" t="s">
        <v>443</v>
      </c>
      <c r="IR227" t="s">
        <v>443</v>
      </c>
      <c r="IS227" t="s">
        <v>443</v>
      </c>
      <c r="IT227">
        <v>0</v>
      </c>
      <c r="IU227">
        <v>100</v>
      </c>
      <c r="IV227">
        <v>100</v>
      </c>
      <c r="IW227">
        <v>-1.105</v>
      </c>
      <c r="IX227">
        <v>0.2846</v>
      </c>
      <c r="IY227">
        <v>-1.199888540531774</v>
      </c>
      <c r="IZ227">
        <v>0.0006062262584135303</v>
      </c>
      <c r="JA227">
        <v>-6.607284784785487E-07</v>
      </c>
      <c r="JB227">
        <v>4.456398226774383E-10</v>
      </c>
      <c r="JC227">
        <v>0.04242554667046498</v>
      </c>
      <c r="JD227">
        <v>-0.002659736867722172</v>
      </c>
      <c r="JE227">
        <v>0.000738507291522077</v>
      </c>
      <c r="JF227">
        <v>-6.730059124220876E-06</v>
      </c>
      <c r="JG227">
        <v>7</v>
      </c>
      <c r="JH227">
        <v>1949</v>
      </c>
      <c r="JI227">
        <v>1</v>
      </c>
      <c r="JJ227">
        <v>29</v>
      </c>
      <c r="JK227">
        <v>190033.7</v>
      </c>
      <c r="JL227">
        <v>190033.9</v>
      </c>
      <c r="JM227">
        <v>0.704346</v>
      </c>
      <c r="JN227">
        <v>2.62573</v>
      </c>
      <c r="JO227">
        <v>2.146</v>
      </c>
      <c r="JP227">
        <v>2.67456</v>
      </c>
      <c r="JQ227">
        <v>2.29858</v>
      </c>
      <c r="JR227">
        <v>2.42798</v>
      </c>
      <c r="JS227">
        <v>36.9317</v>
      </c>
      <c r="JT227">
        <v>24.0787</v>
      </c>
      <c r="JU227">
        <v>18</v>
      </c>
      <c r="JV227">
        <v>483.217</v>
      </c>
      <c r="JW227">
        <v>891.6660000000001</v>
      </c>
      <c r="JX227">
        <v>28.6282</v>
      </c>
      <c r="JY227">
        <v>28.3759</v>
      </c>
      <c r="JZ227">
        <v>30.0001</v>
      </c>
      <c r="KA227">
        <v>28.5885</v>
      </c>
      <c r="KB227">
        <v>28.5546</v>
      </c>
      <c r="KC227">
        <v>14.0937</v>
      </c>
      <c r="KD227">
        <v>12.3158</v>
      </c>
      <c r="KE227">
        <v>23.6802</v>
      </c>
      <c r="KF227">
        <v>28.625</v>
      </c>
      <c r="KG227">
        <v>152.413</v>
      </c>
      <c r="KH227">
        <v>16.0622</v>
      </c>
      <c r="KI227">
        <v>102.146</v>
      </c>
      <c r="KJ227">
        <v>91.7735</v>
      </c>
    </row>
    <row r="228" spans="1:296">
      <c r="A228">
        <v>210</v>
      </c>
      <c r="B228">
        <v>1758391635</v>
      </c>
      <c r="C228">
        <v>9494.5</v>
      </c>
      <c r="D228" t="s">
        <v>865</v>
      </c>
      <c r="E228" t="s">
        <v>866</v>
      </c>
      <c r="F228">
        <v>5</v>
      </c>
      <c r="G228" t="s">
        <v>832</v>
      </c>
      <c r="H228">
        <v>1758391627.5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178.76039464471</v>
      </c>
      <c r="AJ228">
        <v>181.4559818181817</v>
      </c>
      <c r="AK228">
        <v>-3.122784237282223</v>
      </c>
      <c r="AL228">
        <v>65.71615203234047</v>
      </c>
      <c r="AM228">
        <f>(AO228 - AN228 + DX228*1E3/(8.314*(DZ228+273.15)) * AQ228/DW228 * AP228) * DW228/(100*DK228) * 1000/(1000 - AO228)</f>
        <v>0</v>
      </c>
      <c r="AN228">
        <v>16.04546384552401</v>
      </c>
      <c r="AO228">
        <v>23.01831939393939</v>
      </c>
      <c r="AP228">
        <v>-1.299343544410152E-05</v>
      </c>
      <c r="AQ228">
        <v>86.31790325181301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437</v>
      </c>
      <c r="AX228" t="s">
        <v>437</v>
      </c>
      <c r="AY228">
        <v>0</v>
      </c>
      <c r="AZ228">
        <v>0</v>
      </c>
      <c r="BA228">
        <f>1-AY228/AZ228</f>
        <v>0</v>
      </c>
      <c r="BB228">
        <v>0</v>
      </c>
      <c r="BC228" t="s">
        <v>437</v>
      </c>
      <c r="BD228" t="s">
        <v>437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437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6</v>
      </c>
      <c r="DL228">
        <v>0.5</v>
      </c>
      <c r="DM228" t="s">
        <v>438</v>
      </c>
      <c r="DN228">
        <v>2</v>
      </c>
      <c r="DO228" t="b">
        <v>1</v>
      </c>
      <c r="DP228">
        <v>1758391627.5</v>
      </c>
      <c r="DQ228">
        <v>198.5355555555556</v>
      </c>
      <c r="DR228">
        <v>189.5655185185186</v>
      </c>
      <c r="DS228">
        <v>23.01544814814815</v>
      </c>
      <c r="DT228">
        <v>16.04756296296296</v>
      </c>
      <c r="DU228">
        <v>199.6373333333333</v>
      </c>
      <c r="DV228">
        <v>22.73092592592593</v>
      </c>
      <c r="DW228">
        <v>500.0178518518518</v>
      </c>
      <c r="DX228">
        <v>90.48501851851852</v>
      </c>
      <c r="DY228">
        <v>0.06619952222222222</v>
      </c>
      <c r="DZ228">
        <v>29.52636666666667</v>
      </c>
      <c r="EA228">
        <v>30.00975185185186</v>
      </c>
      <c r="EB228">
        <v>999.9000000000001</v>
      </c>
      <c r="EC228">
        <v>0</v>
      </c>
      <c r="ED228">
        <v>0</v>
      </c>
      <c r="EE228">
        <v>9993.247777777779</v>
      </c>
      <c r="EF228">
        <v>0</v>
      </c>
      <c r="EG228">
        <v>11.2928</v>
      </c>
      <c r="EH228">
        <v>8.970044814814814</v>
      </c>
      <c r="EI228">
        <v>203.2126296296296</v>
      </c>
      <c r="EJ228">
        <v>192.6572592592592</v>
      </c>
      <c r="EK228">
        <v>6.967874074074073</v>
      </c>
      <c r="EL228">
        <v>189.5655185185186</v>
      </c>
      <c r="EM228">
        <v>16.04756296296296</v>
      </c>
      <c r="EN228">
        <v>2.082552222222223</v>
      </c>
      <c r="EO228">
        <v>1.452064074074074</v>
      </c>
      <c r="EP228">
        <v>18.08635185185186</v>
      </c>
      <c r="EQ228">
        <v>12.47253703703704</v>
      </c>
      <c r="ER228">
        <v>1999.996296296297</v>
      </c>
      <c r="ES228">
        <v>0.9800055555555555</v>
      </c>
      <c r="ET228">
        <v>0.01999414814814815</v>
      </c>
      <c r="EU228">
        <v>0</v>
      </c>
      <c r="EV228">
        <v>937.604185185185</v>
      </c>
      <c r="EW228">
        <v>5.00078</v>
      </c>
      <c r="EX228">
        <v>18306.84444444444</v>
      </c>
      <c r="EY228">
        <v>16379.63703703704</v>
      </c>
      <c r="EZ228">
        <v>38.69192592592593</v>
      </c>
      <c r="FA228">
        <v>39.59700000000001</v>
      </c>
      <c r="FB228">
        <v>39.09</v>
      </c>
      <c r="FC228">
        <v>39.1177037037037</v>
      </c>
      <c r="FD228">
        <v>40.00666666666666</v>
      </c>
      <c r="FE228">
        <v>1955.106296296297</v>
      </c>
      <c r="FF228">
        <v>39.89000000000001</v>
      </c>
      <c r="FG228">
        <v>0</v>
      </c>
      <c r="FH228">
        <v>1758391635.3</v>
      </c>
      <c r="FI228">
        <v>0</v>
      </c>
      <c r="FJ228">
        <v>937.6036</v>
      </c>
      <c r="FK228">
        <v>3.401923061310922</v>
      </c>
      <c r="FL228">
        <v>55.71538461086171</v>
      </c>
      <c r="FM228">
        <v>18307.04</v>
      </c>
      <c r="FN228">
        <v>15</v>
      </c>
      <c r="FO228">
        <v>0</v>
      </c>
      <c r="FP228" t="s">
        <v>439</v>
      </c>
      <c r="FQ228">
        <v>1746989605.5</v>
      </c>
      <c r="FR228">
        <v>1746989593.5</v>
      </c>
      <c r="FS228">
        <v>0</v>
      </c>
      <c r="FT228">
        <v>-0.274</v>
      </c>
      <c r="FU228">
        <v>-0.002</v>
      </c>
      <c r="FV228">
        <v>2.549</v>
      </c>
      <c r="FW228">
        <v>0.129</v>
      </c>
      <c r="FX228">
        <v>420</v>
      </c>
      <c r="FY228">
        <v>17</v>
      </c>
      <c r="FZ228">
        <v>0.02</v>
      </c>
      <c r="GA228">
        <v>0.04</v>
      </c>
      <c r="GB228">
        <v>8.11656475</v>
      </c>
      <c r="GC228">
        <v>16.02758060037525</v>
      </c>
      <c r="GD228">
        <v>1.544267506371528</v>
      </c>
      <c r="GE228">
        <v>0</v>
      </c>
      <c r="GF228">
        <v>937.6043823529411</v>
      </c>
      <c r="GG228">
        <v>0.6920244360433888</v>
      </c>
      <c r="GH228">
        <v>0.3343690295524996</v>
      </c>
      <c r="GI228">
        <v>1</v>
      </c>
      <c r="GJ228">
        <v>6.96354</v>
      </c>
      <c r="GK228">
        <v>0.07959804878047522</v>
      </c>
      <c r="GL228">
        <v>0.007700879495226499</v>
      </c>
      <c r="GM228">
        <v>1</v>
      </c>
      <c r="GN228">
        <v>2</v>
      </c>
      <c r="GO228">
        <v>3</v>
      </c>
      <c r="GP228" t="s">
        <v>533</v>
      </c>
      <c r="GQ228">
        <v>3.10134</v>
      </c>
      <c r="GR228">
        <v>2.72385</v>
      </c>
      <c r="GS228">
        <v>0.0432516</v>
      </c>
      <c r="GT228">
        <v>0.0406392</v>
      </c>
      <c r="GU228">
        <v>0.104868</v>
      </c>
      <c r="GV228">
        <v>0.08213810000000001</v>
      </c>
      <c r="GW228">
        <v>25057</v>
      </c>
      <c r="GX228">
        <v>22852.9</v>
      </c>
      <c r="GY228">
        <v>26753.4</v>
      </c>
      <c r="GZ228">
        <v>24042.3</v>
      </c>
      <c r="HA228">
        <v>38311.8</v>
      </c>
      <c r="HB228">
        <v>32644.6</v>
      </c>
      <c r="HC228">
        <v>46719.1</v>
      </c>
      <c r="HD228">
        <v>38065.6</v>
      </c>
      <c r="HE228">
        <v>1.8774</v>
      </c>
      <c r="HF228">
        <v>2.34242</v>
      </c>
      <c r="HG228">
        <v>0.1394</v>
      </c>
      <c r="HH228">
        <v>0</v>
      </c>
      <c r="HI228">
        <v>27.7389</v>
      </c>
      <c r="HJ228">
        <v>999.9</v>
      </c>
      <c r="HK228">
        <v>34.4</v>
      </c>
      <c r="HL228">
        <v>32.9</v>
      </c>
      <c r="HM228">
        <v>19.0971</v>
      </c>
      <c r="HN228">
        <v>61.3318</v>
      </c>
      <c r="HO228">
        <v>5.10416</v>
      </c>
      <c r="HP228">
        <v>2</v>
      </c>
      <c r="HQ228">
        <v>0.09040140000000001</v>
      </c>
      <c r="HR228">
        <v>-0.670727</v>
      </c>
      <c r="HS228">
        <v>20.2809</v>
      </c>
      <c r="HT228">
        <v>5.2122</v>
      </c>
      <c r="HU228">
        <v>11.9745</v>
      </c>
      <c r="HV228">
        <v>4.9631</v>
      </c>
      <c r="HW228">
        <v>3.27435</v>
      </c>
      <c r="HX228">
        <v>9999</v>
      </c>
      <c r="HY228">
        <v>9999</v>
      </c>
      <c r="HZ228">
        <v>9999</v>
      </c>
      <c r="IA228">
        <v>999.9</v>
      </c>
      <c r="IB228">
        <v>1.86386</v>
      </c>
      <c r="IC228">
        <v>1.86007</v>
      </c>
      <c r="ID228">
        <v>1.85838</v>
      </c>
      <c r="IE228">
        <v>1.85975</v>
      </c>
      <c r="IF228">
        <v>1.85987</v>
      </c>
      <c r="IG228">
        <v>1.85844</v>
      </c>
      <c r="IH228">
        <v>1.85745</v>
      </c>
      <c r="II228">
        <v>1.8524</v>
      </c>
      <c r="IJ228">
        <v>0</v>
      </c>
      <c r="IK228">
        <v>0</v>
      </c>
      <c r="IL228">
        <v>0</v>
      </c>
      <c r="IM228">
        <v>0</v>
      </c>
      <c r="IN228" t="s">
        <v>441</v>
      </c>
      <c r="IO228" t="s">
        <v>442</v>
      </c>
      <c r="IP228" t="s">
        <v>443</v>
      </c>
      <c r="IQ228" t="s">
        <v>443</v>
      </c>
      <c r="IR228" t="s">
        <v>443</v>
      </c>
      <c r="IS228" t="s">
        <v>443</v>
      </c>
      <c r="IT228">
        <v>0</v>
      </c>
      <c r="IU228">
        <v>100</v>
      </c>
      <c r="IV228">
        <v>100</v>
      </c>
      <c r="IW228">
        <v>-1.111</v>
      </c>
      <c r="IX228">
        <v>0.2846</v>
      </c>
      <c r="IY228">
        <v>-1.199888540531774</v>
      </c>
      <c r="IZ228">
        <v>0.0006062262584135303</v>
      </c>
      <c r="JA228">
        <v>-6.607284784785487E-07</v>
      </c>
      <c r="JB228">
        <v>4.456398226774383E-10</v>
      </c>
      <c r="JC228">
        <v>0.04242554667046498</v>
      </c>
      <c r="JD228">
        <v>-0.002659736867722172</v>
      </c>
      <c r="JE228">
        <v>0.000738507291522077</v>
      </c>
      <c r="JF228">
        <v>-6.730059124220876E-06</v>
      </c>
      <c r="JG228">
        <v>7</v>
      </c>
      <c r="JH228">
        <v>1949</v>
      </c>
      <c r="JI228">
        <v>1</v>
      </c>
      <c r="JJ228">
        <v>29</v>
      </c>
      <c r="JK228">
        <v>190033.8</v>
      </c>
      <c r="JL228">
        <v>190034</v>
      </c>
      <c r="JM228">
        <v>0.650635</v>
      </c>
      <c r="JN228">
        <v>2.62573</v>
      </c>
      <c r="JO228">
        <v>2.146</v>
      </c>
      <c r="JP228">
        <v>2.67578</v>
      </c>
      <c r="JQ228">
        <v>2.29858</v>
      </c>
      <c r="JR228">
        <v>2.43164</v>
      </c>
      <c r="JS228">
        <v>36.9317</v>
      </c>
      <c r="JT228">
        <v>24.07</v>
      </c>
      <c r="JU228">
        <v>18</v>
      </c>
      <c r="JV228">
        <v>483.15</v>
      </c>
      <c r="JW228">
        <v>891.6660000000001</v>
      </c>
      <c r="JX228">
        <v>28.6183</v>
      </c>
      <c r="JY228">
        <v>28.3759</v>
      </c>
      <c r="JZ228">
        <v>30.0001</v>
      </c>
      <c r="KA228">
        <v>28.5873</v>
      </c>
      <c r="KB228">
        <v>28.5546</v>
      </c>
      <c r="KC228">
        <v>13.0185</v>
      </c>
      <c r="KD228">
        <v>12.3158</v>
      </c>
      <c r="KE228">
        <v>23.6802</v>
      </c>
      <c r="KF228">
        <v>28.6142</v>
      </c>
      <c r="KG228">
        <v>132.343</v>
      </c>
      <c r="KH228">
        <v>16.0523</v>
      </c>
      <c r="KI228">
        <v>102.146</v>
      </c>
      <c r="KJ228">
        <v>91.77379999999999</v>
      </c>
    </row>
    <row r="229" spans="1:296">
      <c r="A229">
        <v>211</v>
      </c>
      <c r="B229">
        <v>1758391640</v>
      </c>
      <c r="C229">
        <v>9499.5</v>
      </c>
      <c r="D229" t="s">
        <v>867</v>
      </c>
      <c r="E229" t="s">
        <v>868</v>
      </c>
      <c r="F229">
        <v>5</v>
      </c>
      <c r="G229" t="s">
        <v>832</v>
      </c>
      <c r="H229">
        <v>1758391632.214286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162.2737425488234</v>
      </c>
      <c r="AJ229">
        <v>166.0775454545454</v>
      </c>
      <c r="AK229">
        <v>-3.073438871509591</v>
      </c>
      <c r="AL229">
        <v>65.71615203234047</v>
      </c>
      <c r="AM229">
        <f>(AO229 - AN229 + DX229*1E3/(8.314*(DZ229+273.15)) * AQ229/DW229 * AP229) * DW229/(100*DK229) * 1000/(1000 - AO229)</f>
        <v>0</v>
      </c>
      <c r="AN229">
        <v>16.0413144116829</v>
      </c>
      <c r="AO229">
        <v>23.02066848484848</v>
      </c>
      <c r="AP229">
        <v>1.266620240385614E-05</v>
      </c>
      <c r="AQ229">
        <v>86.31790325181301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437</v>
      </c>
      <c r="AX229" t="s">
        <v>437</v>
      </c>
      <c r="AY229">
        <v>0</v>
      </c>
      <c r="AZ229">
        <v>0</v>
      </c>
      <c r="BA229">
        <f>1-AY229/AZ229</f>
        <v>0</v>
      </c>
      <c r="BB229">
        <v>0</v>
      </c>
      <c r="BC229" t="s">
        <v>437</v>
      </c>
      <c r="BD229" t="s">
        <v>437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437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6</v>
      </c>
      <c r="DL229">
        <v>0.5</v>
      </c>
      <c r="DM229" t="s">
        <v>438</v>
      </c>
      <c r="DN229">
        <v>2</v>
      </c>
      <c r="DO229" t="b">
        <v>1</v>
      </c>
      <c r="DP229">
        <v>1758391632.214286</v>
      </c>
      <c r="DQ229">
        <v>184.2612142857143</v>
      </c>
      <c r="DR229">
        <v>174.0517142857143</v>
      </c>
      <c r="DS229">
        <v>23.017625</v>
      </c>
      <c r="DT229">
        <v>16.04360357142857</v>
      </c>
      <c r="DU229">
        <v>185.36875</v>
      </c>
      <c r="DV229">
        <v>22.73306428571428</v>
      </c>
      <c r="DW229">
        <v>499.9772857142858</v>
      </c>
      <c r="DX229">
        <v>90.48597500000001</v>
      </c>
      <c r="DY229">
        <v>0.06619116785714287</v>
      </c>
      <c r="DZ229">
        <v>29.52741071428571</v>
      </c>
      <c r="EA229">
        <v>30.01138928571428</v>
      </c>
      <c r="EB229">
        <v>999.9000000000002</v>
      </c>
      <c r="EC229">
        <v>0</v>
      </c>
      <c r="ED229">
        <v>0</v>
      </c>
      <c r="EE229">
        <v>9985.698928571428</v>
      </c>
      <c r="EF229">
        <v>0</v>
      </c>
      <c r="EG229">
        <v>11.2928</v>
      </c>
      <c r="EH229">
        <v>10.20939107142857</v>
      </c>
      <c r="EI229">
        <v>188.6023928571428</v>
      </c>
      <c r="EJ229">
        <v>176.8897857142857</v>
      </c>
      <c r="EK229">
        <v>6.974010357142858</v>
      </c>
      <c r="EL229">
        <v>174.0517142857143</v>
      </c>
      <c r="EM229">
        <v>16.04360357142857</v>
      </c>
      <c r="EN229">
        <v>2.082771071428572</v>
      </c>
      <c r="EO229">
        <v>1.451721785714286</v>
      </c>
      <c r="EP229">
        <v>18.08802857142857</v>
      </c>
      <c r="EQ229">
        <v>12.46893928571428</v>
      </c>
      <c r="ER229">
        <v>1999.9875</v>
      </c>
      <c r="ES229">
        <v>0.9800054642857143</v>
      </c>
      <c r="ET229">
        <v>0.01999423214285714</v>
      </c>
      <c r="EU229">
        <v>0</v>
      </c>
      <c r="EV229">
        <v>937.8743571428569</v>
      </c>
      <c r="EW229">
        <v>5.00078</v>
      </c>
      <c r="EX229">
        <v>18312.35714285714</v>
      </c>
      <c r="EY229">
        <v>16379.56428571428</v>
      </c>
      <c r="EZ229">
        <v>38.68060714285713</v>
      </c>
      <c r="FA229">
        <v>39.60475</v>
      </c>
      <c r="FB229">
        <v>39.07789285714285</v>
      </c>
      <c r="FC229">
        <v>39.11796428571428</v>
      </c>
      <c r="FD229">
        <v>39.99307142857142</v>
      </c>
      <c r="FE229">
        <v>1955.0975</v>
      </c>
      <c r="FF229">
        <v>39.89000000000001</v>
      </c>
      <c r="FG229">
        <v>0</v>
      </c>
      <c r="FH229">
        <v>1758391640.1</v>
      </c>
      <c r="FI229">
        <v>0</v>
      </c>
      <c r="FJ229">
        <v>937.8962799999999</v>
      </c>
      <c r="FK229">
        <v>4.896923069938397</v>
      </c>
      <c r="FL229">
        <v>92.49230775063343</v>
      </c>
      <c r="FM229">
        <v>18312.652</v>
      </c>
      <c r="FN229">
        <v>15</v>
      </c>
      <c r="FO229">
        <v>0</v>
      </c>
      <c r="FP229" t="s">
        <v>439</v>
      </c>
      <c r="FQ229">
        <v>1746989605.5</v>
      </c>
      <c r="FR229">
        <v>1746989593.5</v>
      </c>
      <c r="FS229">
        <v>0</v>
      </c>
      <c r="FT229">
        <v>-0.274</v>
      </c>
      <c r="FU229">
        <v>-0.002</v>
      </c>
      <c r="FV229">
        <v>2.549</v>
      </c>
      <c r="FW229">
        <v>0.129</v>
      </c>
      <c r="FX229">
        <v>420</v>
      </c>
      <c r="FY229">
        <v>17</v>
      </c>
      <c r="FZ229">
        <v>0.02</v>
      </c>
      <c r="GA229">
        <v>0.04</v>
      </c>
      <c r="GB229">
        <v>9.488587073170732</v>
      </c>
      <c r="GC229">
        <v>15.97638585365856</v>
      </c>
      <c r="GD229">
        <v>1.579007253422911</v>
      </c>
      <c r="GE229">
        <v>0</v>
      </c>
      <c r="GF229">
        <v>937.7640294117647</v>
      </c>
      <c r="GG229">
        <v>3.655171879103053</v>
      </c>
      <c r="GH229">
        <v>0.440044014195255</v>
      </c>
      <c r="GI229">
        <v>0</v>
      </c>
      <c r="GJ229">
        <v>6.970354390243902</v>
      </c>
      <c r="GK229">
        <v>0.07707010452963967</v>
      </c>
      <c r="GL229">
        <v>0.00764346143294895</v>
      </c>
      <c r="GM229">
        <v>1</v>
      </c>
      <c r="GN229">
        <v>1</v>
      </c>
      <c r="GO229">
        <v>3</v>
      </c>
      <c r="GP229" t="s">
        <v>440</v>
      </c>
      <c r="GQ229">
        <v>3.10124</v>
      </c>
      <c r="GR229">
        <v>2.72408</v>
      </c>
      <c r="GS229">
        <v>0.0399597</v>
      </c>
      <c r="GT229">
        <v>0.036914</v>
      </c>
      <c r="GU229">
        <v>0.104878</v>
      </c>
      <c r="GV229">
        <v>0.08211739999999999</v>
      </c>
      <c r="GW229">
        <v>25143.1</v>
      </c>
      <c r="GX229">
        <v>22941.5</v>
      </c>
      <c r="GY229">
        <v>26753.3</v>
      </c>
      <c r="GZ229">
        <v>24042.1</v>
      </c>
      <c r="HA229">
        <v>38310.8</v>
      </c>
      <c r="HB229">
        <v>32644.5</v>
      </c>
      <c r="HC229">
        <v>46718.8</v>
      </c>
      <c r="HD229">
        <v>38065</v>
      </c>
      <c r="HE229">
        <v>1.87687</v>
      </c>
      <c r="HF229">
        <v>2.343</v>
      </c>
      <c r="HG229">
        <v>0.140034</v>
      </c>
      <c r="HH229">
        <v>0</v>
      </c>
      <c r="HI229">
        <v>27.7384</v>
      </c>
      <c r="HJ229">
        <v>999.9</v>
      </c>
      <c r="HK229">
        <v>34.4</v>
      </c>
      <c r="HL229">
        <v>32.9</v>
      </c>
      <c r="HM229">
        <v>19.0988</v>
      </c>
      <c r="HN229">
        <v>61.4618</v>
      </c>
      <c r="HO229">
        <v>5.16026</v>
      </c>
      <c r="HP229">
        <v>2</v>
      </c>
      <c r="HQ229">
        <v>0.090376</v>
      </c>
      <c r="HR229">
        <v>-0.662696</v>
      </c>
      <c r="HS229">
        <v>20.2811</v>
      </c>
      <c r="HT229">
        <v>5.21355</v>
      </c>
      <c r="HU229">
        <v>11.9743</v>
      </c>
      <c r="HV229">
        <v>4.9636</v>
      </c>
      <c r="HW229">
        <v>3.27465</v>
      </c>
      <c r="HX229">
        <v>9999</v>
      </c>
      <c r="HY229">
        <v>9999</v>
      </c>
      <c r="HZ229">
        <v>9999</v>
      </c>
      <c r="IA229">
        <v>999.9</v>
      </c>
      <c r="IB229">
        <v>1.86387</v>
      </c>
      <c r="IC229">
        <v>1.86006</v>
      </c>
      <c r="ID229">
        <v>1.85838</v>
      </c>
      <c r="IE229">
        <v>1.85975</v>
      </c>
      <c r="IF229">
        <v>1.85987</v>
      </c>
      <c r="IG229">
        <v>1.85843</v>
      </c>
      <c r="IH229">
        <v>1.85745</v>
      </c>
      <c r="II229">
        <v>1.85239</v>
      </c>
      <c r="IJ229">
        <v>0</v>
      </c>
      <c r="IK229">
        <v>0</v>
      </c>
      <c r="IL229">
        <v>0</v>
      </c>
      <c r="IM229">
        <v>0</v>
      </c>
      <c r="IN229" t="s">
        <v>441</v>
      </c>
      <c r="IO229" t="s">
        <v>442</v>
      </c>
      <c r="IP229" t="s">
        <v>443</v>
      </c>
      <c r="IQ229" t="s">
        <v>443</v>
      </c>
      <c r="IR229" t="s">
        <v>443</v>
      </c>
      <c r="IS229" t="s">
        <v>443</v>
      </c>
      <c r="IT229">
        <v>0</v>
      </c>
      <c r="IU229">
        <v>100</v>
      </c>
      <c r="IV229">
        <v>100</v>
      </c>
      <c r="IW229">
        <v>-1.117</v>
      </c>
      <c r="IX229">
        <v>0.2846</v>
      </c>
      <c r="IY229">
        <v>-1.199888540531774</v>
      </c>
      <c r="IZ229">
        <v>0.0006062262584135303</v>
      </c>
      <c r="JA229">
        <v>-6.607284784785487E-07</v>
      </c>
      <c r="JB229">
        <v>4.456398226774383E-10</v>
      </c>
      <c r="JC229">
        <v>0.04242554667046498</v>
      </c>
      <c r="JD229">
        <v>-0.002659736867722172</v>
      </c>
      <c r="JE229">
        <v>0.000738507291522077</v>
      </c>
      <c r="JF229">
        <v>-6.730059124220876E-06</v>
      </c>
      <c r="JG229">
        <v>7</v>
      </c>
      <c r="JH229">
        <v>1949</v>
      </c>
      <c r="JI229">
        <v>1</v>
      </c>
      <c r="JJ229">
        <v>29</v>
      </c>
      <c r="JK229">
        <v>190033.9</v>
      </c>
      <c r="JL229">
        <v>190034.1</v>
      </c>
      <c r="JM229">
        <v>0.598145</v>
      </c>
      <c r="JN229">
        <v>2.64038</v>
      </c>
      <c r="JO229">
        <v>2.146</v>
      </c>
      <c r="JP229">
        <v>2.677</v>
      </c>
      <c r="JQ229">
        <v>2.29858</v>
      </c>
      <c r="JR229">
        <v>2.3999</v>
      </c>
      <c r="JS229">
        <v>36.9317</v>
      </c>
      <c r="JT229">
        <v>24.07</v>
      </c>
      <c r="JU229">
        <v>18</v>
      </c>
      <c r="JV229">
        <v>482.836</v>
      </c>
      <c r="JW229">
        <v>892.271</v>
      </c>
      <c r="JX229">
        <v>28.6077</v>
      </c>
      <c r="JY229">
        <v>28.3759</v>
      </c>
      <c r="JZ229">
        <v>30.0001</v>
      </c>
      <c r="KA229">
        <v>28.586</v>
      </c>
      <c r="KB229">
        <v>28.5546</v>
      </c>
      <c r="KC229">
        <v>11.9853</v>
      </c>
      <c r="KD229">
        <v>12.3158</v>
      </c>
      <c r="KE229">
        <v>23.6802</v>
      </c>
      <c r="KF229">
        <v>28.6044</v>
      </c>
      <c r="KG229">
        <v>118.911</v>
      </c>
      <c r="KH229">
        <v>16.0451</v>
      </c>
      <c r="KI229">
        <v>102.146</v>
      </c>
      <c r="KJ229">
        <v>91.7727</v>
      </c>
    </row>
    <row r="230" spans="1:296">
      <c r="A230">
        <v>212</v>
      </c>
      <c r="B230">
        <v>1758391645</v>
      </c>
      <c r="C230">
        <v>9504.5</v>
      </c>
      <c r="D230" t="s">
        <v>869</v>
      </c>
      <c r="E230" t="s">
        <v>870</v>
      </c>
      <c r="F230">
        <v>5</v>
      </c>
      <c r="G230" t="s">
        <v>832</v>
      </c>
      <c r="H230">
        <v>1758391637.5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145.257785385414</v>
      </c>
      <c r="AJ230">
        <v>150.4995151515151</v>
      </c>
      <c r="AK230">
        <v>-3.117335079658281</v>
      </c>
      <c r="AL230">
        <v>65.71615203234047</v>
      </c>
      <c r="AM230">
        <f>(AO230 - AN230 + DX230*1E3/(8.314*(DZ230+273.15)) * AQ230/DW230 * AP230) * DW230/(100*DK230) * 1000/(1000 - AO230)</f>
        <v>0</v>
      </c>
      <c r="AN230">
        <v>16.03410034037541</v>
      </c>
      <c r="AO230">
        <v>23.02681090909091</v>
      </c>
      <c r="AP230">
        <v>1.298123873626664E-05</v>
      </c>
      <c r="AQ230">
        <v>86.31790325181301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437</v>
      </c>
      <c r="AX230" t="s">
        <v>437</v>
      </c>
      <c r="AY230">
        <v>0</v>
      </c>
      <c r="AZ230">
        <v>0</v>
      </c>
      <c r="BA230">
        <f>1-AY230/AZ230</f>
        <v>0</v>
      </c>
      <c r="BB230">
        <v>0</v>
      </c>
      <c r="BC230" t="s">
        <v>437</v>
      </c>
      <c r="BD230" t="s">
        <v>437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437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6</v>
      </c>
      <c r="DL230">
        <v>0.5</v>
      </c>
      <c r="DM230" t="s">
        <v>438</v>
      </c>
      <c r="DN230">
        <v>2</v>
      </c>
      <c r="DO230" t="b">
        <v>1</v>
      </c>
      <c r="DP230">
        <v>1758391637.5</v>
      </c>
      <c r="DQ230">
        <v>168.260925925926</v>
      </c>
      <c r="DR230">
        <v>156.5781851851852</v>
      </c>
      <c r="DS230">
        <v>23.02071111111111</v>
      </c>
      <c r="DT230">
        <v>16.03858148148148</v>
      </c>
      <c r="DU230">
        <v>169.375037037037</v>
      </c>
      <c r="DV230">
        <v>22.73608888888889</v>
      </c>
      <c r="DW230">
        <v>500.0184814814814</v>
      </c>
      <c r="DX230">
        <v>90.4865111111111</v>
      </c>
      <c r="DY230">
        <v>0.06614020000000001</v>
      </c>
      <c r="DZ230">
        <v>29.52812962962963</v>
      </c>
      <c r="EA230">
        <v>30.01422222222222</v>
      </c>
      <c r="EB230">
        <v>999.9000000000001</v>
      </c>
      <c r="EC230">
        <v>0</v>
      </c>
      <c r="ED230">
        <v>0</v>
      </c>
      <c r="EE230">
        <v>9982.433703703704</v>
      </c>
      <c r="EF230">
        <v>0</v>
      </c>
      <c r="EG230">
        <v>11.2928</v>
      </c>
      <c r="EH230">
        <v>11.68263740740741</v>
      </c>
      <c r="EI230">
        <v>172.2256296296296</v>
      </c>
      <c r="EJ230">
        <v>159.1305185185185</v>
      </c>
      <c r="EK230">
        <v>6.982113703703702</v>
      </c>
      <c r="EL230">
        <v>156.5781851851852</v>
      </c>
      <c r="EM230">
        <v>16.03858148148148</v>
      </c>
      <c r="EN230">
        <v>2.083063333333333</v>
      </c>
      <c r="EO230">
        <v>1.451276296296297</v>
      </c>
      <c r="EP230">
        <v>18.09025555555555</v>
      </c>
      <c r="EQ230">
        <v>12.46427037037037</v>
      </c>
      <c r="ER230">
        <v>1999.995185185185</v>
      </c>
      <c r="ES230">
        <v>0.9800055555555555</v>
      </c>
      <c r="ET230">
        <v>0.01999414444444444</v>
      </c>
      <c r="EU230">
        <v>0</v>
      </c>
      <c r="EV230">
        <v>938.401111111111</v>
      </c>
      <c r="EW230">
        <v>5.00078</v>
      </c>
      <c r="EX230">
        <v>18322.23333333333</v>
      </c>
      <c r="EY230">
        <v>16379.62962962963</v>
      </c>
      <c r="EZ230">
        <v>38.70118518518519</v>
      </c>
      <c r="FA230">
        <v>39.611</v>
      </c>
      <c r="FB230">
        <v>39.07607407407407</v>
      </c>
      <c r="FC230">
        <v>39.14092592592592</v>
      </c>
      <c r="FD230">
        <v>39.98822222222222</v>
      </c>
      <c r="FE230">
        <v>1955.105185185185</v>
      </c>
      <c r="FF230">
        <v>39.89000000000001</v>
      </c>
      <c r="FG230">
        <v>0</v>
      </c>
      <c r="FH230">
        <v>1758391645.5</v>
      </c>
      <c r="FI230">
        <v>0</v>
      </c>
      <c r="FJ230">
        <v>938.4308846153846</v>
      </c>
      <c r="FK230">
        <v>6.49439315775838</v>
      </c>
      <c r="FL230">
        <v>133.5623929370317</v>
      </c>
      <c r="FM230">
        <v>18322.63461538462</v>
      </c>
      <c r="FN230">
        <v>15</v>
      </c>
      <c r="FO230">
        <v>0</v>
      </c>
      <c r="FP230" t="s">
        <v>439</v>
      </c>
      <c r="FQ230">
        <v>1746989605.5</v>
      </c>
      <c r="FR230">
        <v>1746989593.5</v>
      </c>
      <c r="FS230">
        <v>0</v>
      </c>
      <c r="FT230">
        <v>-0.274</v>
      </c>
      <c r="FU230">
        <v>-0.002</v>
      </c>
      <c r="FV230">
        <v>2.549</v>
      </c>
      <c r="FW230">
        <v>0.129</v>
      </c>
      <c r="FX230">
        <v>420</v>
      </c>
      <c r="FY230">
        <v>17</v>
      </c>
      <c r="FZ230">
        <v>0.02</v>
      </c>
      <c r="GA230">
        <v>0.04</v>
      </c>
      <c r="GB230">
        <v>10.85236902439024</v>
      </c>
      <c r="GC230">
        <v>16.58653818815332</v>
      </c>
      <c r="GD230">
        <v>1.639229117676377</v>
      </c>
      <c r="GE230">
        <v>0</v>
      </c>
      <c r="GF230">
        <v>938.136205882353</v>
      </c>
      <c r="GG230">
        <v>5.759067984270856</v>
      </c>
      <c r="GH230">
        <v>0.6140259517130906</v>
      </c>
      <c r="GI230">
        <v>0</v>
      </c>
      <c r="GJ230">
        <v>6.978058048780487</v>
      </c>
      <c r="GK230">
        <v>0.09037797909406818</v>
      </c>
      <c r="GL230">
        <v>0.009087947585384438</v>
      </c>
      <c r="GM230">
        <v>1</v>
      </c>
      <c r="GN230">
        <v>1</v>
      </c>
      <c r="GO230">
        <v>3</v>
      </c>
      <c r="GP230" t="s">
        <v>440</v>
      </c>
      <c r="GQ230">
        <v>3.10072</v>
      </c>
      <c r="GR230">
        <v>2.7244</v>
      </c>
      <c r="GS230">
        <v>0.0365522</v>
      </c>
      <c r="GT230">
        <v>0.033144</v>
      </c>
      <c r="GU230">
        <v>0.104892</v>
      </c>
      <c r="GV230">
        <v>0.08209470000000001</v>
      </c>
      <c r="GW230">
        <v>25232.4</v>
      </c>
      <c r="GX230">
        <v>23031.3</v>
      </c>
      <c r="GY230">
        <v>26753.3</v>
      </c>
      <c r="GZ230">
        <v>24042.1</v>
      </c>
      <c r="HA230">
        <v>38309.8</v>
      </c>
      <c r="HB230">
        <v>32644.9</v>
      </c>
      <c r="HC230">
        <v>46718.9</v>
      </c>
      <c r="HD230">
        <v>38065.1</v>
      </c>
      <c r="HE230">
        <v>1.87645</v>
      </c>
      <c r="HF230">
        <v>2.34305</v>
      </c>
      <c r="HG230">
        <v>0.139251</v>
      </c>
      <c r="HH230">
        <v>0</v>
      </c>
      <c r="HI230">
        <v>27.7389</v>
      </c>
      <c r="HJ230">
        <v>999.9</v>
      </c>
      <c r="HK230">
        <v>34.4</v>
      </c>
      <c r="HL230">
        <v>32.9</v>
      </c>
      <c r="HM230">
        <v>19.0976</v>
      </c>
      <c r="HN230">
        <v>61.4418</v>
      </c>
      <c r="HO230">
        <v>5.38461</v>
      </c>
      <c r="HP230">
        <v>2</v>
      </c>
      <c r="HQ230">
        <v>0.0904522</v>
      </c>
      <c r="HR230">
        <v>-0.623366</v>
      </c>
      <c r="HS230">
        <v>20.2814</v>
      </c>
      <c r="HT230">
        <v>5.21295</v>
      </c>
      <c r="HU230">
        <v>11.9749</v>
      </c>
      <c r="HV230">
        <v>4.96335</v>
      </c>
      <c r="HW230">
        <v>3.27458</v>
      </c>
      <c r="HX230">
        <v>9999</v>
      </c>
      <c r="HY230">
        <v>9999</v>
      </c>
      <c r="HZ230">
        <v>9999</v>
      </c>
      <c r="IA230">
        <v>999.9</v>
      </c>
      <c r="IB230">
        <v>1.86387</v>
      </c>
      <c r="IC230">
        <v>1.86006</v>
      </c>
      <c r="ID230">
        <v>1.8584</v>
      </c>
      <c r="IE230">
        <v>1.85976</v>
      </c>
      <c r="IF230">
        <v>1.85987</v>
      </c>
      <c r="IG230">
        <v>1.85843</v>
      </c>
      <c r="IH230">
        <v>1.85745</v>
      </c>
      <c r="II230">
        <v>1.8524</v>
      </c>
      <c r="IJ230">
        <v>0</v>
      </c>
      <c r="IK230">
        <v>0</v>
      </c>
      <c r="IL230">
        <v>0</v>
      </c>
      <c r="IM230">
        <v>0</v>
      </c>
      <c r="IN230" t="s">
        <v>441</v>
      </c>
      <c r="IO230" t="s">
        <v>442</v>
      </c>
      <c r="IP230" t="s">
        <v>443</v>
      </c>
      <c r="IQ230" t="s">
        <v>443</v>
      </c>
      <c r="IR230" t="s">
        <v>443</v>
      </c>
      <c r="IS230" t="s">
        <v>443</v>
      </c>
      <c r="IT230">
        <v>0</v>
      </c>
      <c r="IU230">
        <v>100</v>
      </c>
      <c r="IV230">
        <v>100</v>
      </c>
      <c r="IW230">
        <v>-1.124</v>
      </c>
      <c r="IX230">
        <v>0.2848</v>
      </c>
      <c r="IY230">
        <v>-1.199888540531774</v>
      </c>
      <c r="IZ230">
        <v>0.0006062262584135303</v>
      </c>
      <c r="JA230">
        <v>-6.607284784785487E-07</v>
      </c>
      <c r="JB230">
        <v>4.456398226774383E-10</v>
      </c>
      <c r="JC230">
        <v>0.04242554667046498</v>
      </c>
      <c r="JD230">
        <v>-0.002659736867722172</v>
      </c>
      <c r="JE230">
        <v>0.000738507291522077</v>
      </c>
      <c r="JF230">
        <v>-6.730059124220876E-06</v>
      </c>
      <c r="JG230">
        <v>7</v>
      </c>
      <c r="JH230">
        <v>1949</v>
      </c>
      <c r="JI230">
        <v>1</v>
      </c>
      <c r="JJ230">
        <v>29</v>
      </c>
      <c r="JK230">
        <v>190034</v>
      </c>
      <c r="JL230">
        <v>190034.2</v>
      </c>
      <c r="JM230">
        <v>0.544434</v>
      </c>
      <c r="JN230">
        <v>2.63916</v>
      </c>
      <c r="JO230">
        <v>2.146</v>
      </c>
      <c r="JP230">
        <v>2.67456</v>
      </c>
      <c r="JQ230">
        <v>2.29858</v>
      </c>
      <c r="JR230">
        <v>2.38892</v>
      </c>
      <c r="JS230">
        <v>36.9317</v>
      </c>
      <c r="JT230">
        <v>24.07</v>
      </c>
      <c r="JU230">
        <v>18</v>
      </c>
      <c r="JV230">
        <v>482.588</v>
      </c>
      <c r="JW230">
        <v>892.324</v>
      </c>
      <c r="JX230">
        <v>28.5937</v>
      </c>
      <c r="JY230">
        <v>28.3759</v>
      </c>
      <c r="JZ230">
        <v>30.0002</v>
      </c>
      <c r="KA230">
        <v>28.586</v>
      </c>
      <c r="KB230">
        <v>28.5546</v>
      </c>
      <c r="KC230">
        <v>10.8989</v>
      </c>
      <c r="KD230">
        <v>12.3158</v>
      </c>
      <c r="KE230">
        <v>23.6802</v>
      </c>
      <c r="KF230">
        <v>28.5863</v>
      </c>
      <c r="KG230">
        <v>98.87260000000001</v>
      </c>
      <c r="KH230">
        <v>16.0326</v>
      </c>
      <c r="KI230">
        <v>102.146</v>
      </c>
      <c r="KJ230">
        <v>91.7727</v>
      </c>
    </row>
    <row r="231" spans="1:296">
      <c r="A231">
        <v>213</v>
      </c>
      <c r="B231">
        <v>1758391650</v>
      </c>
      <c r="C231">
        <v>9509.5</v>
      </c>
      <c r="D231" t="s">
        <v>871</v>
      </c>
      <c r="E231" t="s">
        <v>872</v>
      </c>
      <c r="F231">
        <v>5</v>
      </c>
      <c r="G231" t="s">
        <v>832</v>
      </c>
      <c r="H231">
        <v>1758391642.214286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128.5931542518021</v>
      </c>
      <c r="AJ231">
        <v>135.011903030303</v>
      </c>
      <c r="AK231">
        <v>-3.098263740860661</v>
      </c>
      <c r="AL231">
        <v>65.71615203234047</v>
      </c>
      <c r="AM231">
        <f>(AO231 - AN231 + DX231*1E3/(8.314*(DZ231+273.15)) * AQ231/DW231 * AP231) * DW231/(100*DK231) * 1000/(1000 - AO231)</f>
        <v>0</v>
      </c>
      <c r="AN231">
        <v>16.0276670550363</v>
      </c>
      <c r="AO231">
        <v>23.02957090909089</v>
      </c>
      <c r="AP231">
        <v>1.835501093882901E-05</v>
      </c>
      <c r="AQ231">
        <v>86.31790325181301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437</v>
      </c>
      <c r="AX231" t="s">
        <v>437</v>
      </c>
      <c r="AY231">
        <v>0</v>
      </c>
      <c r="AZ231">
        <v>0</v>
      </c>
      <c r="BA231">
        <f>1-AY231/AZ231</f>
        <v>0</v>
      </c>
      <c r="BB231">
        <v>0</v>
      </c>
      <c r="BC231" t="s">
        <v>437</v>
      </c>
      <c r="BD231" t="s">
        <v>437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437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6</v>
      </c>
      <c r="DL231">
        <v>0.5</v>
      </c>
      <c r="DM231" t="s">
        <v>438</v>
      </c>
      <c r="DN231">
        <v>2</v>
      </c>
      <c r="DO231" t="b">
        <v>1</v>
      </c>
      <c r="DP231">
        <v>1758391642.214286</v>
      </c>
      <c r="DQ231">
        <v>153.9819285714286</v>
      </c>
      <c r="DR231">
        <v>141.0338214285714</v>
      </c>
      <c r="DS231">
        <v>23.02398214285714</v>
      </c>
      <c r="DT231">
        <v>16.03304285714286</v>
      </c>
      <c r="DU231">
        <v>155.1021428571428</v>
      </c>
      <c r="DV231">
        <v>22.73930357142857</v>
      </c>
      <c r="DW231">
        <v>499.94175</v>
      </c>
      <c r="DX231">
        <v>90.48721071428574</v>
      </c>
      <c r="DY231">
        <v>0.06613085357142856</v>
      </c>
      <c r="DZ231">
        <v>29.52825714285714</v>
      </c>
      <c r="EA231">
        <v>30.01284285714286</v>
      </c>
      <c r="EB231">
        <v>999.9000000000002</v>
      </c>
      <c r="EC231">
        <v>0</v>
      </c>
      <c r="ED231">
        <v>0</v>
      </c>
      <c r="EE231">
        <v>9998.189642857145</v>
      </c>
      <c r="EF231">
        <v>0</v>
      </c>
      <c r="EG231">
        <v>11.2928</v>
      </c>
      <c r="EH231">
        <v>12.94799285714286</v>
      </c>
      <c r="EI231">
        <v>157.6106785714286</v>
      </c>
      <c r="EJ231">
        <v>143.3320357142857</v>
      </c>
      <c r="EK231">
        <v>6.990925000000002</v>
      </c>
      <c r="EL231">
        <v>141.0338214285714</v>
      </c>
      <c r="EM231">
        <v>16.03304285714286</v>
      </c>
      <c r="EN231">
        <v>2.083375714285714</v>
      </c>
      <c r="EO231">
        <v>1.450786428571428</v>
      </c>
      <c r="EP231">
        <v>18.09264285714286</v>
      </c>
      <c r="EQ231">
        <v>12.45912142857143</v>
      </c>
      <c r="ER231">
        <v>2000.0075</v>
      </c>
      <c r="ES231">
        <v>0.9800056785714286</v>
      </c>
      <c r="ET231">
        <v>0.01999401785714286</v>
      </c>
      <c r="EU231">
        <v>0</v>
      </c>
      <c r="EV231">
        <v>939.0046785714286</v>
      </c>
      <c r="EW231">
        <v>5.00078</v>
      </c>
      <c r="EX231">
        <v>18334.43928571429</v>
      </c>
      <c r="EY231">
        <v>16379.73214285714</v>
      </c>
      <c r="EZ231">
        <v>38.70735714285713</v>
      </c>
      <c r="FA231">
        <v>39.60025</v>
      </c>
      <c r="FB231">
        <v>39.08232142857143</v>
      </c>
      <c r="FC231">
        <v>39.14482142857143</v>
      </c>
      <c r="FD231">
        <v>39.99753571428571</v>
      </c>
      <c r="FE231">
        <v>1955.1175</v>
      </c>
      <c r="FF231">
        <v>39.89000000000001</v>
      </c>
      <c r="FG231">
        <v>0</v>
      </c>
      <c r="FH231">
        <v>1758391650.3</v>
      </c>
      <c r="FI231">
        <v>0</v>
      </c>
      <c r="FJ231">
        <v>939.0787307692307</v>
      </c>
      <c r="FK231">
        <v>9.935760704758259</v>
      </c>
      <c r="FL231">
        <v>176.4786325852087</v>
      </c>
      <c r="FM231">
        <v>18335</v>
      </c>
      <c r="FN231">
        <v>15</v>
      </c>
      <c r="FO231">
        <v>0</v>
      </c>
      <c r="FP231" t="s">
        <v>439</v>
      </c>
      <c r="FQ231">
        <v>1746989605.5</v>
      </c>
      <c r="FR231">
        <v>1746989593.5</v>
      </c>
      <c r="FS231">
        <v>0</v>
      </c>
      <c r="FT231">
        <v>-0.274</v>
      </c>
      <c r="FU231">
        <v>-0.002</v>
      </c>
      <c r="FV231">
        <v>2.549</v>
      </c>
      <c r="FW231">
        <v>0.129</v>
      </c>
      <c r="FX231">
        <v>420</v>
      </c>
      <c r="FY231">
        <v>17</v>
      </c>
      <c r="FZ231">
        <v>0.02</v>
      </c>
      <c r="GA231">
        <v>0.04</v>
      </c>
      <c r="GB231">
        <v>11.95397829268293</v>
      </c>
      <c r="GC231">
        <v>16.23221414634146</v>
      </c>
      <c r="GD231">
        <v>1.604028973500414</v>
      </c>
      <c r="GE231">
        <v>0</v>
      </c>
      <c r="GF231">
        <v>938.6604705882353</v>
      </c>
      <c r="GG231">
        <v>7.34964095317742</v>
      </c>
      <c r="GH231">
        <v>0.772095553187941</v>
      </c>
      <c r="GI231">
        <v>0</v>
      </c>
      <c r="GJ231">
        <v>6.984573170731706</v>
      </c>
      <c r="GK231">
        <v>0.1069300348432236</v>
      </c>
      <c r="GL231">
        <v>0.01068195502317781</v>
      </c>
      <c r="GM231">
        <v>0</v>
      </c>
      <c r="GN231">
        <v>0</v>
      </c>
      <c r="GO231">
        <v>3</v>
      </c>
      <c r="GP231" t="s">
        <v>446</v>
      </c>
      <c r="GQ231">
        <v>3.10153</v>
      </c>
      <c r="GR231">
        <v>2.72438</v>
      </c>
      <c r="GS231">
        <v>0.0330882</v>
      </c>
      <c r="GT231">
        <v>0.0292496</v>
      </c>
      <c r="GU231">
        <v>0.104903</v>
      </c>
      <c r="GV231">
        <v>0.0820713</v>
      </c>
      <c r="GW231">
        <v>25322.9</v>
      </c>
      <c r="GX231">
        <v>23123.8</v>
      </c>
      <c r="GY231">
        <v>26753.1</v>
      </c>
      <c r="GZ231">
        <v>24041.9</v>
      </c>
      <c r="HA231">
        <v>38308.7</v>
      </c>
      <c r="HB231">
        <v>32645</v>
      </c>
      <c r="HC231">
        <v>46718.7</v>
      </c>
      <c r="HD231">
        <v>38064.6</v>
      </c>
      <c r="HE231">
        <v>1.8778</v>
      </c>
      <c r="HF231">
        <v>2.34185</v>
      </c>
      <c r="HG231">
        <v>0.139363</v>
      </c>
      <c r="HH231">
        <v>0</v>
      </c>
      <c r="HI231">
        <v>27.7389</v>
      </c>
      <c r="HJ231">
        <v>999.9</v>
      </c>
      <c r="HK231">
        <v>34.4</v>
      </c>
      <c r="HL231">
        <v>32.9</v>
      </c>
      <c r="HM231">
        <v>19.1006</v>
      </c>
      <c r="HN231">
        <v>61.3018</v>
      </c>
      <c r="HO231">
        <v>5.16827</v>
      </c>
      <c r="HP231">
        <v>2</v>
      </c>
      <c r="HQ231">
        <v>0.0904726</v>
      </c>
      <c r="HR231">
        <v>-0.616686</v>
      </c>
      <c r="HS231">
        <v>20.2816</v>
      </c>
      <c r="HT231">
        <v>5.21265</v>
      </c>
      <c r="HU231">
        <v>11.9748</v>
      </c>
      <c r="HV231">
        <v>4.9634</v>
      </c>
      <c r="HW231">
        <v>3.2745</v>
      </c>
      <c r="HX231">
        <v>9999</v>
      </c>
      <c r="HY231">
        <v>9999</v>
      </c>
      <c r="HZ231">
        <v>9999</v>
      </c>
      <c r="IA231">
        <v>999.9</v>
      </c>
      <c r="IB231">
        <v>1.86386</v>
      </c>
      <c r="IC231">
        <v>1.86006</v>
      </c>
      <c r="ID231">
        <v>1.85838</v>
      </c>
      <c r="IE231">
        <v>1.85974</v>
      </c>
      <c r="IF231">
        <v>1.85988</v>
      </c>
      <c r="IG231">
        <v>1.85843</v>
      </c>
      <c r="IH231">
        <v>1.85745</v>
      </c>
      <c r="II231">
        <v>1.85238</v>
      </c>
      <c r="IJ231">
        <v>0</v>
      </c>
      <c r="IK231">
        <v>0</v>
      </c>
      <c r="IL231">
        <v>0</v>
      </c>
      <c r="IM231">
        <v>0</v>
      </c>
      <c r="IN231" t="s">
        <v>441</v>
      </c>
      <c r="IO231" t="s">
        <v>442</v>
      </c>
      <c r="IP231" t="s">
        <v>443</v>
      </c>
      <c r="IQ231" t="s">
        <v>443</v>
      </c>
      <c r="IR231" t="s">
        <v>443</v>
      </c>
      <c r="IS231" t="s">
        <v>443</v>
      </c>
      <c r="IT231">
        <v>0</v>
      </c>
      <c r="IU231">
        <v>100</v>
      </c>
      <c r="IV231">
        <v>100</v>
      </c>
      <c r="IW231">
        <v>-1.131</v>
      </c>
      <c r="IX231">
        <v>0.2847</v>
      </c>
      <c r="IY231">
        <v>-1.199888540531774</v>
      </c>
      <c r="IZ231">
        <v>0.0006062262584135303</v>
      </c>
      <c r="JA231">
        <v>-6.607284784785487E-07</v>
      </c>
      <c r="JB231">
        <v>4.456398226774383E-10</v>
      </c>
      <c r="JC231">
        <v>0.04242554667046498</v>
      </c>
      <c r="JD231">
        <v>-0.002659736867722172</v>
      </c>
      <c r="JE231">
        <v>0.000738507291522077</v>
      </c>
      <c r="JF231">
        <v>-6.730059124220876E-06</v>
      </c>
      <c r="JG231">
        <v>7</v>
      </c>
      <c r="JH231">
        <v>1949</v>
      </c>
      <c r="JI231">
        <v>1</v>
      </c>
      <c r="JJ231">
        <v>29</v>
      </c>
      <c r="JK231">
        <v>190034.1</v>
      </c>
      <c r="JL231">
        <v>190034.3</v>
      </c>
      <c r="JM231">
        <v>0.491943</v>
      </c>
      <c r="JN231">
        <v>2.64648</v>
      </c>
      <c r="JO231">
        <v>2.146</v>
      </c>
      <c r="JP231">
        <v>2.67578</v>
      </c>
      <c r="JQ231">
        <v>2.29858</v>
      </c>
      <c r="JR231">
        <v>2.39502</v>
      </c>
      <c r="JS231">
        <v>36.9317</v>
      </c>
      <c r="JT231">
        <v>24.07</v>
      </c>
      <c r="JU231">
        <v>18</v>
      </c>
      <c r="JV231">
        <v>483.373</v>
      </c>
      <c r="JW231">
        <v>891.0599999999999</v>
      </c>
      <c r="JX231">
        <v>28.5769</v>
      </c>
      <c r="JY231">
        <v>28.3783</v>
      </c>
      <c r="JZ231">
        <v>30.0002</v>
      </c>
      <c r="KA231">
        <v>28.586</v>
      </c>
      <c r="KB231">
        <v>28.5546</v>
      </c>
      <c r="KC231">
        <v>9.85088</v>
      </c>
      <c r="KD231">
        <v>12.3158</v>
      </c>
      <c r="KE231">
        <v>23.6802</v>
      </c>
      <c r="KF231">
        <v>28.5724</v>
      </c>
      <c r="KG231">
        <v>85.4427</v>
      </c>
      <c r="KH231">
        <v>16.021</v>
      </c>
      <c r="KI231">
        <v>102.145</v>
      </c>
      <c r="KJ231">
        <v>91.7717</v>
      </c>
    </row>
    <row r="232" spans="1:296">
      <c r="A232">
        <v>214</v>
      </c>
      <c r="B232">
        <v>1758391655</v>
      </c>
      <c r="C232">
        <v>9514.5</v>
      </c>
      <c r="D232" t="s">
        <v>873</v>
      </c>
      <c r="E232" t="s">
        <v>874</v>
      </c>
      <c r="F232">
        <v>5</v>
      </c>
      <c r="G232" t="s">
        <v>832</v>
      </c>
      <c r="H232">
        <v>1758391647.5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111.5360747116749</v>
      </c>
      <c r="AJ232">
        <v>119.4284969696969</v>
      </c>
      <c r="AK232">
        <v>-3.121709145309349</v>
      </c>
      <c r="AL232">
        <v>65.71615203234047</v>
      </c>
      <c r="AM232">
        <f>(AO232 - AN232 + DX232*1E3/(8.314*(DZ232+273.15)) * AQ232/DW232 * AP232) * DW232/(100*DK232) * 1000/(1000 - AO232)</f>
        <v>0</v>
      </c>
      <c r="AN232">
        <v>16.0227103721129</v>
      </c>
      <c r="AO232">
        <v>23.03227575757576</v>
      </c>
      <c r="AP232">
        <v>2.032515908647914E-07</v>
      </c>
      <c r="AQ232">
        <v>86.31790325181301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437</v>
      </c>
      <c r="AX232" t="s">
        <v>437</v>
      </c>
      <c r="AY232">
        <v>0</v>
      </c>
      <c r="AZ232">
        <v>0</v>
      </c>
      <c r="BA232">
        <f>1-AY232/AZ232</f>
        <v>0</v>
      </c>
      <c r="BB232">
        <v>0</v>
      </c>
      <c r="BC232" t="s">
        <v>437</v>
      </c>
      <c r="BD232" t="s">
        <v>437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437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6</v>
      </c>
      <c r="DL232">
        <v>0.5</v>
      </c>
      <c r="DM232" t="s">
        <v>438</v>
      </c>
      <c r="DN232">
        <v>2</v>
      </c>
      <c r="DO232" t="b">
        <v>1</v>
      </c>
      <c r="DP232">
        <v>1758391647.5</v>
      </c>
      <c r="DQ232">
        <v>137.9544074074074</v>
      </c>
      <c r="DR232">
        <v>123.4744814814815</v>
      </c>
      <c r="DS232">
        <v>23.02771481481481</v>
      </c>
      <c r="DT232">
        <v>16.02691481481482</v>
      </c>
      <c r="DU232">
        <v>139.0817037037037</v>
      </c>
      <c r="DV232">
        <v>22.74295555555555</v>
      </c>
      <c r="DW232">
        <v>499.9857407407408</v>
      </c>
      <c r="DX232">
        <v>90.48688888888888</v>
      </c>
      <c r="DY232">
        <v>0.06608799999999999</v>
      </c>
      <c r="DZ232">
        <v>29.52684814814815</v>
      </c>
      <c r="EA232">
        <v>30.01211851851852</v>
      </c>
      <c r="EB232">
        <v>999.9000000000001</v>
      </c>
      <c r="EC232">
        <v>0</v>
      </c>
      <c r="ED232">
        <v>0</v>
      </c>
      <c r="EE232">
        <v>10010.76407407407</v>
      </c>
      <c r="EF232">
        <v>0</v>
      </c>
      <c r="EG232">
        <v>11.2928</v>
      </c>
      <c r="EH232">
        <v>14.48001481481482</v>
      </c>
      <c r="EI232">
        <v>141.2060740740741</v>
      </c>
      <c r="EJ232">
        <v>125.4856666666667</v>
      </c>
      <c r="EK232">
        <v>7.000782592592592</v>
      </c>
      <c r="EL232">
        <v>123.4744814814815</v>
      </c>
      <c r="EM232">
        <v>16.02691481481482</v>
      </c>
      <c r="EN232">
        <v>2.083705925925926</v>
      </c>
      <c r="EO232">
        <v>1.450227037037037</v>
      </c>
      <c r="EP232">
        <v>18.09516296296296</v>
      </c>
      <c r="EQ232">
        <v>12.45325925925926</v>
      </c>
      <c r="ER232">
        <v>2000.016296296296</v>
      </c>
      <c r="ES232">
        <v>0.9800057777777779</v>
      </c>
      <c r="ET232">
        <v>0.01999392222222222</v>
      </c>
      <c r="EU232">
        <v>0</v>
      </c>
      <c r="EV232">
        <v>939.9118888888889</v>
      </c>
      <c r="EW232">
        <v>5.00078</v>
      </c>
      <c r="EX232">
        <v>18351.78518518518</v>
      </c>
      <c r="EY232">
        <v>16379.8074074074</v>
      </c>
      <c r="EZ232">
        <v>38.7127037037037</v>
      </c>
      <c r="FA232">
        <v>39.59</v>
      </c>
      <c r="FB232">
        <v>39.09007407407407</v>
      </c>
      <c r="FC232">
        <v>39.14325925925926</v>
      </c>
      <c r="FD232">
        <v>40.01603703703703</v>
      </c>
      <c r="FE232">
        <v>1955.126296296297</v>
      </c>
      <c r="FF232">
        <v>39.89000000000001</v>
      </c>
      <c r="FG232">
        <v>0</v>
      </c>
      <c r="FH232">
        <v>1758391655.1</v>
      </c>
      <c r="FI232">
        <v>0</v>
      </c>
      <c r="FJ232">
        <v>939.9041538461539</v>
      </c>
      <c r="FK232">
        <v>10.99329915813891</v>
      </c>
      <c r="FL232">
        <v>215.4119657753327</v>
      </c>
      <c r="FM232">
        <v>18350.83846153846</v>
      </c>
      <c r="FN232">
        <v>15</v>
      </c>
      <c r="FO232">
        <v>0</v>
      </c>
      <c r="FP232" t="s">
        <v>439</v>
      </c>
      <c r="FQ232">
        <v>1746989605.5</v>
      </c>
      <c r="FR232">
        <v>1746989593.5</v>
      </c>
      <c r="FS232">
        <v>0</v>
      </c>
      <c r="FT232">
        <v>-0.274</v>
      </c>
      <c r="FU232">
        <v>-0.002</v>
      </c>
      <c r="FV232">
        <v>2.549</v>
      </c>
      <c r="FW232">
        <v>0.129</v>
      </c>
      <c r="FX232">
        <v>420</v>
      </c>
      <c r="FY232">
        <v>17</v>
      </c>
      <c r="FZ232">
        <v>0.02</v>
      </c>
      <c r="GA232">
        <v>0.04</v>
      </c>
      <c r="GB232">
        <v>13.5432375</v>
      </c>
      <c r="GC232">
        <v>17.31193508442776</v>
      </c>
      <c r="GD232">
        <v>1.667371792625673</v>
      </c>
      <c r="GE232">
        <v>0</v>
      </c>
      <c r="GF232">
        <v>939.4054117647059</v>
      </c>
      <c r="GG232">
        <v>10.21530940377116</v>
      </c>
      <c r="GH232">
        <v>1.022623877657721</v>
      </c>
      <c r="GI232">
        <v>0</v>
      </c>
      <c r="GJ232">
        <v>6.99445125</v>
      </c>
      <c r="GK232">
        <v>0.1135050281425724</v>
      </c>
      <c r="GL232">
        <v>0.01100144949256687</v>
      </c>
      <c r="GM232">
        <v>0</v>
      </c>
      <c r="GN232">
        <v>0</v>
      </c>
      <c r="GO232">
        <v>3</v>
      </c>
      <c r="GP232" t="s">
        <v>446</v>
      </c>
      <c r="GQ232">
        <v>3.10146</v>
      </c>
      <c r="GR232">
        <v>2.72407</v>
      </c>
      <c r="GS232">
        <v>0.0295225</v>
      </c>
      <c r="GT232">
        <v>0.0252947</v>
      </c>
      <c r="GU232">
        <v>0.104909</v>
      </c>
      <c r="GV232">
        <v>0.08205800000000001</v>
      </c>
      <c r="GW232">
        <v>25416.1</v>
      </c>
      <c r="GX232">
        <v>23218.1</v>
      </c>
      <c r="GY232">
        <v>26752.9</v>
      </c>
      <c r="GZ232">
        <v>24042</v>
      </c>
      <c r="HA232">
        <v>38307.7</v>
      </c>
      <c r="HB232">
        <v>32645.3</v>
      </c>
      <c r="HC232">
        <v>46718.3</v>
      </c>
      <c r="HD232">
        <v>38064.9</v>
      </c>
      <c r="HE232">
        <v>1.8776</v>
      </c>
      <c r="HF232">
        <v>2.34238</v>
      </c>
      <c r="HG232">
        <v>0.139475</v>
      </c>
      <c r="HH232">
        <v>0</v>
      </c>
      <c r="HI232">
        <v>27.7389</v>
      </c>
      <c r="HJ232">
        <v>999.9</v>
      </c>
      <c r="HK232">
        <v>34.4</v>
      </c>
      <c r="HL232">
        <v>32.9</v>
      </c>
      <c r="HM232">
        <v>19.1009</v>
      </c>
      <c r="HN232">
        <v>61.4318</v>
      </c>
      <c r="HO232">
        <v>5.14022</v>
      </c>
      <c r="HP232">
        <v>2</v>
      </c>
      <c r="HQ232">
        <v>0.09050560000000001</v>
      </c>
      <c r="HR232">
        <v>-0.632764</v>
      </c>
      <c r="HS232">
        <v>20.2815</v>
      </c>
      <c r="HT232">
        <v>5.21235</v>
      </c>
      <c r="HU232">
        <v>11.9745</v>
      </c>
      <c r="HV232">
        <v>4.9632</v>
      </c>
      <c r="HW232">
        <v>3.27438</v>
      </c>
      <c r="HX232">
        <v>9999</v>
      </c>
      <c r="HY232">
        <v>9999</v>
      </c>
      <c r="HZ232">
        <v>9999</v>
      </c>
      <c r="IA232">
        <v>999.9</v>
      </c>
      <c r="IB232">
        <v>1.86386</v>
      </c>
      <c r="IC232">
        <v>1.86006</v>
      </c>
      <c r="ID232">
        <v>1.85837</v>
      </c>
      <c r="IE232">
        <v>1.85974</v>
      </c>
      <c r="IF232">
        <v>1.85988</v>
      </c>
      <c r="IG232">
        <v>1.85843</v>
      </c>
      <c r="IH232">
        <v>1.85745</v>
      </c>
      <c r="II232">
        <v>1.85237</v>
      </c>
      <c r="IJ232">
        <v>0</v>
      </c>
      <c r="IK232">
        <v>0</v>
      </c>
      <c r="IL232">
        <v>0</v>
      </c>
      <c r="IM232">
        <v>0</v>
      </c>
      <c r="IN232" t="s">
        <v>441</v>
      </c>
      <c r="IO232" t="s">
        <v>442</v>
      </c>
      <c r="IP232" t="s">
        <v>443</v>
      </c>
      <c r="IQ232" t="s">
        <v>443</v>
      </c>
      <c r="IR232" t="s">
        <v>443</v>
      </c>
      <c r="IS232" t="s">
        <v>443</v>
      </c>
      <c r="IT232">
        <v>0</v>
      </c>
      <c r="IU232">
        <v>100</v>
      </c>
      <c r="IV232">
        <v>100</v>
      </c>
      <c r="IW232">
        <v>-1.137</v>
      </c>
      <c r="IX232">
        <v>0.2848</v>
      </c>
      <c r="IY232">
        <v>-1.199888540531774</v>
      </c>
      <c r="IZ232">
        <v>0.0006062262584135303</v>
      </c>
      <c r="JA232">
        <v>-6.607284784785487E-07</v>
      </c>
      <c r="JB232">
        <v>4.456398226774383E-10</v>
      </c>
      <c r="JC232">
        <v>0.04242554667046498</v>
      </c>
      <c r="JD232">
        <v>-0.002659736867722172</v>
      </c>
      <c r="JE232">
        <v>0.000738507291522077</v>
      </c>
      <c r="JF232">
        <v>-6.730059124220876E-06</v>
      </c>
      <c r="JG232">
        <v>7</v>
      </c>
      <c r="JH232">
        <v>1949</v>
      </c>
      <c r="JI232">
        <v>1</v>
      </c>
      <c r="JJ232">
        <v>29</v>
      </c>
      <c r="JK232">
        <v>190034.2</v>
      </c>
      <c r="JL232">
        <v>190034.4</v>
      </c>
      <c r="JM232">
        <v>0.438232</v>
      </c>
      <c r="JN232">
        <v>2.65137</v>
      </c>
      <c r="JO232">
        <v>2.146</v>
      </c>
      <c r="JP232">
        <v>2.67578</v>
      </c>
      <c r="JQ232">
        <v>2.29858</v>
      </c>
      <c r="JR232">
        <v>2.39868</v>
      </c>
      <c r="JS232">
        <v>36.9317</v>
      </c>
      <c r="JT232">
        <v>24.0612</v>
      </c>
      <c r="JU232">
        <v>18</v>
      </c>
      <c r="JV232">
        <v>483.257</v>
      </c>
      <c r="JW232">
        <v>891.6130000000001</v>
      </c>
      <c r="JX232">
        <v>28.5652</v>
      </c>
      <c r="JY232">
        <v>28.3783</v>
      </c>
      <c r="JZ232">
        <v>30.0002</v>
      </c>
      <c r="KA232">
        <v>28.586</v>
      </c>
      <c r="KB232">
        <v>28.5546</v>
      </c>
      <c r="KC232">
        <v>8.74986</v>
      </c>
      <c r="KD232">
        <v>12.3158</v>
      </c>
      <c r="KE232">
        <v>23.6802</v>
      </c>
      <c r="KF232">
        <v>28.5649</v>
      </c>
      <c r="KG232">
        <v>65.3974</v>
      </c>
      <c r="KH232">
        <v>16.0071</v>
      </c>
      <c r="KI232">
        <v>102.144</v>
      </c>
      <c r="KJ232">
        <v>91.7724</v>
      </c>
    </row>
    <row r="233" spans="1:296">
      <c r="A233">
        <v>215</v>
      </c>
      <c r="B233">
        <v>1758391660</v>
      </c>
      <c r="C233">
        <v>9519.5</v>
      </c>
      <c r="D233" t="s">
        <v>875</v>
      </c>
      <c r="E233" t="s">
        <v>876</v>
      </c>
      <c r="F233">
        <v>5</v>
      </c>
      <c r="G233" t="s">
        <v>832</v>
      </c>
      <c r="H233">
        <v>1758391652.214286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94.95616312145539</v>
      </c>
      <c r="AJ233">
        <v>103.9313454545454</v>
      </c>
      <c r="AK233">
        <v>-3.094402121333453</v>
      </c>
      <c r="AL233">
        <v>65.71615203234047</v>
      </c>
      <c r="AM233">
        <f>(AO233 - AN233 + DX233*1E3/(8.314*(DZ233+273.15)) * AQ233/DW233 * AP233) * DW233/(100*DK233) * 1000/(1000 - AO233)</f>
        <v>0</v>
      </c>
      <c r="AN233">
        <v>16.01863974733647</v>
      </c>
      <c r="AO233">
        <v>23.03448363636363</v>
      </c>
      <c r="AP233">
        <v>-7.812526466087567E-06</v>
      </c>
      <c r="AQ233">
        <v>86.31790325181301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437</v>
      </c>
      <c r="AX233" t="s">
        <v>437</v>
      </c>
      <c r="AY233">
        <v>0</v>
      </c>
      <c r="AZ233">
        <v>0</v>
      </c>
      <c r="BA233">
        <f>1-AY233/AZ233</f>
        <v>0</v>
      </c>
      <c r="BB233">
        <v>0</v>
      </c>
      <c r="BC233" t="s">
        <v>437</v>
      </c>
      <c r="BD233" t="s">
        <v>437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437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6</v>
      </c>
      <c r="DL233">
        <v>0.5</v>
      </c>
      <c r="DM233" t="s">
        <v>438</v>
      </c>
      <c r="DN233">
        <v>2</v>
      </c>
      <c r="DO233" t="b">
        <v>1</v>
      </c>
      <c r="DP233">
        <v>1758391652.214286</v>
      </c>
      <c r="DQ233">
        <v>123.6380714285714</v>
      </c>
      <c r="DR233">
        <v>107.8900642857143</v>
      </c>
      <c r="DS233">
        <v>23.03044285714286</v>
      </c>
      <c r="DT233">
        <v>16.02208928571429</v>
      </c>
      <c r="DU233">
        <v>124.7718928571428</v>
      </c>
      <c r="DV233">
        <v>22.74563214285714</v>
      </c>
      <c r="DW233">
        <v>500.0030714285716</v>
      </c>
      <c r="DX233">
        <v>90.48598928571427</v>
      </c>
      <c r="DY233">
        <v>0.06610758571428572</v>
      </c>
      <c r="DZ233">
        <v>29.52438214285715</v>
      </c>
      <c r="EA233">
        <v>30.01116785714285</v>
      </c>
      <c r="EB233">
        <v>999.9000000000002</v>
      </c>
      <c r="EC233">
        <v>0</v>
      </c>
      <c r="ED233">
        <v>0</v>
      </c>
      <c r="EE233">
        <v>10009.50785714286</v>
      </c>
      <c r="EF233">
        <v>0</v>
      </c>
      <c r="EG233">
        <v>11.2928</v>
      </c>
      <c r="EH233">
        <v>15.74814642857143</v>
      </c>
      <c r="EI233">
        <v>126.5526785714286</v>
      </c>
      <c r="EJ233">
        <v>109.6468642857143</v>
      </c>
      <c r="EK233">
        <v>7.008343214285714</v>
      </c>
      <c r="EL233">
        <v>107.8900642857143</v>
      </c>
      <c r="EM233">
        <v>16.02208928571429</v>
      </c>
      <c r="EN233">
        <v>2.083932142857142</v>
      </c>
      <c r="EO233">
        <v>1.449776071428571</v>
      </c>
      <c r="EP233">
        <v>18.09688928571429</v>
      </c>
      <c r="EQ233">
        <v>12.44851785714286</v>
      </c>
      <c r="ER233">
        <v>2000.019285714286</v>
      </c>
      <c r="ES233">
        <v>0.9800057857142858</v>
      </c>
      <c r="ET233">
        <v>0.01999391428571428</v>
      </c>
      <c r="EU233">
        <v>0</v>
      </c>
      <c r="EV233">
        <v>941.0116785714288</v>
      </c>
      <c r="EW233">
        <v>5.00078</v>
      </c>
      <c r="EX233">
        <v>18370.29285714286</v>
      </c>
      <c r="EY233">
        <v>16379.82857142857</v>
      </c>
      <c r="EZ233">
        <v>38.70064285714285</v>
      </c>
      <c r="FA233">
        <v>39.59575</v>
      </c>
      <c r="FB233">
        <v>39.08907142857142</v>
      </c>
      <c r="FC233">
        <v>39.12910714285714</v>
      </c>
      <c r="FD233">
        <v>40.00867857142857</v>
      </c>
      <c r="FE233">
        <v>1955.129285714286</v>
      </c>
      <c r="FF233">
        <v>39.89000000000001</v>
      </c>
      <c r="FG233">
        <v>0</v>
      </c>
      <c r="FH233">
        <v>1758391660.5</v>
      </c>
      <c r="FI233">
        <v>0</v>
      </c>
      <c r="FJ233">
        <v>941.16648</v>
      </c>
      <c r="FK233">
        <v>14.12807690466524</v>
      </c>
      <c r="FL233">
        <v>260.2999996090047</v>
      </c>
      <c r="FM233">
        <v>18373.22</v>
      </c>
      <c r="FN233">
        <v>15</v>
      </c>
      <c r="FO233">
        <v>0</v>
      </c>
      <c r="FP233" t="s">
        <v>439</v>
      </c>
      <c r="FQ233">
        <v>1746989605.5</v>
      </c>
      <c r="FR233">
        <v>1746989593.5</v>
      </c>
      <c r="FS233">
        <v>0</v>
      </c>
      <c r="FT233">
        <v>-0.274</v>
      </c>
      <c r="FU233">
        <v>-0.002</v>
      </c>
      <c r="FV233">
        <v>2.549</v>
      </c>
      <c r="FW233">
        <v>0.129</v>
      </c>
      <c r="FX233">
        <v>420</v>
      </c>
      <c r="FY233">
        <v>17</v>
      </c>
      <c r="FZ233">
        <v>0.02</v>
      </c>
      <c r="GA233">
        <v>0.04</v>
      </c>
      <c r="GB233">
        <v>15.00911707317073</v>
      </c>
      <c r="GC233">
        <v>16.43156445993033</v>
      </c>
      <c r="GD233">
        <v>1.622760422319047</v>
      </c>
      <c r="GE233">
        <v>0</v>
      </c>
      <c r="GF233">
        <v>940.4890000000001</v>
      </c>
      <c r="GG233">
        <v>13.02621848100847</v>
      </c>
      <c r="GH233">
        <v>1.307608256681324</v>
      </c>
      <c r="GI233">
        <v>0</v>
      </c>
      <c r="GJ233">
        <v>7.003693414634147</v>
      </c>
      <c r="GK233">
        <v>0.09758550522649961</v>
      </c>
      <c r="GL233">
        <v>0.009700422321647709</v>
      </c>
      <c r="GM233">
        <v>1</v>
      </c>
      <c r="GN233">
        <v>1</v>
      </c>
      <c r="GO233">
        <v>3</v>
      </c>
      <c r="GP233" t="s">
        <v>440</v>
      </c>
      <c r="GQ233">
        <v>3.10109</v>
      </c>
      <c r="GR233">
        <v>2.72425</v>
      </c>
      <c r="GS233">
        <v>0.0259117</v>
      </c>
      <c r="GT233">
        <v>0.0211934</v>
      </c>
      <c r="GU233">
        <v>0.104919</v>
      </c>
      <c r="GV233">
        <v>0.0820393</v>
      </c>
      <c r="GW233">
        <v>25510.7</v>
      </c>
      <c r="GX233">
        <v>23315.8</v>
      </c>
      <c r="GY233">
        <v>26752.9</v>
      </c>
      <c r="GZ233">
        <v>24042</v>
      </c>
      <c r="HA233">
        <v>38306.8</v>
      </c>
      <c r="HB233">
        <v>32645.4</v>
      </c>
      <c r="HC233">
        <v>46718.2</v>
      </c>
      <c r="HD233">
        <v>38064.7</v>
      </c>
      <c r="HE233">
        <v>1.87655</v>
      </c>
      <c r="HF233">
        <v>2.34277</v>
      </c>
      <c r="HG233">
        <v>0.139698</v>
      </c>
      <c r="HH233">
        <v>0</v>
      </c>
      <c r="HI233">
        <v>27.7389</v>
      </c>
      <c r="HJ233">
        <v>999.9</v>
      </c>
      <c r="HK233">
        <v>34.4</v>
      </c>
      <c r="HL233">
        <v>32.9</v>
      </c>
      <c r="HM233">
        <v>19.0995</v>
      </c>
      <c r="HN233">
        <v>61.6818</v>
      </c>
      <c r="HO233">
        <v>5.1883</v>
      </c>
      <c r="HP233">
        <v>2</v>
      </c>
      <c r="HQ233">
        <v>0.09059449999999999</v>
      </c>
      <c r="HR233">
        <v>-0.614529</v>
      </c>
      <c r="HS233">
        <v>20.2813</v>
      </c>
      <c r="HT233">
        <v>5.21295</v>
      </c>
      <c r="HU233">
        <v>11.9745</v>
      </c>
      <c r="HV233">
        <v>4.96355</v>
      </c>
      <c r="HW233">
        <v>3.27458</v>
      </c>
      <c r="HX233">
        <v>9999</v>
      </c>
      <c r="HY233">
        <v>9999</v>
      </c>
      <c r="HZ233">
        <v>9999</v>
      </c>
      <c r="IA233">
        <v>999.9</v>
      </c>
      <c r="IB233">
        <v>1.86386</v>
      </c>
      <c r="IC233">
        <v>1.86006</v>
      </c>
      <c r="ID233">
        <v>1.85838</v>
      </c>
      <c r="IE233">
        <v>1.85974</v>
      </c>
      <c r="IF233">
        <v>1.85989</v>
      </c>
      <c r="IG233">
        <v>1.85846</v>
      </c>
      <c r="IH233">
        <v>1.85745</v>
      </c>
      <c r="II233">
        <v>1.8524</v>
      </c>
      <c r="IJ233">
        <v>0</v>
      </c>
      <c r="IK233">
        <v>0</v>
      </c>
      <c r="IL233">
        <v>0</v>
      </c>
      <c r="IM233">
        <v>0</v>
      </c>
      <c r="IN233" t="s">
        <v>441</v>
      </c>
      <c r="IO233" t="s">
        <v>442</v>
      </c>
      <c r="IP233" t="s">
        <v>443</v>
      </c>
      <c r="IQ233" t="s">
        <v>443</v>
      </c>
      <c r="IR233" t="s">
        <v>443</v>
      </c>
      <c r="IS233" t="s">
        <v>443</v>
      </c>
      <c r="IT233">
        <v>0</v>
      </c>
      <c r="IU233">
        <v>100</v>
      </c>
      <c r="IV233">
        <v>100</v>
      </c>
      <c r="IW233">
        <v>-1.145</v>
      </c>
      <c r="IX233">
        <v>0.2849</v>
      </c>
      <c r="IY233">
        <v>-1.199888540531774</v>
      </c>
      <c r="IZ233">
        <v>0.0006062262584135303</v>
      </c>
      <c r="JA233">
        <v>-6.607284784785487E-07</v>
      </c>
      <c r="JB233">
        <v>4.456398226774383E-10</v>
      </c>
      <c r="JC233">
        <v>0.04242554667046498</v>
      </c>
      <c r="JD233">
        <v>-0.002659736867722172</v>
      </c>
      <c r="JE233">
        <v>0.000738507291522077</v>
      </c>
      <c r="JF233">
        <v>-6.730059124220876E-06</v>
      </c>
      <c r="JG233">
        <v>7</v>
      </c>
      <c r="JH233">
        <v>1949</v>
      </c>
      <c r="JI233">
        <v>1</v>
      </c>
      <c r="JJ233">
        <v>29</v>
      </c>
      <c r="JK233">
        <v>190034.2</v>
      </c>
      <c r="JL233">
        <v>190034.4</v>
      </c>
      <c r="JM233">
        <v>0.385742</v>
      </c>
      <c r="JN233">
        <v>2.65015</v>
      </c>
      <c r="JO233">
        <v>2.146</v>
      </c>
      <c r="JP233">
        <v>2.677</v>
      </c>
      <c r="JQ233">
        <v>2.29858</v>
      </c>
      <c r="JR233">
        <v>2.38525</v>
      </c>
      <c r="JS233">
        <v>36.9317</v>
      </c>
      <c r="JT233">
        <v>24.07</v>
      </c>
      <c r="JU233">
        <v>18</v>
      </c>
      <c r="JV233">
        <v>482.646</v>
      </c>
      <c r="JW233">
        <v>891.997</v>
      </c>
      <c r="JX233">
        <v>28.5563</v>
      </c>
      <c r="JY233">
        <v>28.3783</v>
      </c>
      <c r="JZ233">
        <v>30.0002</v>
      </c>
      <c r="KA233">
        <v>28.586</v>
      </c>
      <c r="KB233">
        <v>28.5522</v>
      </c>
      <c r="KC233">
        <v>7.72396</v>
      </c>
      <c r="KD233">
        <v>12.3158</v>
      </c>
      <c r="KE233">
        <v>23.6802</v>
      </c>
      <c r="KF233">
        <v>28.5529</v>
      </c>
      <c r="KG233">
        <v>52.0315</v>
      </c>
      <c r="KH233">
        <v>15.9911</v>
      </c>
      <c r="KI233">
        <v>102.144</v>
      </c>
      <c r="KJ233">
        <v>91.7719</v>
      </c>
    </row>
    <row r="234" spans="1:296">
      <c r="A234">
        <v>216</v>
      </c>
      <c r="B234">
        <v>1758391665</v>
      </c>
      <c r="C234">
        <v>9524.5</v>
      </c>
      <c r="D234" t="s">
        <v>877</v>
      </c>
      <c r="E234" t="s">
        <v>878</v>
      </c>
      <c r="F234">
        <v>5</v>
      </c>
      <c r="G234" t="s">
        <v>832</v>
      </c>
      <c r="H234">
        <v>1758391657.5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77.97848933337603</v>
      </c>
      <c r="AJ234">
        <v>88.38244000000002</v>
      </c>
      <c r="AK234">
        <v>-3.115700421977027</v>
      </c>
      <c r="AL234">
        <v>65.71615203234047</v>
      </c>
      <c r="AM234">
        <f>(AO234 - AN234 + DX234*1E3/(8.314*(DZ234+273.15)) * AQ234/DW234 * AP234) * DW234/(100*DK234) * 1000/(1000 - AO234)</f>
        <v>0</v>
      </c>
      <c r="AN234">
        <v>16.01372214314238</v>
      </c>
      <c r="AO234">
        <v>23.03982242424243</v>
      </c>
      <c r="AP234">
        <v>2.310254120253603E-05</v>
      </c>
      <c r="AQ234">
        <v>86.31790325181301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437</v>
      </c>
      <c r="AX234" t="s">
        <v>437</v>
      </c>
      <c r="AY234">
        <v>0</v>
      </c>
      <c r="AZ234">
        <v>0</v>
      </c>
      <c r="BA234">
        <f>1-AY234/AZ234</f>
        <v>0</v>
      </c>
      <c r="BB234">
        <v>0</v>
      </c>
      <c r="BC234" t="s">
        <v>437</v>
      </c>
      <c r="BD234" t="s">
        <v>437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437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6</v>
      </c>
      <c r="DL234">
        <v>0.5</v>
      </c>
      <c r="DM234" t="s">
        <v>438</v>
      </c>
      <c r="DN234">
        <v>2</v>
      </c>
      <c r="DO234" t="b">
        <v>1</v>
      </c>
      <c r="DP234">
        <v>1758391657.5</v>
      </c>
      <c r="DQ234">
        <v>107.5962407407407</v>
      </c>
      <c r="DR234">
        <v>90.39165185185186</v>
      </c>
      <c r="DS234">
        <v>23.03417037037037</v>
      </c>
      <c r="DT234">
        <v>16.01737037037037</v>
      </c>
      <c r="DU234">
        <v>108.7375888888889</v>
      </c>
      <c r="DV234">
        <v>22.74928518518519</v>
      </c>
      <c r="DW234">
        <v>499.9816296296297</v>
      </c>
      <c r="DX234">
        <v>90.48519259259258</v>
      </c>
      <c r="DY234">
        <v>0.06622757037037036</v>
      </c>
      <c r="DZ234">
        <v>29.5229962962963</v>
      </c>
      <c r="EA234">
        <v>30.01404814814815</v>
      </c>
      <c r="EB234">
        <v>999.9000000000001</v>
      </c>
      <c r="EC234">
        <v>0</v>
      </c>
      <c r="ED234">
        <v>0</v>
      </c>
      <c r="EE234">
        <v>9989.700000000001</v>
      </c>
      <c r="EF234">
        <v>0</v>
      </c>
      <c r="EG234">
        <v>11.2928</v>
      </c>
      <c r="EH234">
        <v>17.2047037037037</v>
      </c>
      <c r="EI234">
        <v>110.1330592592593</v>
      </c>
      <c r="EJ234">
        <v>91.86305925925926</v>
      </c>
      <c r="EK234">
        <v>7.016792962962963</v>
      </c>
      <c r="EL234">
        <v>90.39165185185186</v>
      </c>
      <c r="EM234">
        <v>16.01737037037037</v>
      </c>
      <c r="EN234">
        <v>2.084251851851852</v>
      </c>
      <c r="EO234">
        <v>1.449336296296296</v>
      </c>
      <c r="EP234">
        <v>18.09932592592592</v>
      </c>
      <c r="EQ234">
        <v>12.4439</v>
      </c>
      <c r="ER234">
        <v>2000.008888888889</v>
      </c>
      <c r="ES234">
        <v>0.9800056666666668</v>
      </c>
      <c r="ET234">
        <v>0.01999403703703704</v>
      </c>
      <c r="EU234">
        <v>0</v>
      </c>
      <c r="EV234">
        <v>942.2816296296296</v>
      </c>
      <c r="EW234">
        <v>5.00078</v>
      </c>
      <c r="EX234">
        <v>18394.12962962963</v>
      </c>
      <c r="EY234">
        <v>16379.73703703703</v>
      </c>
      <c r="EZ234">
        <v>38.70122222222222</v>
      </c>
      <c r="FA234">
        <v>39.611</v>
      </c>
      <c r="FB234">
        <v>39.08307407407407</v>
      </c>
      <c r="FC234">
        <v>39.12237037037038</v>
      </c>
      <c r="FD234">
        <v>40.0114074074074</v>
      </c>
      <c r="FE234">
        <v>1955.118888888889</v>
      </c>
      <c r="FF234">
        <v>39.89000000000001</v>
      </c>
      <c r="FG234">
        <v>0</v>
      </c>
      <c r="FH234">
        <v>1758391665.3</v>
      </c>
      <c r="FI234">
        <v>0</v>
      </c>
      <c r="FJ234">
        <v>942.3308799999999</v>
      </c>
      <c r="FK234">
        <v>15.89400001418065</v>
      </c>
      <c r="FL234">
        <v>295.2230773694442</v>
      </c>
      <c r="FM234">
        <v>18395.336</v>
      </c>
      <c r="FN234">
        <v>15</v>
      </c>
      <c r="FO234">
        <v>0</v>
      </c>
      <c r="FP234" t="s">
        <v>439</v>
      </c>
      <c r="FQ234">
        <v>1746989605.5</v>
      </c>
      <c r="FR234">
        <v>1746989593.5</v>
      </c>
      <c r="FS234">
        <v>0</v>
      </c>
      <c r="FT234">
        <v>-0.274</v>
      </c>
      <c r="FU234">
        <v>-0.002</v>
      </c>
      <c r="FV234">
        <v>2.549</v>
      </c>
      <c r="FW234">
        <v>0.129</v>
      </c>
      <c r="FX234">
        <v>420</v>
      </c>
      <c r="FY234">
        <v>17</v>
      </c>
      <c r="FZ234">
        <v>0.02</v>
      </c>
      <c r="GA234">
        <v>0.04</v>
      </c>
      <c r="GB234">
        <v>16.36746585365854</v>
      </c>
      <c r="GC234">
        <v>16.39940278745643</v>
      </c>
      <c r="GD234">
        <v>1.62168632551003</v>
      </c>
      <c r="GE234">
        <v>0</v>
      </c>
      <c r="GF234">
        <v>941.5638529411765</v>
      </c>
      <c r="GG234">
        <v>14.20600458957707</v>
      </c>
      <c r="GH234">
        <v>1.421600902304336</v>
      </c>
      <c r="GI234">
        <v>0</v>
      </c>
      <c r="GJ234">
        <v>7.012211951219513</v>
      </c>
      <c r="GK234">
        <v>0.09515560975609956</v>
      </c>
      <c r="GL234">
        <v>0.009437458375165764</v>
      </c>
      <c r="GM234">
        <v>1</v>
      </c>
      <c r="GN234">
        <v>1</v>
      </c>
      <c r="GO234">
        <v>3</v>
      </c>
      <c r="GP234" t="s">
        <v>440</v>
      </c>
      <c r="GQ234">
        <v>3.10127</v>
      </c>
      <c r="GR234">
        <v>2.72432</v>
      </c>
      <c r="GS234">
        <v>0.0222105</v>
      </c>
      <c r="GT234">
        <v>0.0171783</v>
      </c>
      <c r="GU234">
        <v>0.104937</v>
      </c>
      <c r="GV234">
        <v>0.0820275</v>
      </c>
      <c r="GW234">
        <v>25607.6</v>
      </c>
      <c r="GX234">
        <v>23411.4</v>
      </c>
      <c r="GY234">
        <v>26752.9</v>
      </c>
      <c r="GZ234">
        <v>24042</v>
      </c>
      <c r="HA234">
        <v>38305.5</v>
      </c>
      <c r="HB234">
        <v>32645.2</v>
      </c>
      <c r="HC234">
        <v>46718.2</v>
      </c>
      <c r="HD234">
        <v>38064.5</v>
      </c>
      <c r="HE234">
        <v>1.87715</v>
      </c>
      <c r="HF234">
        <v>2.34212</v>
      </c>
      <c r="HG234">
        <v>0.140145</v>
      </c>
      <c r="HH234">
        <v>0</v>
      </c>
      <c r="HI234">
        <v>27.7372</v>
      </c>
      <c r="HJ234">
        <v>999.9</v>
      </c>
      <c r="HK234">
        <v>34.4</v>
      </c>
      <c r="HL234">
        <v>32.9</v>
      </c>
      <c r="HM234">
        <v>19.099</v>
      </c>
      <c r="HN234">
        <v>61.2418</v>
      </c>
      <c r="HO234">
        <v>5.2524</v>
      </c>
      <c r="HP234">
        <v>2</v>
      </c>
      <c r="HQ234">
        <v>0.0906555</v>
      </c>
      <c r="HR234">
        <v>-0.587535</v>
      </c>
      <c r="HS234">
        <v>20.2814</v>
      </c>
      <c r="HT234">
        <v>5.2128</v>
      </c>
      <c r="HU234">
        <v>11.9745</v>
      </c>
      <c r="HV234">
        <v>4.96345</v>
      </c>
      <c r="HW234">
        <v>3.2745</v>
      </c>
      <c r="HX234">
        <v>9999</v>
      </c>
      <c r="HY234">
        <v>9999</v>
      </c>
      <c r="HZ234">
        <v>9999</v>
      </c>
      <c r="IA234">
        <v>999.9</v>
      </c>
      <c r="IB234">
        <v>1.86388</v>
      </c>
      <c r="IC234">
        <v>1.86009</v>
      </c>
      <c r="ID234">
        <v>1.85837</v>
      </c>
      <c r="IE234">
        <v>1.85974</v>
      </c>
      <c r="IF234">
        <v>1.85988</v>
      </c>
      <c r="IG234">
        <v>1.85844</v>
      </c>
      <c r="IH234">
        <v>1.85745</v>
      </c>
      <c r="II234">
        <v>1.85239</v>
      </c>
      <c r="IJ234">
        <v>0</v>
      </c>
      <c r="IK234">
        <v>0</v>
      </c>
      <c r="IL234">
        <v>0</v>
      </c>
      <c r="IM234">
        <v>0</v>
      </c>
      <c r="IN234" t="s">
        <v>441</v>
      </c>
      <c r="IO234" t="s">
        <v>442</v>
      </c>
      <c r="IP234" t="s">
        <v>443</v>
      </c>
      <c r="IQ234" t="s">
        <v>443</v>
      </c>
      <c r="IR234" t="s">
        <v>443</v>
      </c>
      <c r="IS234" t="s">
        <v>443</v>
      </c>
      <c r="IT234">
        <v>0</v>
      </c>
      <c r="IU234">
        <v>100</v>
      </c>
      <c r="IV234">
        <v>100</v>
      </c>
      <c r="IW234">
        <v>-1.152</v>
      </c>
      <c r="IX234">
        <v>0.2851</v>
      </c>
      <c r="IY234">
        <v>-1.199888540531774</v>
      </c>
      <c r="IZ234">
        <v>0.0006062262584135303</v>
      </c>
      <c r="JA234">
        <v>-6.607284784785487E-07</v>
      </c>
      <c r="JB234">
        <v>4.456398226774383E-10</v>
      </c>
      <c r="JC234">
        <v>0.04242554667046498</v>
      </c>
      <c r="JD234">
        <v>-0.002659736867722172</v>
      </c>
      <c r="JE234">
        <v>0.000738507291522077</v>
      </c>
      <c r="JF234">
        <v>-6.730059124220876E-06</v>
      </c>
      <c r="JG234">
        <v>7</v>
      </c>
      <c r="JH234">
        <v>1949</v>
      </c>
      <c r="JI234">
        <v>1</v>
      </c>
      <c r="JJ234">
        <v>29</v>
      </c>
      <c r="JK234">
        <v>190034.3</v>
      </c>
      <c r="JL234">
        <v>190034.5</v>
      </c>
      <c r="JM234">
        <v>0.335693</v>
      </c>
      <c r="JN234">
        <v>2.65259</v>
      </c>
      <c r="JO234">
        <v>2.146</v>
      </c>
      <c r="JP234">
        <v>2.67456</v>
      </c>
      <c r="JQ234">
        <v>2.29858</v>
      </c>
      <c r="JR234">
        <v>2.43896</v>
      </c>
      <c r="JS234">
        <v>36.9317</v>
      </c>
      <c r="JT234">
        <v>24.07</v>
      </c>
      <c r="JU234">
        <v>18</v>
      </c>
      <c r="JV234">
        <v>482.995</v>
      </c>
      <c r="JW234">
        <v>891.312</v>
      </c>
      <c r="JX234">
        <v>28.5428</v>
      </c>
      <c r="JY234">
        <v>28.3783</v>
      </c>
      <c r="JZ234">
        <v>30.0002</v>
      </c>
      <c r="KA234">
        <v>28.586</v>
      </c>
      <c r="KB234">
        <v>28.5522</v>
      </c>
      <c r="KC234">
        <v>6.64885</v>
      </c>
      <c r="KD234">
        <v>12.3158</v>
      </c>
      <c r="KE234">
        <v>23.6802</v>
      </c>
      <c r="KF234">
        <v>28.5373</v>
      </c>
      <c r="KG234">
        <v>31.9928</v>
      </c>
      <c r="KH234">
        <v>15.9748</v>
      </c>
      <c r="KI234">
        <v>102.144</v>
      </c>
      <c r="KJ234">
        <v>91.77160000000001</v>
      </c>
    </row>
    <row r="235" spans="1:296">
      <c r="A235">
        <v>217</v>
      </c>
      <c r="B235">
        <v>1758391762</v>
      </c>
      <c r="C235">
        <v>9621.5</v>
      </c>
      <c r="D235" t="s">
        <v>879</v>
      </c>
      <c r="E235" t="s">
        <v>880</v>
      </c>
      <c r="F235">
        <v>5</v>
      </c>
      <c r="G235" t="s">
        <v>832</v>
      </c>
      <c r="H235">
        <v>1758391754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426.6874166299421</v>
      </c>
      <c r="AJ235">
        <v>398.1313999999998</v>
      </c>
      <c r="AK235">
        <v>-0.0007332543299682551</v>
      </c>
      <c r="AL235">
        <v>65.71615203234047</v>
      </c>
      <c r="AM235">
        <f>(AO235 - AN235 + DX235*1E3/(8.314*(DZ235+273.15)) * AQ235/DW235 * AP235) * DW235/(100*DK235) * 1000/(1000 - AO235)</f>
        <v>0</v>
      </c>
      <c r="AN235">
        <v>15.59899257678097</v>
      </c>
      <c r="AO235">
        <v>22.93178787878788</v>
      </c>
      <c r="AP235">
        <v>3.924032883822923E-06</v>
      </c>
      <c r="AQ235">
        <v>86.31790325181301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437</v>
      </c>
      <c r="AX235" t="s">
        <v>437</v>
      </c>
      <c r="AY235">
        <v>0</v>
      </c>
      <c r="AZ235">
        <v>0</v>
      </c>
      <c r="BA235">
        <f>1-AY235/AZ235</f>
        <v>0</v>
      </c>
      <c r="BB235">
        <v>0</v>
      </c>
      <c r="BC235" t="s">
        <v>437</v>
      </c>
      <c r="BD235" t="s">
        <v>437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437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6</v>
      </c>
      <c r="DL235">
        <v>0.5</v>
      </c>
      <c r="DM235" t="s">
        <v>438</v>
      </c>
      <c r="DN235">
        <v>2</v>
      </c>
      <c r="DO235" t="b">
        <v>1</v>
      </c>
      <c r="DP235">
        <v>1758391754</v>
      </c>
      <c r="DQ235">
        <v>389.0860322580645</v>
      </c>
      <c r="DR235">
        <v>420.0323870967742</v>
      </c>
      <c r="DS235">
        <v>22.93442903225806</v>
      </c>
      <c r="DT235">
        <v>15.61664516129032</v>
      </c>
      <c r="DU235">
        <v>390.1235161290322</v>
      </c>
      <c r="DV235">
        <v>22.65153870967742</v>
      </c>
      <c r="DW235">
        <v>500.0452903225806</v>
      </c>
      <c r="DX235">
        <v>90.48436774193549</v>
      </c>
      <c r="DY235">
        <v>0.06637089354838709</v>
      </c>
      <c r="DZ235">
        <v>29.55271290322581</v>
      </c>
      <c r="EA235">
        <v>29.9801</v>
      </c>
      <c r="EB235">
        <v>999.9000000000003</v>
      </c>
      <c r="EC235">
        <v>0</v>
      </c>
      <c r="ED235">
        <v>0</v>
      </c>
      <c r="EE235">
        <v>10005.04580645161</v>
      </c>
      <c r="EF235">
        <v>0</v>
      </c>
      <c r="EG235">
        <v>11.2443870967742</v>
      </c>
      <c r="EH235">
        <v>-30.94635806451613</v>
      </c>
      <c r="EI235">
        <v>398.219064516129</v>
      </c>
      <c r="EJ235">
        <v>426.6959032258065</v>
      </c>
      <c r="EK235">
        <v>7.317779032258065</v>
      </c>
      <c r="EL235">
        <v>420.0323870967742</v>
      </c>
      <c r="EM235">
        <v>15.61664516129032</v>
      </c>
      <c r="EN235">
        <v>2.075207741935484</v>
      </c>
      <c r="EO235">
        <v>1.413062580645161</v>
      </c>
      <c r="EP235">
        <v>18.03015483870968</v>
      </c>
      <c r="EQ235">
        <v>12.05852580645161</v>
      </c>
      <c r="ER235">
        <v>2000.002258064516</v>
      </c>
      <c r="ES235">
        <v>0.9800059999999999</v>
      </c>
      <c r="ET235">
        <v>0.0199937</v>
      </c>
      <c r="EU235">
        <v>0</v>
      </c>
      <c r="EV235">
        <v>937.3859354838711</v>
      </c>
      <c r="EW235">
        <v>5.000779999999999</v>
      </c>
      <c r="EX235">
        <v>18307.53225806451</v>
      </c>
      <c r="EY235">
        <v>16379.68064516129</v>
      </c>
      <c r="EZ235">
        <v>38.82832258064514</v>
      </c>
      <c r="FA235">
        <v>39.65899999999998</v>
      </c>
      <c r="FB235">
        <v>39.1308064516129</v>
      </c>
      <c r="FC235">
        <v>39.22364516129032</v>
      </c>
      <c r="FD235">
        <v>40.15496774193547</v>
      </c>
      <c r="FE235">
        <v>1955.112258064516</v>
      </c>
      <c r="FF235">
        <v>39.89000000000002</v>
      </c>
      <c r="FG235">
        <v>0</v>
      </c>
      <c r="FH235">
        <v>1758391762.5</v>
      </c>
      <c r="FI235">
        <v>0</v>
      </c>
      <c r="FJ235">
        <v>937.6183599999999</v>
      </c>
      <c r="FK235">
        <v>13.54384613140052</v>
      </c>
      <c r="FL235">
        <v>270.6692303685544</v>
      </c>
      <c r="FM235">
        <v>18311.872</v>
      </c>
      <c r="FN235">
        <v>15</v>
      </c>
      <c r="FO235">
        <v>0</v>
      </c>
      <c r="FP235" t="s">
        <v>439</v>
      </c>
      <c r="FQ235">
        <v>1746989605.5</v>
      </c>
      <c r="FR235">
        <v>1746989593.5</v>
      </c>
      <c r="FS235">
        <v>0</v>
      </c>
      <c r="FT235">
        <v>-0.274</v>
      </c>
      <c r="FU235">
        <v>-0.002</v>
      </c>
      <c r="FV235">
        <v>2.549</v>
      </c>
      <c r="FW235">
        <v>0.129</v>
      </c>
      <c r="FX235">
        <v>420</v>
      </c>
      <c r="FY235">
        <v>17</v>
      </c>
      <c r="FZ235">
        <v>0.02</v>
      </c>
      <c r="GA235">
        <v>0.04</v>
      </c>
      <c r="GB235">
        <v>-30.90718780487806</v>
      </c>
      <c r="GC235">
        <v>-0.6334473867595994</v>
      </c>
      <c r="GD235">
        <v>0.06722315656162134</v>
      </c>
      <c r="GE235">
        <v>0</v>
      </c>
      <c r="GF235">
        <v>936.4943823529412</v>
      </c>
      <c r="GG235">
        <v>15.25874713670466</v>
      </c>
      <c r="GH235">
        <v>1.512554676011366</v>
      </c>
      <c r="GI235">
        <v>0</v>
      </c>
      <c r="GJ235">
        <v>7.305249268292681</v>
      </c>
      <c r="GK235">
        <v>0.2345692682927027</v>
      </c>
      <c r="GL235">
        <v>0.02436604989056461</v>
      </c>
      <c r="GM235">
        <v>0</v>
      </c>
      <c r="GN235">
        <v>0</v>
      </c>
      <c r="GO235">
        <v>3</v>
      </c>
      <c r="GP235" t="s">
        <v>446</v>
      </c>
      <c r="GQ235">
        <v>3.10117</v>
      </c>
      <c r="GR235">
        <v>2.72427</v>
      </c>
      <c r="GS235">
        <v>0.0832629</v>
      </c>
      <c r="GT235">
        <v>0.08807429999999999</v>
      </c>
      <c r="GU235">
        <v>0.10459</v>
      </c>
      <c r="GV235">
        <v>0.080475</v>
      </c>
      <c r="GW235">
        <v>24007.9</v>
      </c>
      <c r="GX235">
        <v>21723</v>
      </c>
      <c r="GY235">
        <v>26751.9</v>
      </c>
      <c r="GZ235">
        <v>24042.4</v>
      </c>
      <c r="HA235">
        <v>38326.8</v>
      </c>
      <c r="HB235">
        <v>32708.7</v>
      </c>
      <c r="HC235">
        <v>46716.6</v>
      </c>
      <c r="HD235">
        <v>38065.3</v>
      </c>
      <c r="HE235">
        <v>1.87755</v>
      </c>
      <c r="HF235">
        <v>2.34245</v>
      </c>
      <c r="HG235">
        <v>0.135425</v>
      </c>
      <c r="HH235">
        <v>0</v>
      </c>
      <c r="HI235">
        <v>27.7767</v>
      </c>
      <c r="HJ235">
        <v>999.9</v>
      </c>
      <c r="HK235">
        <v>34.3</v>
      </c>
      <c r="HL235">
        <v>32.9</v>
      </c>
      <c r="HM235">
        <v>19.0444</v>
      </c>
      <c r="HN235">
        <v>61.6218</v>
      </c>
      <c r="HO235">
        <v>5.18029</v>
      </c>
      <c r="HP235">
        <v>2</v>
      </c>
      <c r="HQ235">
        <v>0.0922967</v>
      </c>
      <c r="HR235">
        <v>-0.910438</v>
      </c>
      <c r="HS235">
        <v>20.2806</v>
      </c>
      <c r="HT235">
        <v>5.21474</v>
      </c>
      <c r="HU235">
        <v>11.9743</v>
      </c>
      <c r="HV235">
        <v>4.96425</v>
      </c>
      <c r="HW235">
        <v>3.2752</v>
      </c>
      <c r="HX235">
        <v>9999</v>
      </c>
      <c r="HY235">
        <v>9999</v>
      </c>
      <c r="HZ235">
        <v>9999</v>
      </c>
      <c r="IA235">
        <v>999.9</v>
      </c>
      <c r="IB235">
        <v>1.86386</v>
      </c>
      <c r="IC235">
        <v>1.86009</v>
      </c>
      <c r="ID235">
        <v>1.85838</v>
      </c>
      <c r="IE235">
        <v>1.85974</v>
      </c>
      <c r="IF235">
        <v>1.85989</v>
      </c>
      <c r="IG235">
        <v>1.85843</v>
      </c>
      <c r="IH235">
        <v>1.85745</v>
      </c>
      <c r="II235">
        <v>1.8524</v>
      </c>
      <c r="IJ235">
        <v>0</v>
      </c>
      <c r="IK235">
        <v>0</v>
      </c>
      <c r="IL235">
        <v>0</v>
      </c>
      <c r="IM235">
        <v>0</v>
      </c>
      <c r="IN235" t="s">
        <v>441</v>
      </c>
      <c r="IO235" t="s">
        <v>442</v>
      </c>
      <c r="IP235" t="s">
        <v>443</v>
      </c>
      <c r="IQ235" t="s">
        <v>443</v>
      </c>
      <c r="IR235" t="s">
        <v>443</v>
      </c>
      <c r="IS235" t="s">
        <v>443</v>
      </c>
      <c r="IT235">
        <v>0</v>
      </c>
      <c r="IU235">
        <v>100</v>
      </c>
      <c r="IV235">
        <v>100</v>
      </c>
      <c r="IW235">
        <v>-1.038</v>
      </c>
      <c r="IX235">
        <v>0.2829</v>
      </c>
      <c r="IY235">
        <v>-1.199888540531774</v>
      </c>
      <c r="IZ235">
        <v>0.0006062262584135303</v>
      </c>
      <c r="JA235">
        <v>-6.607284784785487E-07</v>
      </c>
      <c r="JB235">
        <v>4.456398226774383E-10</v>
      </c>
      <c r="JC235">
        <v>0.04242554667046498</v>
      </c>
      <c r="JD235">
        <v>-0.002659736867722172</v>
      </c>
      <c r="JE235">
        <v>0.000738507291522077</v>
      </c>
      <c r="JF235">
        <v>-6.730059124220876E-06</v>
      </c>
      <c r="JG235">
        <v>7</v>
      </c>
      <c r="JH235">
        <v>1949</v>
      </c>
      <c r="JI235">
        <v>1</v>
      </c>
      <c r="JJ235">
        <v>29</v>
      </c>
      <c r="JK235">
        <v>190035.9</v>
      </c>
      <c r="JL235">
        <v>190036.1</v>
      </c>
      <c r="JM235">
        <v>1.43921</v>
      </c>
      <c r="JN235">
        <v>2.62085</v>
      </c>
      <c r="JO235">
        <v>2.146</v>
      </c>
      <c r="JP235">
        <v>2.67578</v>
      </c>
      <c r="JQ235">
        <v>2.29858</v>
      </c>
      <c r="JR235">
        <v>2.4353</v>
      </c>
      <c r="JS235">
        <v>36.908</v>
      </c>
      <c r="JT235">
        <v>24.07</v>
      </c>
      <c r="JU235">
        <v>18</v>
      </c>
      <c r="JV235">
        <v>483.264</v>
      </c>
      <c r="JW235">
        <v>891.692</v>
      </c>
      <c r="JX235">
        <v>28.8722</v>
      </c>
      <c r="JY235">
        <v>28.3929</v>
      </c>
      <c r="JZ235">
        <v>30.0002</v>
      </c>
      <c r="KA235">
        <v>28.5909</v>
      </c>
      <c r="KB235">
        <v>28.5546</v>
      </c>
      <c r="KC235">
        <v>28.9882</v>
      </c>
      <c r="KD235">
        <v>15.4137</v>
      </c>
      <c r="KE235">
        <v>23.6802</v>
      </c>
      <c r="KF235">
        <v>28.8804</v>
      </c>
      <c r="KG235">
        <v>426.697</v>
      </c>
      <c r="KH235">
        <v>15.5134</v>
      </c>
      <c r="KI235">
        <v>102.141</v>
      </c>
      <c r="KJ235">
        <v>91.7734</v>
      </c>
    </row>
    <row r="236" spans="1:296">
      <c r="A236">
        <v>218</v>
      </c>
      <c r="B236">
        <v>1758391767</v>
      </c>
      <c r="C236">
        <v>9626.5</v>
      </c>
      <c r="D236" t="s">
        <v>881</v>
      </c>
      <c r="E236" t="s">
        <v>882</v>
      </c>
      <c r="F236">
        <v>5</v>
      </c>
      <c r="G236" t="s">
        <v>832</v>
      </c>
      <c r="H236">
        <v>1758391759.155172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426.7665805644364</v>
      </c>
      <c r="AJ236">
        <v>398.1169151515153</v>
      </c>
      <c r="AK236">
        <v>0.003750287081893622</v>
      </c>
      <c r="AL236">
        <v>65.71615203234047</v>
      </c>
      <c r="AM236">
        <f>(AO236 - AN236 + DX236*1E3/(8.314*(DZ236+273.15)) * AQ236/DW236 * AP236) * DW236/(100*DK236) * 1000/(1000 - AO236)</f>
        <v>0</v>
      </c>
      <c r="AN236">
        <v>15.59715479130906</v>
      </c>
      <c r="AO236">
        <v>22.94252727272726</v>
      </c>
      <c r="AP236">
        <v>4.723331954881907E-05</v>
      </c>
      <c r="AQ236">
        <v>86.31790325181301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437</v>
      </c>
      <c r="AX236" t="s">
        <v>437</v>
      </c>
      <c r="AY236">
        <v>0</v>
      </c>
      <c r="AZ236">
        <v>0</v>
      </c>
      <c r="BA236">
        <f>1-AY236/AZ236</f>
        <v>0</v>
      </c>
      <c r="BB236">
        <v>0</v>
      </c>
      <c r="BC236" t="s">
        <v>437</v>
      </c>
      <c r="BD236" t="s">
        <v>437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437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6</v>
      </c>
      <c r="DL236">
        <v>0.5</v>
      </c>
      <c r="DM236" t="s">
        <v>438</v>
      </c>
      <c r="DN236">
        <v>2</v>
      </c>
      <c r="DO236" t="b">
        <v>1</v>
      </c>
      <c r="DP236">
        <v>1758391759.155172</v>
      </c>
      <c r="DQ236">
        <v>389.0194137931034</v>
      </c>
      <c r="DR236">
        <v>420.268172413793</v>
      </c>
      <c r="DS236">
        <v>22.93412413793103</v>
      </c>
      <c r="DT236">
        <v>15.59998965517241</v>
      </c>
      <c r="DU236">
        <v>390.0568620689656</v>
      </c>
      <c r="DV236">
        <v>22.65124137931034</v>
      </c>
      <c r="DW236">
        <v>499.949724137931</v>
      </c>
      <c r="DX236">
        <v>90.48358275862066</v>
      </c>
      <c r="DY236">
        <v>0.0663266655172414</v>
      </c>
      <c r="DZ236">
        <v>29.55969655172413</v>
      </c>
      <c r="EA236">
        <v>29.98493448275863</v>
      </c>
      <c r="EB236">
        <v>999.9000000000002</v>
      </c>
      <c r="EC236">
        <v>0</v>
      </c>
      <c r="ED236">
        <v>0</v>
      </c>
      <c r="EE236">
        <v>10000.17482758621</v>
      </c>
      <c r="EF236">
        <v>0</v>
      </c>
      <c r="EG236">
        <v>11.24795862068965</v>
      </c>
      <c r="EH236">
        <v>-31.24880344827586</v>
      </c>
      <c r="EI236">
        <v>398.1507241379311</v>
      </c>
      <c r="EJ236">
        <v>426.9282413793104</v>
      </c>
      <c r="EK236">
        <v>7.33413</v>
      </c>
      <c r="EL236">
        <v>420.268172413793</v>
      </c>
      <c r="EM236">
        <v>15.59998965517241</v>
      </c>
      <c r="EN236">
        <v>2.07516275862069</v>
      </c>
      <c r="EO236">
        <v>1.411543793103448</v>
      </c>
      <c r="EP236">
        <v>18.02980689655173</v>
      </c>
      <c r="EQ236">
        <v>12.04221379310345</v>
      </c>
      <c r="ER236">
        <v>2000.003103448275</v>
      </c>
      <c r="ES236">
        <v>0.9800059999999999</v>
      </c>
      <c r="ET236">
        <v>0.0199937</v>
      </c>
      <c r="EU236">
        <v>0</v>
      </c>
      <c r="EV236">
        <v>938.5525862068966</v>
      </c>
      <c r="EW236">
        <v>5.00078</v>
      </c>
      <c r="EX236">
        <v>18329.9</v>
      </c>
      <c r="EY236">
        <v>16379.68965517241</v>
      </c>
      <c r="EZ236">
        <v>38.82937931034482</v>
      </c>
      <c r="FA236">
        <v>39.66562068965516</v>
      </c>
      <c r="FB236">
        <v>39.11189655172414</v>
      </c>
      <c r="FC236">
        <v>39.22603448275861</v>
      </c>
      <c r="FD236">
        <v>40.14196551724138</v>
      </c>
      <c r="FE236">
        <v>1955.113103448276</v>
      </c>
      <c r="FF236">
        <v>39.89000000000001</v>
      </c>
      <c r="FG236">
        <v>0</v>
      </c>
      <c r="FH236">
        <v>1758391767.3</v>
      </c>
      <c r="FI236">
        <v>0</v>
      </c>
      <c r="FJ236">
        <v>938.69632</v>
      </c>
      <c r="FK236">
        <v>12.81092309752772</v>
      </c>
      <c r="FL236">
        <v>240.3923080738161</v>
      </c>
      <c r="FM236">
        <v>18332.312</v>
      </c>
      <c r="FN236">
        <v>15</v>
      </c>
      <c r="FO236">
        <v>0</v>
      </c>
      <c r="FP236" t="s">
        <v>439</v>
      </c>
      <c r="FQ236">
        <v>1746989605.5</v>
      </c>
      <c r="FR236">
        <v>1746989593.5</v>
      </c>
      <c r="FS236">
        <v>0</v>
      </c>
      <c r="FT236">
        <v>-0.274</v>
      </c>
      <c r="FU236">
        <v>-0.002</v>
      </c>
      <c r="FV236">
        <v>2.549</v>
      </c>
      <c r="FW236">
        <v>0.129</v>
      </c>
      <c r="FX236">
        <v>420</v>
      </c>
      <c r="FY236">
        <v>17</v>
      </c>
      <c r="FZ236">
        <v>0.02</v>
      </c>
      <c r="GA236">
        <v>0.04</v>
      </c>
      <c r="GB236">
        <v>-31.15082926829268</v>
      </c>
      <c r="GC236">
        <v>-3.355367247386755</v>
      </c>
      <c r="GD236">
        <v>0.5412567184256728</v>
      </c>
      <c r="GE236">
        <v>0</v>
      </c>
      <c r="GF236">
        <v>937.9312058823529</v>
      </c>
      <c r="GG236">
        <v>13.59231475062933</v>
      </c>
      <c r="GH236">
        <v>1.346769943658484</v>
      </c>
      <c r="GI236">
        <v>0</v>
      </c>
      <c r="GJ236">
        <v>7.323228048780487</v>
      </c>
      <c r="GK236">
        <v>0.1717461324041722</v>
      </c>
      <c r="GL236">
        <v>0.0193004904802471</v>
      </c>
      <c r="GM236">
        <v>0</v>
      </c>
      <c r="GN236">
        <v>0</v>
      </c>
      <c r="GO236">
        <v>3</v>
      </c>
      <c r="GP236" t="s">
        <v>446</v>
      </c>
      <c r="GQ236">
        <v>3.10117</v>
      </c>
      <c r="GR236">
        <v>2.72415</v>
      </c>
      <c r="GS236">
        <v>0.0832763</v>
      </c>
      <c r="GT236">
        <v>0.08857959999999999</v>
      </c>
      <c r="GU236">
        <v>0.104619</v>
      </c>
      <c r="GV236">
        <v>0.0804501</v>
      </c>
      <c r="GW236">
        <v>24007.4</v>
      </c>
      <c r="GX236">
        <v>21711</v>
      </c>
      <c r="GY236">
        <v>26751.8</v>
      </c>
      <c r="GZ236">
        <v>24042.5</v>
      </c>
      <c r="HA236">
        <v>38325.4</v>
      </c>
      <c r="HB236">
        <v>32709.7</v>
      </c>
      <c r="HC236">
        <v>46716.4</v>
      </c>
      <c r="HD236">
        <v>38065.3</v>
      </c>
      <c r="HE236">
        <v>1.8776</v>
      </c>
      <c r="HF236">
        <v>2.3426</v>
      </c>
      <c r="HG236">
        <v>0.13642</v>
      </c>
      <c r="HH236">
        <v>0</v>
      </c>
      <c r="HI236">
        <v>27.7824</v>
      </c>
      <c r="HJ236">
        <v>999.9</v>
      </c>
      <c r="HK236">
        <v>34.3</v>
      </c>
      <c r="HL236">
        <v>32.9</v>
      </c>
      <c r="HM236">
        <v>19.0439</v>
      </c>
      <c r="HN236">
        <v>61.2418</v>
      </c>
      <c r="HO236">
        <v>5.17628</v>
      </c>
      <c r="HP236">
        <v>2</v>
      </c>
      <c r="HQ236">
        <v>0.0922612</v>
      </c>
      <c r="HR236">
        <v>-0.902511</v>
      </c>
      <c r="HS236">
        <v>20.2801</v>
      </c>
      <c r="HT236">
        <v>5.2119</v>
      </c>
      <c r="HU236">
        <v>11.9743</v>
      </c>
      <c r="HV236">
        <v>4.9636</v>
      </c>
      <c r="HW236">
        <v>3.2746</v>
      </c>
      <c r="HX236">
        <v>9999</v>
      </c>
      <c r="HY236">
        <v>9999</v>
      </c>
      <c r="HZ236">
        <v>9999</v>
      </c>
      <c r="IA236">
        <v>999.9</v>
      </c>
      <c r="IB236">
        <v>1.86386</v>
      </c>
      <c r="IC236">
        <v>1.8601</v>
      </c>
      <c r="ID236">
        <v>1.85839</v>
      </c>
      <c r="IE236">
        <v>1.85974</v>
      </c>
      <c r="IF236">
        <v>1.85989</v>
      </c>
      <c r="IG236">
        <v>1.85846</v>
      </c>
      <c r="IH236">
        <v>1.85745</v>
      </c>
      <c r="II236">
        <v>1.85242</v>
      </c>
      <c r="IJ236">
        <v>0</v>
      </c>
      <c r="IK236">
        <v>0</v>
      </c>
      <c r="IL236">
        <v>0</v>
      </c>
      <c r="IM236">
        <v>0</v>
      </c>
      <c r="IN236" t="s">
        <v>441</v>
      </c>
      <c r="IO236" t="s">
        <v>442</v>
      </c>
      <c r="IP236" t="s">
        <v>443</v>
      </c>
      <c r="IQ236" t="s">
        <v>443</v>
      </c>
      <c r="IR236" t="s">
        <v>443</v>
      </c>
      <c r="IS236" t="s">
        <v>443</v>
      </c>
      <c r="IT236">
        <v>0</v>
      </c>
      <c r="IU236">
        <v>100</v>
      </c>
      <c r="IV236">
        <v>100</v>
      </c>
      <c r="IW236">
        <v>-1.037</v>
      </c>
      <c r="IX236">
        <v>0.283</v>
      </c>
      <c r="IY236">
        <v>-1.199888540531774</v>
      </c>
      <c r="IZ236">
        <v>0.0006062262584135303</v>
      </c>
      <c r="JA236">
        <v>-6.607284784785487E-07</v>
      </c>
      <c r="JB236">
        <v>4.456398226774383E-10</v>
      </c>
      <c r="JC236">
        <v>0.04242554667046498</v>
      </c>
      <c r="JD236">
        <v>-0.002659736867722172</v>
      </c>
      <c r="JE236">
        <v>0.000738507291522077</v>
      </c>
      <c r="JF236">
        <v>-6.730059124220876E-06</v>
      </c>
      <c r="JG236">
        <v>7</v>
      </c>
      <c r="JH236">
        <v>1949</v>
      </c>
      <c r="JI236">
        <v>1</v>
      </c>
      <c r="JJ236">
        <v>29</v>
      </c>
      <c r="JK236">
        <v>190036</v>
      </c>
      <c r="JL236">
        <v>190036.2</v>
      </c>
      <c r="JM236">
        <v>1.46606</v>
      </c>
      <c r="JN236">
        <v>2.61719</v>
      </c>
      <c r="JO236">
        <v>2.146</v>
      </c>
      <c r="JP236">
        <v>2.67578</v>
      </c>
      <c r="JQ236">
        <v>2.29858</v>
      </c>
      <c r="JR236">
        <v>2.41333</v>
      </c>
      <c r="JS236">
        <v>36.908</v>
      </c>
      <c r="JT236">
        <v>24.07</v>
      </c>
      <c r="JU236">
        <v>18</v>
      </c>
      <c r="JV236">
        <v>483.293</v>
      </c>
      <c r="JW236">
        <v>891.85</v>
      </c>
      <c r="JX236">
        <v>28.884</v>
      </c>
      <c r="JY236">
        <v>28.3929</v>
      </c>
      <c r="JZ236">
        <v>30.0001</v>
      </c>
      <c r="KA236">
        <v>28.5909</v>
      </c>
      <c r="KB236">
        <v>28.5546</v>
      </c>
      <c r="KC236">
        <v>29.4911</v>
      </c>
      <c r="KD236">
        <v>15.6915</v>
      </c>
      <c r="KE236">
        <v>23.6802</v>
      </c>
      <c r="KF236">
        <v>28.8861</v>
      </c>
      <c r="KG236">
        <v>440.072</v>
      </c>
      <c r="KH236">
        <v>15.4896</v>
      </c>
      <c r="KI236">
        <v>102.14</v>
      </c>
      <c r="KJ236">
        <v>91.7736</v>
      </c>
    </row>
    <row r="237" spans="1:296">
      <c r="A237">
        <v>219</v>
      </c>
      <c r="B237">
        <v>1758391772</v>
      </c>
      <c r="C237">
        <v>9631.5</v>
      </c>
      <c r="D237" t="s">
        <v>883</v>
      </c>
      <c r="E237" t="s">
        <v>884</v>
      </c>
      <c r="F237">
        <v>5</v>
      </c>
      <c r="G237" t="s">
        <v>832</v>
      </c>
      <c r="H237">
        <v>1758391764.232143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432.9128456628333</v>
      </c>
      <c r="AJ237">
        <v>401.0235272727271</v>
      </c>
      <c r="AK237">
        <v>0.686244692170952</v>
      </c>
      <c r="AL237">
        <v>65.71615203234047</v>
      </c>
      <c r="AM237">
        <f>(AO237 - AN237 + DX237*1E3/(8.314*(DZ237+273.15)) * AQ237/DW237 * AP237) * DW237/(100*DK237) * 1000/(1000 - AO237)</f>
        <v>0</v>
      </c>
      <c r="AN237">
        <v>15.59008629066151</v>
      </c>
      <c r="AO237">
        <v>22.94698545454546</v>
      </c>
      <c r="AP237">
        <v>5.120308644581601E-05</v>
      </c>
      <c r="AQ237">
        <v>86.31790325181301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437</v>
      </c>
      <c r="AX237" t="s">
        <v>437</v>
      </c>
      <c r="AY237">
        <v>0</v>
      </c>
      <c r="AZ237">
        <v>0</v>
      </c>
      <c r="BA237">
        <f>1-AY237/AZ237</f>
        <v>0</v>
      </c>
      <c r="BB237">
        <v>0</v>
      </c>
      <c r="BC237" t="s">
        <v>437</v>
      </c>
      <c r="BD237" t="s">
        <v>437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437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6</v>
      </c>
      <c r="DL237">
        <v>0.5</v>
      </c>
      <c r="DM237" t="s">
        <v>438</v>
      </c>
      <c r="DN237">
        <v>2</v>
      </c>
      <c r="DO237" t="b">
        <v>1</v>
      </c>
      <c r="DP237">
        <v>1758391764.232143</v>
      </c>
      <c r="DQ237">
        <v>389.4007142857143</v>
      </c>
      <c r="DR237">
        <v>422.8923928571429</v>
      </c>
      <c r="DS237">
        <v>22.93786428571428</v>
      </c>
      <c r="DT237">
        <v>15.59302142857143</v>
      </c>
      <c r="DU237">
        <v>390.4379642857143</v>
      </c>
      <c r="DV237">
        <v>22.6549</v>
      </c>
      <c r="DW237">
        <v>500.0107142857142</v>
      </c>
      <c r="DX237">
        <v>90.482375</v>
      </c>
      <c r="DY237">
        <v>0.06616055357142857</v>
      </c>
      <c r="DZ237">
        <v>29.56804642857143</v>
      </c>
      <c r="EA237">
        <v>29.99512857142857</v>
      </c>
      <c r="EB237">
        <v>999.9000000000002</v>
      </c>
      <c r="EC237">
        <v>0</v>
      </c>
      <c r="ED237">
        <v>0</v>
      </c>
      <c r="EE237">
        <v>10000.06821428571</v>
      </c>
      <c r="EF237">
        <v>0</v>
      </c>
      <c r="EG237">
        <v>11.24820357142857</v>
      </c>
      <c r="EH237">
        <v>-33.49169285714286</v>
      </c>
      <c r="EI237">
        <v>398.5425</v>
      </c>
      <c r="EJ237">
        <v>429.5909642857143</v>
      </c>
      <c r="EK237">
        <v>7.344830714285714</v>
      </c>
      <c r="EL237">
        <v>422.8923928571429</v>
      </c>
      <c r="EM237">
        <v>15.59302142857143</v>
      </c>
      <c r="EN237">
        <v>2.0754725</v>
      </c>
      <c r="EO237">
        <v>1.410894642857143</v>
      </c>
      <c r="EP237">
        <v>18.03217142857143</v>
      </c>
      <c r="EQ237">
        <v>12.03523214285714</v>
      </c>
      <c r="ER237">
        <v>2000.004285714286</v>
      </c>
      <c r="ES237">
        <v>0.980006</v>
      </c>
      <c r="ET237">
        <v>0.0199937</v>
      </c>
      <c r="EU237">
        <v>0</v>
      </c>
      <c r="EV237">
        <v>939.5117142857142</v>
      </c>
      <c r="EW237">
        <v>5.00078</v>
      </c>
      <c r="EX237">
        <v>18347.90357142857</v>
      </c>
      <c r="EY237">
        <v>16379.70357142857</v>
      </c>
      <c r="EZ237">
        <v>38.81439285714286</v>
      </c>
      <c r="FA237">
        <v>39.67371428571428</v>
      </c>
      <c r="FB237">
        <v>39.09135714285714</v>
      </c>
      <c r="FC237">
        <v>39.23182142857142</v>
      </c>
      <c r="FD237">
        <v>40.15375</v>
      </c>
      <c r="FE237">
        <v>1955.114285714286</v>
      </c>
      <c r="FF237">
        <v>39.89000000000001</v>
      </c>
      <c r="FG237">
        <v>0</v>
      </c>
      <c r="FH237">
        <v>1758391772.1</v>
      </c>
      <c r="FI237">
        <v>0</v>
      </c>
      <c r="FJ237">
        <v>939.5663199999998</v>
      </c>
      <c r="FK237">
        <v>10.18700000389742</v>
      </c>
      <c r="FL237">
        <v>185.8153849156578</v>
      </c>
      <c r="FM237">
        <v>18349.028</v>
      </c>
      <c r="FN237">
        <v>15</v>
      </c>
      <c r="FO237">
        <v>0</v>
      </c>
      <c r="FP237" t="s">
        <v>439</v>
      </c>
      <c r="FQ237">
        <v>1746989605.5</v>
      </c>
      <c r="FR237">
        <v>1746989593.5</v>
      </c>
      <c r="FS237">
        <v>0</v>
      </c>
      <c r="FT237">
        <v>-0.274</v>
      </c>
      <c r="FU237">
        <v>-0.002</v>
      </c>
      <c r="FV237">
        <v>2.549</v>
      </c>
      <c r="FW237">
        <v>0.129</v>
      </c>
      <c r="FX237">
        <v>420</v>
      </c>
      <c r="FY237">
        <v>17</v>
      </c>
      <c r="FZ237">
        <v>0.02</v>
      </c>
      <c r="GA237">
        <v>0.04</v>
      </c>
      <c r="GB237">
        <v>-32.5595375</v>
      </c>
      <c r="GC237">
        <v>-22.08199587242024</v>
      </c>
      <c r="GD237">
        <v>2.691731037611996</v>
      </c>
      <c r="GE237">
        <v>0</v>
      </c>
      <c r="GF237">
        <v>938.9246764705882</v>
      </c>
      <c r="GG237">
        <v>11.37511076825001</v>
      </c>
      <c r="GH237">
        <v>1.147936376608258</v>
      </c>
      <c r="GI237">
        <v>0</v>
      </c>
      <c r="GJ237">
        <v>7.33940275</v>
      </c>
      <c r="GK237">
        <v>0.1199454033771087</v>
      </c>
      <c r="GL237">
        <v>0.01279991855198693</v>
      </c>
      <c r="GM237">
        <v>0</v>
      </c>
      <c r="GN237">
        <v>0</v>
      </c>
      <c r="GO237">
        <v>3</v>
      </c>
      <c r="GP237" t="s">
        <v>446</v>
      </c>
      <c r="GQ237">
        <v>3.1011</v>
      </c>
      <c r="GR237">
        <v>2.72399</v>
      </c>
      <c r="GS237">
        <v>0.083812</v>
      </c>
      <c r="GT237">
        <v>0.0902766</v>
      </c>
      <c r="GU237">
        <v>0.104635</v>
      </c>
      <c r="GV237">
        <v>0.08032010000000001</v>
      </c>
      <c r="GW237">
        <v>23993.4</v>
      </c>
      <c r="GX237">
        <v>21670.8</v>
      </c>
      <c r="GY237">
        <v>26751.8</v>
      </c>
      <c r="GZ237">
        <v>24042.7</v>
      </c>
      <c r="HA237">
        <v>38324.5</v>
      </c>
      <c r="HB237">
        <v>32714.6</v>
      </c>
      <c r="HC237">
        <v>46716.1</v>
      </c>
      <c r="HD237">
        <v>38065.4</v>
      </c>
      <c r="HE237">
        <v>1.87757</v>
      </c>
      <c r="HF237">
        <v>2.34232</v>
      </c>
      <c r="HG237">
        <v>0.136539</v>
      </c>
      <c r="HH237">
        <v>0</v>
      </c>
      <c r="HI237">
        <v>27.7867</v>
      </c>
      <c r="HJ237">
        <v>999.9</v>
      </c>
      <c r="HK237">
        <v>34.4</v>
      </c>
      <c r="HL237">
        <v>32.9</v>
      </c>
      <c r="HM237">
        <v>19.1012</v>
      </c>
      <c r="HN237">
        <v>61.3418</v>
      </c>
      <c r="HO237">
        <v>5.1282</v>
      </c>
      <c r="HP237">
        <v>2</v>
      </c>
      <c r="HQ237">
        <v>0.0923069</v>
      </c>
      <c r="HR237">
        <v>-0.740425</v>
      </c>
      <c r="HS237">
        <v>20.2805</v>
      </c>
      <c r="HT237">
        <v>5.21205</v>
      </c>
      <c r="HU237">
        <v>11.9742</v>
      </c>
      <c r="HV237">
        <v>4.96365</v>
      </c>
      <c r="HW237">
        <v>3.27463</v>
      </c>
      <c r="HX237">
        <v>9999</v>
      </c>
      <c r="HY237">
        <v>9999</v>
      </c>
      <c r="HZ237">
        <v>9999</v>
      </c>
      <c r="IA237">
        <v>999.9</v>
      </c>
      <c r="IB237">
        <v>1.86386</v>
      </c>
      <c r="IC237">
        <v>1.86007</v>
      </c>
      <c r="ID237">
        <v>1.8584</v>
      </c>
      <c r="IE237">
        <v>1.85974</v>
      </c>
      <c r="IF237">
        <v>1.85989</v>
      </c>
      <c r="IG237">
        <v>1.85847</v>
      </c>
      <c r="IH237">
        <v>1.85745</v>
      </c>
      <c r="II237">
        <v>1.85241</v>
      </c>
      <c r="IJ237">
        <v>0</v>
      </c>
      <c r="IK237">
        <v>0</v>
      </c>
      <c r="IL237">
        <v>0</v>
      </c>
      <c r="IM237">
        <v>0</v>
      </c>
      <c r="IN237" t="s">
        <v>441</v>
      </c>
      <c r="IO237" t="s">
        <v>442</v>
      </c>
      <c r="IP237" t="s">
        <v>443</v>
      </c>
      <c r="IQ237" t="s">
        <v>443</v>
      </c>
      <c r="IR237" t="s">
        <v>443</v>
      </c>
      <c r="IS237" t="s">
        <v>443</v>
      </c>
      <c r="IT237">
        <v>0</v>
      </c>
      <c r="IU237">
        <v>100</v>
      </c>
      <c r="IV237">
        <v>100</v>
      </c>
      <c r="IW237">
        <v>-1.036</v>
      </c>
      <c r="IX237">
        <v>0.2832</v>
      </c>
      <c r="IY237">
        <v>-1.199888540531774</v>
      </c>
      <c r="IZ237">
        <v>0.0006062262584135303</v>
      </c>
      <c r="JA237">
        <v>-6.607284784785487E-07</v>
      </c>
      <c r="JB237">
        <v>4.456398226774383E-10</v>
      </c>
      <c r="JC237">
        <v>0.04242554667046498</v>
      </c>
      <c r="JD237">
        <v>-0.002659736867722172</v>
      </c>
      <c r="JE237">
        <v>0.000738507291522077</v>
      </c>
      <c r="JF237">
        <v>-6.730059124220876E-06</v>
      </c>
      <c r="JG237">
        <v>7</v>
      </c>
      <c r="JH237">
        <v>1949</v>
      </c>
      <c r="JI237">
        <v>1</v>
      </c>
      <c r="JJ237">
        <v>29</v>
      </c>
      <c r="JK237">
        <v>190036.1</v>
      </c>
      <c r="JL237">
        <v>190036.3</v>
      </c>
      <c r="JM237">
        <v>1.50024</v>
      </c>
      <c r="JN237">
        <v>2.61719</v>
      </c>
      <c r="JO237">
        <v>2.146</v>
      </c>
      <c r="JP237">
        <v>2.67578</v>
      </c>
      <c r="JQ237">
        <v>2.29858</v>
      </c>
      <c r="JR237">
        <v>2.42188</v>
      </c>
      <c r="JS237">
        <v>36.908</v>
      </c>
      <c r="JT237">
        <v>24.07</v>
      </c>
      <c r="JU237">
        <v>18</v>
      </c>
      <c r="JV237">
        <v>483.296</v>
      </c>
      <c r="JW237">
        <v>891.5599999999999</v>
      </c>
      <c r="JX237">
        <v>28.8901</v>
      </c>
      <c r="JY237">
        <v>28.3939</v>
      </c>
      <c r="JZ237">
        <v>30.0002</v>
      </c>
      <c r="KA237">
        <v>28.5932</v>
      </c>
      <c r="KB237">
        <v>28.5546</v>
      </c>
      <c r="KC237">
        <v>30.267</v>
      </c>
      <c r="KD237">
        <v>15.9965</v>
      </c>
      <c r="KE237">
        <v>23.6802</v>
      </c>
      <c r="KF237">
        <v>28.7285</v>
      </c>
      <c r="KG237">
        <v>460.114</v>
      </c>
      <c r="KH237">
        <v>15.4613</v>
      </c>
      <c r="KI237">
        <v>102.14</v>
      </c>
      <c r="KJ237">
        <v>91.7741</v>
      </c>
    </row>
    <row r="238" spans="1:296">
      <c r="A238">
        <v>220</v>
      </c>
      <c r="B238">
        <v>1758391777</v>
      </c>
      <c r="C238">
        <v>9636.5</v>
      </c>
      <c r="D238" t="s">
        <v>885</v>
      </c>
      <c r="E238" t="s">
        <v>886</v>
      </c>
      <c r="F238">
        <v>5</v>
      </c>
      <c r="G238" t="s">
        <v>832</v>
      </c>
      <c r="H238">
        <v>1758391769.5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445.232409876826</v>
      </c>
      <c r="AJ238">
        <v>408.4354242424243</v>
      </c>
      <c r="AK238">
        <v>1.574473383387099</v>
      </c>
      <c r="AL238">
        <v>65.71615203234047</v>
      </c>
      <c r="AM238">
        <f>(AO238 - AN238 + DX238*1E3/(8.314*(DZ238+273.15)) * AQ238/DW238 * AP238) * DW238/(100*DK238) * 1000/(1000 - AO238)</f>
        <v>0</v>
      </c>
      <c r="AN238">
        <v>15.53878390235025</v>
      </c>
      <c r="AO238">
        <v>22.9371393939394</v>
      </c>
      <c r="AP238">
        <v>-6.000089034023864E-05</v>
      </c>
      <c r="AQ238">
        <v>86.31790325181301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437</v>
      </c>
      <c r="AX238" t="s">
        <v>437</v>
      </c>
      <c r="AY238">
        <v>0</v>
      </c>
      <c r="AZ238">
        <v>0</v>
      </c>
      <c r="BA238">
        <f>1-AY238/AZ238</f>
        <v>0</v>
      </c>
      <c r="BB238">
        <v>0</v>
      </c>
      <c r="BC238" t="s">
        <v>437</v>
      </c>
      <c r="BD238" t="s">
        <v>437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437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6</v>
      </c>
      <c r="DL238">
        <v>0.5</v>
      </c>
      <c r="DM238" t="s">
        <v>438</v>
      </c>
      <c r="DN238">
        <v>2</v>
      </c>
      <c r="DO238" t="b">
        <v>1</v>
      </c>
      <c r="DP238">
        <v>1758391769.5</v>
      </c>
      <c r="DQ238">
        <v>391.6737407407408</v>
      </c>
      <c r="DR238">
        <v>429.9454444444445</v>
      </c>
      <c r="DS238">
        <v>22.94234074074074</v>
      </c>
      <c r="DT238">
        <v>15.56863333333333</v>
      </c>
      <c r="DU238">
        <v>392.7103703703705</v>
      </c>
      <c r="DV238">
        <v>22.65928888888889</v>
      </c>
      <c r="DW238">
        <v>500.0107407407408</v>
      </c>
      <c r="DX238">
        <v>90.48203703703703</v>
      </c>
      <c r="DY238">
        <v>0.06595719999999999</v>
      </c>
      <c r="DZ238">
        <v>29.5755962962963</v>
      </c>
      <c r="EA238">
        <v>30.00531111111111</v>
      </c>
      <c r="EB238">
        <v>999.9000000000001</v>
      </c>
      <c r="EC238">
        <v>0</v>
      </c>
      <c r="ED238">
        <v>0</v>
      </c>
      <c r="EE238">
        <v>9991.529259259261</v>
      </c>
      <c r="EF238">
        <v>0</v>
      </c>
      <c r="EG238">
        <v>11.24858518518518</v>
      </c>
      <c r="EH238">
        <v>-38.27172962962963</v>
      </c>
      <c r="EI238">
        <v>400.8705925925926</v>
      </c>
      <c r="EJ238">
        <v>436.7447407407407</v>
      </c>
      <c r="EK238">
        <v>7.373693333333334</v>
      </c>
      <c r="EL238">
        <v>429.9454444444445</v>
      </c>
      <c r="EM238">
        <v>15.56863333333333</v>
      </c>
      <c r="EN238">
        <v>2.07587</v>
      </c>
      <c r="EO238">
        <v>1.408681851851852</v>
      </c>
      <c r="EP238">
        <v>18.03521111111111</v>
      </c>
      <c r="EQ238">
        <v>12.0114</v>
      </c>
      <c r="ER238">
        <v>2000.007037037037</v>
      </c>
      <c r="ES238">
        <v>0.980006</v>
      </c>
      <c r="ET238">
        <v>0.0199937</v>
      </c>
      <c r="EU238">
        <v>0</v>
      </c>
      <c r="EV238">
        <v>940.3419629629631</v>
      </c>
      <c r="EW238">
        <v>5.00078</v>
      </c>
      <c r="EX238">
        <v>18363.25925925926</v>
      </c>
      <c r="EY238">
        <v>16379.72592592593</v>
      </c>
      <c r="EZ238">
        <v>38.81914814814814</v>
      </c>
      <c r="FA238">
        <v>39.6824074074074</v>
      </c>
      <c r="FB238">
        <v>39.07848148148148</v>
      </c>
      <c r="FC238">
        <v>39.24033333333333</v>
      </c>
      <c r="FD238">
        <v>40.1734074074074</v>
      </c>
      <c r="FE238">
        <v>1955.117037037037</v>
      </c>
      <c r="FF238">
        <v>39.89000000000001</v>
      </c>
      <c r="FG238">
        <v>0</v>
      </c>
      <c r="FH238">
        <v>1758391777.5</v>
      </c>
      <c r="FI238">
        <v>0</v>
      </c>
      <c r="FJ238">
        <v>940.3538846153848</v>
      </c>
      <c r="FK238">
        <v>7.669299124587488</v>
      </c>
      <c r="FL238">
        <v>151.7333331618819</v>
      </c>
      <c r="FM238">
        <v>18363.73076923077</v>
      </c>
      <c r="FN238">
        <v>15</v>
      </c>
      <c r="FO238">
        <v>0</v>
      </c>
      <c r="FP238" t="s">
        <v>439</v>
      </c>
      <c r="FQ238">
        <v>1746989605.5</v>
      </c>
      <c r="FR238">
        <v>1746989593.5</v>
      </c>
      <c r="FS238">
        <v>0</v>
      </c>
      <c r="FT238">
        <v>-0.274</v>
      </c>
      <c r="FU238">
        <v>-0.002</v>
      </c>
      <c r="FV238">
        <v>2.549</v>
      </c>
      <c r="FW238">
        <v>0.129</v>
      </c>
      <c r="FX238">
        <v>420</v>
      </c>
      <c r="FY238">
        <v>17</v>
      </c>
      <c r="FZ238">
        <v>0.02</v>
      </c>
      <c r="GA238">
        <v>0.04</v>
      </c>
      <c r="GB238">
        <v>-35.83314249999999</v>
      </c>
      <c r="GC238">
        <v>-53.05038461538456</v>
      </c>
      <c r="GD238">
        <v>5.457798474288306</v>
      </c>
      <c r="GE238">
        <v>0</v>
      </c>
      <c r="GF238">
        <v>939.7414705882353</v>
      </c>
      <c r="GG238">
        <v>9.52186401133214</v>
      </c>
      <c r="GH238">
        <v>0.9788346983949866</v>
      </c>
      <c r="GI238">
        <v>0</v>
      </c>
      <c r="GJ238">
        <v>7.359915000000001</v>
      </c>
      <c r="GK238">
        <v>0.3033636022513891</v>
      </c>
      <c r="GL238">
        <v>0.03192158251089686</v>
      </c>
      <c r="GM238">
        <v>0</v>
      </c>
      <c r="GN238">
        <v>0</v>
      </c>
      <c r="GO238">
        <v>3</v>
      </c>
      <c r="GP238" t="s">
        <v>446</v>
      </c>
      <c r="GQ238">
        <v>3.10085</v>
      </c>
      <c r="GR238">
        <v>2.72378</v>
      </c>
      <c r="GS238">
        <v>0.08505509999999999</v>
      </c>
      <c r="GT238">
        <v>0.0924537</v>
      </c>
      <c r="GU238">
        <v>0.1046</v>
      </c>
      <c r="GV238">
        <v>0.08016470000000001</v>
      </c>
      <c r="GW238">
        <v>23960.8</v>
      </c>
      <c r="GX238">
        <v>21618.8</v>
      </c>
      <c r="GY238">
        <v>26751.7</v>
      </c>
      <c r="GZ238">
        <v>24042.5</v>
      </c>
      <c r="HA238">
        <v>38326.2</v>
      </c>
      <c r="HB238">
        <v>32720.2</v>
      </c>
      <c r="HC238">
        <v>46716</v>
      </c>
      <c r="HD238">
        <v>38065.3</v>
      </c>
      <c r="HE238">
        <v>1.877</v>
      </c>
      <c r="HF238">
        <v>2.3424</v>
      </c>
      <c r="HG238">
        <v>0.136159</v>
      </c>
      <c r="HH238">
        <v>0</v>
      </c>
      <c r="HI238">
        <v>27.7918</v>
      </c>
      <c r="HJ238">
        <v>999.9</v>
      </c>
      <c r="HK238">
        <v>34.3</v>
      </c>
      <c r="HL238">
        <v>32.9</v>
      </c>
      <c r="HM238">
        <v>19.0441</v>
      </c>
      <c r="HN238">
        <v>61.4718</v>
      </c>
      <c r="HO238">
        <v>5.17228</v>
      </c>
      <c r="HP238">
        <v>2</v>
      </c>
      <c r="HQ238">
        <v>0.09225609999999999</v>
      </c>
      <c r="HR238">
        <v>-0.407252</v>
      </c>
      <c r="HS238">
        <v>20.2818</v>
      </c>
      <c r="HT238">
        <v>5.2101</v>
      </c>
      <c r="HU238">
        <v>11.9742</v>
      </c>
      <c r="HV238">
        <v>4.9632</v>
      </c>
      <c r="HW238">
        <v>3.27433</v>
      </c>
      <c r="HX238">
        <v>9999</v>
      </c>
      <c r="HY238">
        <v>9999</v>
      </c>
      <c r="HZ238">
        <v>9999</v>
      </c>
      <c r="IA238">
        <v>999.9</v>
      </c>
      <c r="IB238">
        <v>1.86386</v>
      </c>
      <c r="IC238">
        <v>1.86008</v>
      </c>
      <c r="ID238">
        <v>1.85839</v>
      </c>
      <c r="IE238">
        <v>1.85974</v>
      </c>
      <c r="IF238">
        <v>1.85989</v>
      </c>
      <c r="IG238">
        <v>1.85844</v>
      </c>
      <c r="IH238">
        <v>1.85745</v>
      </c>
      <c r="II238">
        <v>1.85237</v>
      </c>
      <c r="IJ238">
        <v>0</v>
      </c>
      <c r="IK238">
        <v>0</v>
      </c>
      <c r="IL238">
        <v>0</v>
      </c>
      <c r="IM238">
        <v>0</v>
      </c>
      <c r="IN238" t="s">
        <v>441</v>
      </c>
      <c r="IO238" t="s">
        <v>442</v>
      </c>
      <c r="IP238" t="s">
        <v>443</v>
      </c>
      <c r="IQ238" t="s">
        <v>443</v>
      </c>
      <c r="IR238" t="s">
        <v>443</v>
      </c>
      <c r="IS238" t="s">
        <v>443</v>
      </c>
      <c r="IT238">
        <v>0</v>
      </c>
      <c r="IU238">
        <v>100</v>
      </c>
      <c r="IV238">
        <v>100</v>
      </c>
      <c r="IW238">
        <v>-1.034</v>
      </c>
      <c r="IX238">
        <v>0.2829</v>
      </c>
      <c r="IY238">
        <v>-1.199888540531774</v>
      </c>
      <c r="IZ238">
        <v>0.0006062262584135303</v>
      </c>
      <c r="JA238">
        <v>-6.607284784785487E-07</v>
      </c>
      <c r="JB238">
        <v>4.456398226774383E-10</v>
      </c>
      <c r="JC238">
        <v>0.04242554667046498</v>
      </c>
      <c r="JD238">
        <v>-0.002659736867722172</v>
      </c>
      <c r="JE238">
        <v>0.000738507291522077</v>
      </c>
      <c r="JF238">
        <v>-6.730059124220876E-06</v>
      </c>
      <c r="JG238">
        <v>7</v>
      </c>
      <c r="JH238">
        <v>1949</v>
      </c>
      <c r="JI238">
        <v>1</v>
      </c>
      <c r="JJ238">
        <v>29</v>
      </c>
      <c r="JK238">
        <v>190036.2</v>
      </c>
      <c r="JL238">
        <v>190036.4</v>
      </c>
      <c r="JM238">
        <v>1.54419</v>
      </c>
      <c r="JN238">
        <v>2.61963</v>
      </c>
      <c r="JO238">
        <v>2.146</v>
      </c>
      <c r="JP238">
        <v>2.677</v>
      </c>
      <c r="JQ238">
        <v>2.29858</v>
      </c>
      <c r="JR238">
        <v>2.43164</v>
      </c>
      <c r="JS238">
        <v>36.908</v>
      </c>
      <c r="JT238">
        <v>24.07</v>
      </c>
      <c r="JU238">
        <v>18</v>
      </c>
      <c r="JV238">
        <v>482.964</v>
      </c>
      <c r="JW238">
        <v>891.674</v>
      </c>
      <c r="JX238">
        <v>28.7593</v>
      </c>
      <c r="JY238">
        <v>28.3953</v>
      </c>
      <c r="JZ238">
        <v>30.0001</v>
      </c>
      <c r="KA238">
        <v>28.5933</v>
      </c>
      <c r="KB238">
        <v>28.5569</v>
      </c>
      <c r="KC238">
        <v>31.0848</v>
      </c>
      <c r="KD238">
        <v>15.9965</v>
      </c>
      <c r="KE238">
        <v>23.6802</v>
      </c>
      <c r="KF238">
        <v>28.7143</v>
      </c>
      <c r="KG238">
        <v>473.474</v>
      </c>
      <c r="KH238">
        <v>15.508</v>
      </c>
      <c r="KI238">
        <v>102.139</v>
      </c>
      <c r="KJ238">
        <v>91.7735</v>
      </c>
    </row>
    <row r="239" spans="1:296">
      <c r="A239">
        <v>221</v>
      </c>
      <c r="B239">
        <v>1758391782</v>
      </c>
      <c r="C239">
        <v>9641.5</v>
      </c>
      <c r="D239" t="s">
        <v>887</v>
      </c>
      <c r="E239" t="s">
        <v>888</v>
      </c>
      <c r="F239">
        <v>5</v>
      </c>
      <c r="G239" t="s">
        <v>832</v>
      </c>
      <c r="H239">
        <v>1758391774.214286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460.1186056109805</v>
      </c>
      <c r="AJ239">
        <v>419.507527272727</v>
      </c>
      <c r="AK239">
        <v>2.288441196430792</v>
      </c>
      <c r="AL239">
        <v>65.71615203234047</v>
      </c>
      <c r="AM239">
        <f>(AO239 - AN239 + DX239*1E3/(8.314*(DZ239+273.15)) * AQ239/DW239 * AP239) * DW239/(100*DK239) * 1000/(1000 - AO239)</f>
        <v>0</v>
      </c>
      <c r="AN239">
        <v>15.51575824859592</v>
      </c>
      <c r="AO239">
        <v>22.93205030303031</v>
      </c>
      <c r="AP239">
        <v>-5.449577846612417E-05</v>
      </c>
      <c r="AQ239">
        <v>86.31790325181301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437</v>
      </c>
      <c r="AX239" t="s">
        <v>437</v>
      </c>
      <c r="AY239">
        <v>0</v>
      </c>
      <c r="AZ239">
        <v>0</v>
      </c>
      <c r="BA239">
        <f>1-AY239/AZ239</f>
        <v>0</v>
      </c>
      <c r="BB239">
        <v>0</v>
      </c>
      <c r="BC239" t="s">
        <v>437</v>
      </c>
      <c r="BD239" t="s">
        <v>437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437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6</v>
      </c>
      <c r="DL239">
        <v>0.5</v>
      </c>
      <c r="DM239" t="s">
        <v>438</v>
      </c>
      <c r="DN239">
        <v>2</v>
      </c>
      <c r="DO239" t="b">
        <v>1</v>
      </c>
      <c r="DP239">
        <v>1758391774.214286</v>
      </c>
      <c r="DQ239">
        <v>396.8386071428572</v>
      </c>
      <c r="DR239">
        <v>440.9250357142857</v>
      </c>
      <c r="DS239">
        <v>22.94123571428571</v>
      </c>
      <c r="DT239">
        <v>15.54362857142857</v>
      </c>
      <c r="DU239">
        <v>397.8738214285714</v>
      </c>
      <c r="DV239">
        <v>22.65821071428571</v>
      </c>
      <c r="DW239">
        <v>500.0243214285714</v>
      </c>
      <c r="DX239">
        <v>90.48196428571428</v>
      </c>
      <c r="DY239">
        <v>0.065900925</v>
      </c>
      <c r="DZ239">
        <v>29.58127142857142</v>
      </c>
      <c r="EA239">
        <v>30.01025357142857</v>
      </c>
      <c r="EB239">
        <v>999.9000000000002</v>
      </c>
      <c r="EC239">
        <v>0</v>
      </c>
      <c r="ED239">
        <v>0</v>
      </c>
      <c r="EE239">
        <v>9988.841428571428</v>
      </c>
      <c r="EF239">
        <v>0</v>
      </c>
      <c r="EG239">
        <v>11.25211785714285</v>
      </c>
      <c r="EH239">
        <v>-44.08630357142857</v>
      </c>
      <c r="EI239">
        <v>406.15625</v>
      </c>
      <c r="EJ239">
        <v>447.8864285714286</v>
      </c>
      <c r="EK239">
        <v>7.397601071428572</v>
      </c>
      <c r="EL239">
        <v>440.9250357142857</v>
      </c>
      <c r="EM239">
        <v>15.54362857142857</v>
      </c>
      <c r="EN239">
        <v>2.075768928571429</v>
      </c>
      <c r="EO239">
        <v>1.4064175</v>
      </c>
      <c r="EP239">
        <v>18.03443214285714</v>
      </c>
      <c r="EQ239">
        <v>11.98698571428571</v>
      </c>
      <c r="ER239">
        <v>2000.007857142857</v>
      </c>
      <c r="ES239">
        <v>0.980006</v>
      </c>
      <c r="ET239">
        <v>0.0199937</v>
      </c>
      <c r="EU239">
        <v>0</v>
      </c>
      <c r="EV239">
        <v>941.1343928571431</v>
      </c>
      <c r="EW239">
        <v>5.00078</v>
      </c>
      <c r="EX239">
        <v>18378.91785714286</v>
      </c>
      <c r="EY239">
        <v>16379.72857142857</v>
      </c>
      <c r="EZ239">
        <v>38.83014285714285</v>
      </c>
      <c r="FA239">
        <v>39.68699999999999</v>
      </c>
      <c r="FB239">
        <v>39.08232142857143</v>
      </c>
      <c r="FC239">
        <v>39.24746428571429</v>
      </c>
      <c r="FD239">
        <v>40.20960714285713</v>
      </c>
      <c r="FE239">
        <v>1955.117857142857</v>
      </c>
      <c r="FF239">
        <v>39.89000000000001</v>
      </c>
      <c r="FG239">
        <v>0</v>
      </c>
      <c r="FH239">
        <v>1758391782.3</v>
      </c>
      <c r="FI239">
        <v>0</v>
      </c>
      <c r="FJ239">
        <v>941.1591923076923</v>
      </c>
      <c r="FK239">
        <v>10.8590427253833</v>
      </c>
      <c r="FL239">
        <v>224.9982907048657</v>
      </c>
      <c r="FM239">
        <v>18379.87692307692</v>
      </c>
      <c r="FN239">
        <v>15</v>
      </c>
      <c r="FO239">
        <v>0</v>
      </c>
      <c r="FP239" t="s">
        <v>439</v>
      </c>
      <c r="FQ239">
        <v>1746989605.5</v>
      </c>
      <c r="FR239">
        <v>1746989593.5</v>
      </c>
      <c r="FS239">
        <v>0</v>
      </c>
      <c r="FT239">
        <v>-0.274</v>
      </c>
      <c r="FU239">
        <v>-0.002</v>
      </c>
      <c r="FV239">
        <v>2.549</v>
      </c>
      <c r="FW239">
        <v>0.129</v>
      </c>
      <c r="FX239">
        <v>420</v>
      </c>
      <c r="FY239">
        <v>17</v>
      </c>
      <c r="FZ239">
        <v>0.02</v>
      </c>
      <c r="GA239">
        <v>0.04</v>
      </c>
      <c r="GB239">
        <v>-40.81848292682926</v>
      </c>
      <c r="GC239">
        <v>-73.34757700348432</v>
      </c>
      <c r="GD239">
        <v>7.275681104782493</v>
      </c>
      <c r="GE239">
        <v>0</v>
      </c>
      <c r="GF239">
        <v>940.6918529411765</v>
      </c>
      <c r="GG239">
        <v>9.654194039693548</v>
      </c>
      <c r="GH239">
        <v>1.000444640334333</v>
      </c>
      <c r="GI239">
        <v>0</v>
      </c>
      <c r="GJ239">
        <v>7.382448780487805</v>
      </c>
      <c r="GK239">
        <v>0.3330802787456423</v>
      </c>
      <c r="GL239">
        <v>0.03484206815254992</v>
      </c>
      <c r="GM239">
        <v>0</v>
      </c>
      <c r="GN239">
        <v>0</v>
      </c>
      <c r="GO239">
        <v>3</v>
      </c>
      <c r="GP239" t="s">
        <v>446</v>
      </c>
      <c r="GQ239">
        <v>3.10091</v>
      </c>
      <c r="GR239">
        <v>2.724</v>
      </c>
      <c r="GS239">
        <v>0.08683639999999999</v>
      </c>
      <c r="GT239">
        <v>0.09483949999999999</v>
      </c>
      <c r="GU239">
        <v>0.104588</v>
      </c>
      <c r="GV239">
        <v>0.08015990000000001</v>
      </c>
      <c r="GW239">
        <v>23914.4</v>
      </c>
      <c r="GX239">
        <v>21561.8</v>
      </c>
      <c r="GY239">
        <v>26752</v>
      </c>
      <c r="GZ239">
        <v>24042.3</v>
      </c>
      <c r="HA239">
        <v>38327.1</v>
      </c>
      <c r="HB239">
        <v>32720.5</v>
      </c>
      <c r="HC239">
        <v>46716.3</v>
      </c>
      <c r="HD239">
        <v>38065.1</v>
      </c>
      <c r="HE239">
        <v>1.87695</v>
      </c>
      <c r="HF239">
        <v>2.34242</v>
      </c>
      <c r="HG239">
        <v>0.135787</v>
      </c>
      <c r="HH239">
        <v>0</v>
      </c>
      <c r="HI239">
        <v>27.7966</v>
      </c>
      <c r="HJ239">
        <v>999.9</v>
      </c>
      <c r="HK239">
        <v>34.3</v>
      </c>
      <c r="HL239">
        <v>32.9</v>
      </c>
      <c r="HM239">
        <v>19.0443</v>
      </c>
      <c r="HN239">
        <v>61.3918</v>
      </c>
      <c r="HO239">
        <v>5.25641</v>
      </c>
      <c r="HP239">
        <v>2</v>
      </c>
      <c r="HQ239">
        <v>0.09219769999999999</v>
      </c>
      <c r="HR239">
        <v>-0.555199</v>
      </c>
      <c r="HS239">
        <v>20.2818</v>
      </c>
      <c r="HT239">
        <v>5.21085</v>
      </c>
      <c r="HU239">
        <v>11.9742</v>
      </c>
      <c r="HV239">
        <v>4.96335</v>
      </c>
      <c r="HW239">
        <v>3.27448</v>
      </c>
      <c r="HX239">
        <v>9999</v>
      </c>
      <c r="HY239">
        <v>9999</v>
      </c>
      <c r="HZ239">
        <v>9999</v>
      </c>
      <c r="IA239">
        <v>999.9</v>
      </c>
      <c r="IB239">
        <v>1.86386</v>
      </c>
      <c r="IC239">
        <v>1.86009</v>
      </c>
      <c r="ID239">
        <v>1.8584</v>
      </c>
      <c r="IE239">
        <v>1.85974</v>
      </c>
      <c r="IF239">
        <v>1.85989</v>
      </c>
      <c r="IG239">
        <v>1.85846</v>
      </c>
      <c r="IH239">
        <v>1.85745</v>
      </c>
      <c r="II239">
        <v>1.85242</v>
      </c>
      <c r="IJ239">
        <v>0</v>
      </c>
      <c r="IK239">
        <v>0</v>
      </c>
      <c r="IL239">
        <v>0</v>
      </c>
      <c r="IM239">
        <v>0</v>
      </c>
      <c r="IN239" t="s">
        <v>441</v>
      </c>
      <c r="IO239" t="s">
        <v>442</v>
      </c>
      <c r="IP239" t="s">
        <v>443</v>
      </c>
      <c r="IQ239" t="s">
        <v>443</v>
      </c>
      <c r="IR239" t="s">
        <v>443</v>
      </c>
      <c r="IS239" t="s">
        <v>443</v>
      </c>
      <c r="IT239">
        <v>0</v>
      </c>
      <c r="IU239">
        <v>100</v>
      </c>
      <c r="IV239">
        <v>100</v>
      </c>
      <c r="IW239">
        <v>-1.031</v>
      </c>
      <c r="IX239">
        <v>0.2829</v>
      </c>
      <c r="IY239">
        <v>-1.199888540531774</v>
      </c>
      <c r="IZ239">
        <v>0.0006062262584135303</v>
      </c>
      <c r="JA239">
        <v>-6.607284784785487E-07</v>
      </c>
      <c r="JB239">
        <v>4.456398226774383E-10</v>
      </c>
      <c r="JC239">
        <v>0.04242554667046498</v>
      </c>
      <c r="JD239">
        <v>-0.002659736867722172</v>
      </c>
      <c r="JE239">
        <v>0.000738507291522077</v>
      </c>
      <c r="JF239">
        <v>-6.730059124220876E-06</v>
      </c>
      <c r="JG239">
        <v>7</v>
      </c>
      <c r="JH239">
        <v>1949</v>
      </c>
      <c r="JI239">
        <v>1</v>
      </c>
      <c r="JJ239">
        <v>29</v>
      </c>
      <c r="JK239">
        <v>190036.3</v>
      </c>
      <c r="JL239">
        <v>190036.5</v>
      </c>
      <c r="JM239">
        <v>1.58691</v>
      </c>
      <c r="JN239">
        <v>2.61841</v>
      </c>
      <c r="JO239">
        <v>2.146</v>
      </c>
      <c r="JP239">
        <v>2.677</v>
      </c>
      <c r="JQ239">
        <v>2.29858</v>
      </c>
      <c r="JR239">
        <v>2.43286</v>
      </c>
      <c r="JS239">
        <v>36.908</v>
      </c>
      <c r="JT239">
        <v>24.0787</v>
      </c>
      <c r="JU239">
        <v>18</v>
      </c>
      <c r="JV239">
        <v>482.934</v>
      </c>
      <c r="JW239">
        <v>891.703</v>
      </c>
      <c r="JX239">
        <v>28.7052</v>
      </c>
      <c r="JY239">
        <v>28.3953</v>
      </c>
      <c r="JZ239">
        <v>30.0001</v>
      </c>
      <c r="KA239">
        <v>28.5933</v>
      </c>
      <c r="KB239">
        <v>28.557</v>
      </c>
      <c r="KC239">
        <v>32.0019</v>
      </c>
      <c r="KD239">
        <v>15.9965</v>
      </c>
      <c r="KE239">
        <v>23.6802</v>
      </c>
      <c r="KF239">
        <v>28.7037</v>
      </c>
      <c r="KG239">
        <v>493.549</v>
      </c>
      <c r="KH239">
        <v>15.5072</v>
      </c>
      <c r="KI239">
        <v>102.14</v>
      </c>
      <c r="KJ239">
        <v>91.7731</v>
      </c>
    </row>
    <row r="240" spans="1:296">
      <c r="A240">
        <v>222</v>
      </c>
      <c r="B240">
        <v>1758391787</v>
      </c>
      <c r="C240">
        <v>9646.5</v>
      </c>
      <c r="D240" t="s">
        <v>889</v>
      </c>
      <c r="E240" t="s">
        <v>890</v>
      </c>
      <c r="F240">
        <v>5</v>
      </c>
      <c r="G240" t="s">
        <v>832</v>
      </c>
      <c r="H240">
        <v>1758391779.5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476.2842805602382</v>
      </c>
      <c r="AJ240">
        <v>432.8304303030303</v>
      </c>
      <c r="AK240">
        <v>2.704976542186552</v>
      </c>
      <c r="AL240">
        <v>65.71615203234047</v>
      </c>
      <c r="AM240">
        <f>(AO240 - AN240 + DX240*1E3/(8.314*(DZ240+273.15)) * AQ240/DW240 * AP240) * DW240/(100*DK240) * 1000/(1000 - AO240)</f>
        <v>0</v>
      </c>
      <c r="AN240">
        <v>15.51546272754515</v>
      </c>
      <c r="AO240">
        <v>22.93297696969697</v>
      </c>
      <c r="AP240">
        <v>-7.553645067898282E-06</v>
      </c>
      <c r="AQ240">
        <v>86.31790325181301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437</v>
      </c>
      <c r="AX240" t="s">
        <v>437</v>
      </c>
      <c r="AY240">
        <v>0</v>
      </c>
      <c r="AZ240">
        <v>0</v>
      </c>
      <c r="BA240">
        <f>1-AY240/AZ240</f>
        <v>0</v>
      </c>
      <c r="BB240">
        <v>0</v>
      </c>
      <c r="BC240" t="s">
        <v>437</v>
      </c>
      <c r="BD240" t="s">
        <v>437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437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6</v>
      </c>
      <c r="DL240">
        <v>0.5</v>
      </c>
      <c r="DM240" t="s">
        <v>438</v>
      </c>
      <c r="DN240">
        <v>2</v>
      </c>
      <c r="DO240" t="b">
        <v>1</v>
      </c>
      <c r="DP240">
        <v>1758391779.5</v>
      </c>
      <c r="DQ240">
        <v>406.217962962963</v>
      </c>
      <c r="DR240">
        <v>456.1428518518518</v>
      </c>
      <c r="DS240">
        <v>22.93673703703704</v>
      </c>
      <c r="DT240">
        <v>15.51913333333333</v>
      </c>
      <c r="DU240">
        <v>407.2505185185185</v>
      </c>
      <c r="DV240">
        <v>22.6538111111111</v>
      </c>
      <c r="DW240">
        <v>499.9654444444444</v>
      </c>
      <c r="DX240">
        <v>90.48222592592593</v>
      </c>
      <c r="DY240">
        <v>0.06587112222222222</v>
      </c>
      <c r="DZ240">
        <v>29.58411851851852</v>
      </c>
      <c r="EA240">
        <v>30.00866296296296</v>
      </c>
      <c r="EB240">
        <v>999.9000000000001</v>
      </c>
      <c r="EC240">
        <v>0</v>
      </c>
      <c r="ED240">
        <v>0</v>
      </c>
      <c r="EE240">
        <v>9996.313703703703</v>
      </c>
      <c r="EF240">
        <v>0</v>
      </c>
      <c r="EG240">
        <v>11.25319259259259</v>
      </c>
      <c r="EH240">
        <v>-49.92481111111112</v>
      </c>
      <c r="EI240">
        <v>415.7538518518519</v>
      </c>
      <c r="EJ240">
        <v>463.3332962962963</v>
      </c>
      <c r="EK240">
        <v>7.41760111111111</v>
      </c>
      <c r="EL240">
        <v>456.1428518518518</v>
      </c>
      <c r="EM240">
        <v>15.51913333333333</v>
      </c>
      <c r="EN240">
        <v>2.075367407407407</v>
      </c>
      <c r="EO240">
        <v>1.404205555555555</v>
      </c>
      <c r="EP240">
        <v>18.03136296296296</v>
      </c>
      <c r="EQ240">
        <v>11.96312222222222</v>
      </c>
      <c r="ER240">
        <v>1999.978518518518</v>
      </c>
      <c r="ES240">
        <v>0.9800056666666666</v>
      </c>
      <c r="ET240">
        <v>0.01999402592592592</v>
      </c>
      <c r="EU240">
        <v>0</v>
      </c>
      <c r="EV240">
        <v>942.5578148148148</v>
      </c>
      <c r="EW240">
        <v>5.00078</v>
      </c>
      <c r="EX240">
        <v>18405.7962962963</v>
      </c>
      <c r="EY240">
        <v>16379.49259259259</v>
      </c>
      <c r="EZ240">
        <v>38.85151851851852</v>
      </c>
      <c r="FA240">
        <v>39.68699999999999</v>
      </c>
      <c r="FB240">
        <v>39.06451851851852</v>
      </c>
      <c r="FC240">
        <v>39.27059259259259</v>
      </c>
      <c r="FD240">
        <v>40.22666666666666</v>
      </c>
      <c r="FE240">
        <v>1955.088518518518</v>
      </c>
      <c r="FF240">
        <v>39.89000000000001</v>
      </c>
      <c r="FG240">
        <v>0</v>
      </c>
      <c r="FH240">
        <v>1758391787.1</v>
      </c>
      <c r="FI240">
        <v>0</v>
      </c>
      <c r="FJ240">
        <v>942.4707307692308</v>
      </c>
      <c r="FK240">
        <v>20.5188717824042</v>
      </c>
      <c r="FL240">
        <v>384.4136750671897</v>
      </c>
      <c r="FM240">
        <v>18404.42692307692</v>
      </c>
      <c r="FN240">
        <v>15</v>
      </c>
      <c r="FO240">
        <v>0</v>
      </c>
      <c r="FP240" t="s">
        <v>439</v>
      </c>
      <c r="FQ240">
        <v>1746989605.5</v>
      </c>
      <c r="FR240">
        <v>1746989593.5</v>
      </c>
      <c r="FS240">
        <v>0</v>
      </c>
      <c r="FT240">
        <v>-0.274</v>
      </c>
      <c r="FU240">
        <v>-0.002</v>
      </c>
      <c r="FV240">
        <v>2.549</v>
      </c>
      <c r="FW240">
        <v>0.129</v>
      </c>
      <c r="FX240">
        <v>420</v>
      </c>
      <c r="FY240">
        <v>17</v>
      </c>
      <c r="FZ240">
        <v>0.02</v>
      </c>
      <c r="GA240">
        <v>0.04</v>
      </c>
      <c r="GB240">
        <v>-45.21067073170732</v>
      </c>
      <c r="GC240">
        <v>-70.12960139372824</v>
      </c>
      <c r="GD240">
        <v>6.97774528686822</v>
      </c>
      <c r="GE240">
        <v>0</v>
      </c>
      <c r="GF240">
        <v>941.6333529411764</v>
      </c>
      <c r="GG240">
        <v>14.14961037327495</v>
      </c>
      <c r="GH240">
        <v>1.484215318182188</v>
      </c>
      <c r="GI240">
        <v>0</v>
      </c>
      <c r="GJ240">
        <v>7.398231951219514</v>
      </c>
      <c r="GK240">
        <v>0.243622369337978</v>
      </c>
      <c r="GL240">
        <v>0.02837216449522251</v>
      </c>
      <c r="GM240">
        <v>0</v>
      </c>
      <c r="GN240">
        <v>0</v>
      </c>
      <c r="GO240">
        <v>3</v>
      </c>
      <c r="GP240" t="s">
        <v>446</v>
      </c>
      <c r="GQ240">
        <v>3.1012</v>
      </c>
      <c r="GR240">
        <v>2.72424</v>
      </c>
      <c r="GS240">
        <v>0.0889286</v>
      </c>
      <c r="GT240">
        <v>0.09727719999999999</v>
      </c>
      <c r="GU240">
        <v>0.104589</v>
      </c>
      <c r="GV240">
        <v>0.08016239999999999</v>
      </c>
      <c r="GW240">
        <v>23859.6</v>
      </c>
      <c r="GX240">
        <v>21503.7</v>
      </c>
      <c r="GY240">
        <v>26751.9</v>
      </c>
      <c r="GZ240">
        <v>24042.3</v>
      </c>
      <c r="HA240">
        <v>38327.2</v>
      </c>
      <c r="HB240">
        <v>32720.5</v>
      </c>
      <c r="HC240">
        <v>46716.2</v>
      </c>
      <c r="HD240">
        <v>38064.9</v>
      </c>
      <c r="HE240">
        <v>1.87738</v>
      </c>
      <c r="HF240">
        <v>2.34238</v>
      </c>
      <c r="HG240">
        <v>0.135228</v>
      </c>
      <c r="HH240">
        <v>0</v>
      </c>
      <c r="HI240">
        <v>27.8013</v>
      </c>
      <c r="HJ240">
        <v>999.9</v>
      </c>
      <c r="HK240">
        <v>34.3</v>
      </c>
      <c r="HL240">
        <v>32.9</v>
      </c>
      <c r="HM240">
        <v>19.0428</v>
      </c>
      <c r="HN240">
        <v>61.1318</v>
      </c>
      <c r="HO240">
        <v>5.20032</v>
      </c>
      <c r="HP240">
        <v>2</v>
      </c>
      <c r="HQ240">
        <v>0.0923018</v>
      </c>
      <c r="HR240">
        <v>-0.6431480000000001</v>
      </c>
      <c r="HS240">
        <v>20.2815</v>
      </c>
      <c r="HT240">
        <v>5.2107</v>
      </c>
      <c r="HU240">
        <v>11.9743</v>
      </c>
      <c r="HV240">
        <v>4.9635</v>
      </c>
      <c r="HW240">
        <v>3.27448</v>
      </c>
      <c r="HX240">
        <v>9999</v>
      </c>
      <c r="HY240">
        <v>9999</v>
      </c>
      <c r="HZ240">
        <v>9999</v>
      </c>
      <c r="IA240">
        <v>999.9</v>
      </c>
      <c r="IB240">
        <v>1.86386</v>
      </c>
      <c r="IC240">
        <v>1.86008</v>
      </c>
      <c r="ID240">
        <v>1.85841</v>
      </c>
      <c r="IE240">
        <v>1.85974</v>
      </c>
      <c r="IF240">
        <v>1.85989</v>
      </c>
      <c r="IG240">
        <v>1.85844</v>
      </c>
      <c r="IH240">
        <v>1.85745</v>
      </c>
      <c r="II240">
        <v>1.85241</v>
      </c>
      <c r="IJ240">
        <v>0</v>
      </c>
      <c r="IK240">
        <v>0</v>
      </c>
      <c r="IL240">
        <v>0</v>
      </c>
      <c r="IM240">
        <v>0</v>
      </c>
      <c r="IN240" t="s">
        <v>441</v>
      </c>
      <c r="IO240" t="s">
        <v>442</v>
      </c>
      <c r="IP240" t="s">
        <v>443</v>
      </c>
      <c r="IQ240" t="s">
        <v>443</v>
      </c>
      <c r="IR240" t="s">
        <v>443</v>
      </c>
      <c r="IS240" t="s">
        <v>443</v>
      </c>
      <c r="IT240">
        <v>0</v>
      </c>
      <c r="IU240">
        <v>100</v>
      </c>
      <c r="IV240">
        <v>100</v>
      </c>
      <c r="IW240">
        <v>-1.027</v>
      </c>
      <c r="IX240">
        <v>0.2828</v>
      </c>
      <c r="IY240">
        <v>-1.199888540531774</v>
      </c>
      <c r="IZ240">
        <v>0.0006062262584135303</v>
      </c>
      <c r="JA240">
        <v>-6.607284784785487E-07</v>
      </c>
      <c r="JB240">
        <v>4.456398226774383E-10</v>
      </c>
      <c r="JC240">
        <v>0.04242554667046498</v>
      </c>
      <c r="JD240">
        <v>-0.002659736867722172</v>
      </c>
      <c r="JE240">
        <v>0.000738507291522077</v>
      </c>
      <c r="JF240">
        <v>-6.730059124220876E-06</v>
      </c>
      <c r="JG240">
        <v>7</v>
      </c>
      <c r="JH240">
        <v>1949</v>
      </c>
      <c r="JI240">
        <v>1</v>
      </c>
      <c r="JJ240">
        <v>29</v>
      </c>
      <c r="JK240">
        <v>190036.4</v>
      </c>
      <c r="JL240">
        <v>190036.6</v>
      </c>
      <c r="JM240">
        <v>1.6333</v>
      </c>
      <c r="JN240">
        <v>2.62573</v>
      </c>
      <c r="JO240">
        <v>2.146</v>
      </c>
      <c r="JP240">
        <v>2.677</v>
      </c>
      <c r="JQ240">
        <v>2.29858</v>
      </c>
      <c r="JR240">
        <v>2.42676</v>
      </c>
      <c r="JS240">
        <v>36.908</v>
      </c>
      <c r="JT240">
        <v>24.07</v>
      </c>
      <c r="JU240">
        <v>18</v>
      </c>
      <c r="JV240">
        <v>483.186</v>
      </c>
      <c r="JW240">
        <v>891.651</v>
      </c>
      <c r="JX240">
        <v>28.6884</v>
      </c>
      <c r="JY240">
        <v>28.3977</v>
      </c>
      <c r="JZ240">
        <v>30.0001</v>
      </c>
      <c r="KA240">
        <v>28.5939</v>
      </c>
      <c r="KB240">
        <v>28.557</v>
      </c>
      <c r="KC240">
        <v>32.8771</v>
      </c>
      <c r="KD240">
        <v>15.9965</v>
      </c>
      <c r="KE240">
        <v>23.6802</v>
      </c>
      <c r="KF240">
        <v>28.7008</v>
      </c>
      <c r="KG240">
        <v>506.922</v>
      </c>
      <c r="KH240">
        <v>15.5108</v>
      </c>
      <c r="KI240">
        <v>102.14</v>
      </c>
      <c r="KJ240">
        <v>91.7727</v>
      </c>
    </row>
    <row r="241" spans="1:296">
      <c r="A241">
        <v>223</v>
      </c>
      <c r="B241">
        <v>1758391792</v>
      </c>
      <c r="C241">
        <v>9651.5</v>
      </c>
      <c r="D241" t="s">
        <v>891</v>
      </c>
      <c r="E241" t="s">
        <v>892</v>
      </c>
      <c r="F241">
        <v>5</v>
      </c>
      <c r="G241" t="s">
        <v>832</v>
      </c>
      <c r="H241">
        <v>1758391784.214286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493.0260280824384</v>
      </c>
      <c r="AJ241">
        <v>447.4751818181819</v>
      </c>
      <c r="AK241">
        <v>2.949259315020694</v>
      </c>
      <c r="AL241">
        <v>65.71615203234047</v>
      </c>
      <c r="AM241">
        <f>(AO241 - AN241 + DX241*1E3/(8.314*(DZ241+273.15)) * AQ241/DW241 * AP241) * DW241/(100*DK241) * 1000/(1000 - AO241)</f>
        <v>0</v>
      </c>
      <c r="AN241">
        <v>15.51577964038401</v>
      </c>
      <c r="AO241">
        <v>22.94074242424243</v>
      </c>
      <c r="AP241">
        <v>6.856690742047438E-05</v>
      </c>
      <c r="AQ241">
        <v>86.31790325181301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437</v>
      </c>
      <c r="AX241" t="s">
        <v>437</v>
      </c>
      <c r="AY241">
        <v>0</v>
      </c>
      <c r="AZ241">
        <v>0</v>
      </c>
      <c r="BA241">
        <f>1-AY241/AZ241</f>
        <v>0</v>
      </c>
      <c r="BB241">
        <v>0</v>
      </c>
      <c r="BC241" t="s">
        <v>437</v>
      </c>
      <c r="BD241" t="s">
        <v>437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437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6</v>
      </c>
      <c r="DL241">
        <v>0.5</v>
      </c>
      <c r="DM241" t="s">
        <v>438</v>
      </c>
      <c r="DN241">
        <v>2</v>
      </c>
      <c r="DO241" t="b">
        <v>1</v>
      </c>
      <c r="DP241">
        <v>1758391784.214286</v>
      </c>
      <c r="DQ241">
        <v>417.4079285714286</v>
      </c>
      <c r="DR241">
        <v>471.0656785714285</v>
      </c>
      <c r="DS241">
        <v>22.93484285714286</v>
      </c>
      <c r="DT241">
        <v>15.51566071428572</v>
      </c>
      <c r="DU241">
        <v>418.43725</v>
      </c>
      <c r="DV241">
        <v>22.65195357142857</v>
      </c>
      <c r="DW241">
        <v>500.0203928571428</v>
      </c>
      <c r="DX241">
        <v>90.4816285714286</v>
      </c>
      <c r="DY241">
        <v>0.06588372857142857</v>
      </c>
      <c r="DZ241">
        <v>29.584075</v>
      </c>
      <c r="EA241">
        <v>30.00705357142857</v>
      </c>
      <c r="EB241">
        <v>999.9000000000002</v>
      </c>
      <c r="EC241">
        <v>0</v>
      </c>
      <c r="ED241">
        <v>0</v>
      </c>
      <c r="EE241">
        <v>10002.02642857143</v>
      </c>
      <c r="EF241">
        <v>0</v>
      </c>
      <c r="EG241">
        <v>11.25406785714286</v>
      </c>
      <c r="EH241">
        <v>-53.65765357142857</v>
      </c>
      <c r="EI241">
        <v>427.2058214285713</v>
      </c>
      <c r="EJ241">
        <v>478.4897142857143</v>
      </c>
      <c r="EK241">
        <v>7.419176428571427</v>
      </c>
      <c r="EL241">
        <v>471.0656785714285</v>
      </c>
      <c r="EM241">
        <v>15.51566071428572</v>
      </c>
      <c r="EN241">
        <v>2.075182142857143</v>
      </c>
      <c r="EO241">
        <v>1.403883214285714</v>
      </c>
      <c r="EP241">
        <v>18.02994285714286</v>
      </c>
      <c r="EQ241">
        <v>11.95962857142857</v>
      </c>
      <c r="ER241">
        <v>1999.985714285714</v>
      </c>
      <c r="ES241">
        <v>0.9800056785714285</v>
      </c>
      <c r="ET241">
        <v>0.01999401428571429</v>
      </c>
      <c r="EU241">
        <v>0</v>
      </c>
      <c r="EV241">
        <v>944.5615357142858</v>
      </c>
      <c r="EW241">
        <v>5.00078</v>
      </c>
      <c r="EX241">
        <v>18444.37857142857</v>
      </c>
      <c r="EY241">
        <v>16379.54285714286</v>
      </c>
      <c r="EZ241">
        <v>38.85907142857143</v>
      </c>
      <c r="FA241">
        <v>39.68699999999999</v>
      </c>
      <c r="FB241">
        <v>39.05546428571428</v>
      </c>
      <c r="FC241">
        <v>39.24974999999999</v>
      </c>
      <c r="FD241">
        <v>40.24978571428571</v>
      </c>
      <c r="FE241">
        <v>1955.095714285714</v>
      </c>
      <c r="FF241">
        <v>39.89000000000001</v>
      </c>
      <c r="FG241">
        <v>0</v>
      </c>
      <c r="FH241">
        <v>1758391792.5</v>
      </c>
      <c r="FI241">
        <v>0</v>
      </c>
      <c r="FJ241">
        <v>944.8710799999999</v>
      </c>
      <c r="FK241">
        <v>31.29423072561413</v>
      </c>
      <c r="FL241">
        <v>595.8076913814631</v>
      </c>
      <c r="FM241">
        <v>18450.564</v>
      </c>
      <c r="FN241">
        <v>15</v>
      </c>
      <c r="FO241">
        <v>0</v>
      </c>
      <c r="FP241" t="s">
        <v>439</v>
      </c>
      <c r="FQ241">
        <v>1746989605.5</v>
      </c>
      <c r="FR241">
        <v>1746989593.5</v>
      </c>
      <c r="FS241">
        <v>0</v>
      </c>
      <c r="FT241">
        <v>-0.274</v>
      </c>
      <c r="FU241">
        <v>-0.002</v>
      </c>
      <c r="FV241">
        <v>2.549</v>
      </c>
      <c r="FW241">
        <v>0.129</v>
      </c>
      <c r="FX241">
        <v>420</v>
      </c>
      <c r="FY241">
        <v>17</v>
      </c>
      <c r="FZ241">
        <v>0.02</v>
      </c>
      <c r="GA241">
        <v>0.04</v>
      </c>
      <c r="GB241">
        <v>-51.19975365853658</v>
      </c>
      <c r="GC241">
        <v>-49.19387038327533</v>
      </c>
      <c r="GD241">
        <v>4.934319091736161</v>
      </c>
      <c r="GE241">
        <v>0</v>
      </c>
      <c r="GF241">
        <v>943.5984117647058</v>
      </c>
      <c r="GG241">
        <v>24.85093962533632</v>
      </c>
      <c r="GH241">
        <v>2.495086290122196</v>
      </c>
      <c r="GI241">
        <v>0</v>
      </c>
      <c r="GJ241">
        <v>7.41702</v>
      </c>
      <c r="GK241">
        <v>0.04251240418117555</v>
      </c>
      <c r="GL241">
        <v>0.008386828523519978</v>
      </c>
      <c r="GM241">
        <v>1</v>
      </c>
      <c r="GN241">
        <v>1</v>
      </c>
      <c r="GO241">
        <v>3</v>
      </c>
      <c r="GP241" t="s">
        <v>440</v>
      </c>
      <c r="GQ241">
        <v>3.10103</v>
      </c>
      <c r="GR241">
        <v>2.7238</v>
      </c>
      <c r="GS241">
        <v>0.09117219999999999</v>
      </c>
      <c r="GT241">
        <v>0.09974810000000001</v>
      </c>
      <c r="GU241">
        <v>0.104612</v>
      </c>
      <c r="GV241">
        <v>0.08016280000000001</v>
      </c>
      <c r="GW241">
        <v>23800.8</v>
      </c>
      <c r="GX241">
        <v>21444.9</v>
      </c>
      <c r="GY241">
        <v>26751.9</v>
      </c>
      <c r="GZ241">
        <v>24042.3</v>
      </c>
      <c r="HA241">
        <v>38326.4</v>
      </c>
      <c r="HB241">
        <v>32720.9</v>
      </c>
      <c r="HC241">
        <v>46716.1</v>
      </c>
      <c r="HD241">
        <v>38065.1</v>
      </c>
      <c r="HE241">
        <v>1.8773</v>
      </c>
      <c r="HF241">
        <v>2.34253</v>
      </c>
      <c r="HG241">
        <v>0.134736</v>
      </c>
      <c r="HH241">
        <v>0</v>
      </c>
      <c r="HI241">
        <v>27.8066</v>
      </c>
      <c r="HJ241">
        <v>999.9</v>
      </c>
      <c r="HK241">
        <v>34.3</v>
      </c>
      <c r="HL241">
        <v>32.9</v>
      </c>
      <c r="HM241">
        <v>19.0452</v>
      </c>
      <c r="HN241">
        <v>61.1718</v>
      </c>
      <c r="HO241">
        <v>5.17228</v>
      </c>
      <c r="HP241">
        <v>2</v>
      </c>
      <c r="HQ241">
        <v>0.0925076</v>
      </c>
      <c r="HR241">
        <v>-0.687141</v>
      </c>
      <c r="HS241">
        <v>20.2812</v>
      </c>
      <c r="HT241">
        <v>5.21055</v>
      </c>
      <c r="HU241">
        <v>11.9743</v>
      </c>
      <c r="HV241">
        <v>4.96345</v>
      </c>
      <c r="HW241">
        <v>3.27448</v>
      </c>
      <c r="HX241">
        <v>9999</v>
      </c>
      <c r="HY241">
        <v>9999</v>
      </c>
      <c r="HZ241">
        <v>9999</v>
      </c>
      <c r="IA241">
        <v>999.9</v>
      </c>
      <c r="IB241">
        <v>1.86386</v>
      </c>
      <c r="IC241">
        <v>1.86008</v>
      </c>
      <c r="ID241">
        <v>1.8584</v>
      </c>
      <c r="IE241">
        <v>1.85974</v>
      </c>
      <c r="IF241">
        <v>1.85989</v>
      </c>
      <c r="IG241">
        <v>1.85842</v>
      </c>
      <c r="IH241">
        <v>1.85745</v>
      </c>
      <c r="II241">
        <v>1.85241</v>
      </c>
      <c r="IJ241">
        <v>0</v>
      </c>
      <c r="IK241">
        <v>0</v>
      </c>
      <c r="IL241">
        <v>0</v>
      </c>
      <c r="IM241">
        <v>0</v>
      </c>
      <c r="IN241" t="s">
        <v>441</v>
      </c>
      <c r="IO241" t="s">
        <v>442</v>
      </c>
      <c r="IP241" t="s">
        <v>443</v>
      </c>
      <c r="IQ241" t="s">
        <v>443</v>
      </c>
      <c r="IR241" t="s">
        <v>443</v>
      </c>
      <c r="IS241" t="s">
        <v>443</v>
      </c>
      <c r="IT241">
        <v>0</v>
      </c>
      <c r="IU241">
        <v>100</v>
      </c>
      <c r="IV241">
        <v>100</v>
      </c>
      <c r="IW241">
        <v>-1.023</v>
      </c>
      <c r="IX241">
        <v>0.2831</v>
      </c>
      <c r="IY241">
        <v>-1.199888540531774</v>
      </c>
      <c r="IZ241">
        <v>0.0006062262584135303</v>
      </c>
      <c r="JA241">
        <v>-6.607284784785487E-07</v>
      </c>
      <c r="JB241">
        <v>4.456398226774383E-10</v>
      </c>
      <c r="JC241">
        <v>0.04242554667046498</v>
      </c>
      <c r="JD241">
        <v>-0.002659736867722172</v>
      </c>
      <c r="JE241">
        <v>0.000738507291522077</v>
      </c>
      <c r="JF241">
        <v>-6.730059124220876E-06</v>
      </c>
      <c r="JG241">
        <v>7</v>
      </c>
      <c r="JH241">
        <v>1949</v>
      </c>
      <c r="JI241">
        <v>1</v>
      </c>
      <c r="JJ241">
        <v>29</v>
      </c>
      <c r="JK241">
        <v>190036.4</v>
      </c>
      <c r="JL241">
        <v>190036.6</v>
      </c>
      <c r="JM241">
        <v>1.67603</v>
      </c>
      <c r="JN241">
        <v>2.62085</v>
      </c>
      <c r="JO241">
        <v>2.146</v>
      </c>
      <c r="JP241">
        <v>2.677</v>
      </c>
      <c r="JQ241">
        <v>2.29858</v>
      </c>
      <c r="JR241">
        <v>2.42065</v>
      </c>
      <c r="JS241">
        <v>36.908</v>
      </c>
      <c r="JT241">
        <v>24.07</v>
      </c>
      <c r="JU241">
        <v>18</v>
      </c>
      <c r="JV241">
        <v>483.156</v>
      </c>
      <c r="JW241">
        <v>891.808</v>
      </c>
      <c r="JX241">
        <v>28.6881</v>
      </c>
      <c r="JY241">
        <v>28.3977</v>
      </c>
      <c r="JZ241">
        <v>30.0002</v>
      </c>
      <c r="KA241">
        <v>28.5958</v>
      </c>
      <c r="KB241">
        <v>28.557</v>
      </c>
      <c r="KC241">
        <v>33.8094</v>
      </c>
      <c r="KD241">
        <v>15.9965</v>
      </c>
      <c r="KE241">
        <v>23.6802</v>
      </c>
      <c r="KF241">
        <v>28.6921</v>
      </c>
      <c r="KG241">
        <v>526.957</v>
      </c>
      <c r="KH241">
        <v>15.508</v>
      </c>
      <c r="KI241">
        <v>102.14</v>
      </c>
      <c r="KJ241">
        <v>91.773</v>
      </c>
    </row>
    <row r="242" spans="1:296">
      <c r="A242">
        <v>224</v>
      </c>
      <c r="B242">
        <v>1758391797</v>
      </c>
      <c r="C242">
        <v>9656.5</v>
      </c>
      <c r="D242" t="s">
        <v>893</v>
      </c>
      <c r="E242" t="s">
        <v>894</v>
      </c>
      <c r="F242">
        <v>5</v>
      </c>
      <c r="G242" t="s">
        <v>832</v>
      </c>
      <c r="H242">
        <v>1758391789.5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510.0470250256078</v>
      </c>
      <c r="AJ242">
        <v>462.7748060606062</v>
      </c>
      <c r="AK242">
        <v>3.074689492036507</v>
      </c>
      <c r="AL242">
        <v>65.71615203234047</v>
      </c>
      <c r="AM242">
        <f>(AO242 - AN242 + DX242*1E3/(8.314*(DZ242+273.15)) * AQ242/DW242 * AP242) * DW242/(100*DK242) * 1000/(1000 - AO242)</f>
        <v>0</v>
      </c>
      <c r="AN242">
        <v>15.51610737193184</v>
      </c>
      <c r="AO242">
        <v>22.95227818181817</v>
      </c>
      <c r="AP242">
        <v>4.534858768627025E-05</v>
      </c>
      <c r="AQ242">
        <v>86.31790325181301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437</v>
      </c>
      <c r="AX242" t="s">
        <v>437</v>
      </c>
      <c r="AY242">
        <v>0</v>
      </c>
      <c r="AZ242">
        <v>0</v>
      </c>
      <c r="BA242">
        <f>1-AY242/AZ242</f>
        <v>0</v>
      </c>
      <c r="BB242">
        <v>0</v>
      </c>
      <c r="BC242" t="s">
        <v>437</v>
      </c>
      <c r="BD242" t="s">
        <v>437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437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6</v>
      </c>
      <c r="DL242">
        <v>0.5</v>
      </c>
      <c r="DM242" t="s">
        <v>438</v>
      </c>
      <c r="DN242">
        <v>2</v>
      </c>
      <c r="DO242" t="b">
        <v>1</v>
      </c>
      <c r="DP242">
        <v>1758391789.5</v>
      </c>
      <c r="DQ242">
        <v>431.6992592592592</v>
      </c>
      <c r="DR242">
        <v>488.4109259259259</v>
      </c>
      <c r="DS242">
        <v>22.93905925925926</v>
      </c>
      <c r="DT242">
        <v>15.51607037037037</v>
      </c>
      <c r="DU242">
        <v>432.7244444444444</v>
      </c>
      <c r="DV242">
        <v>22.65608518518519</v>
      </c>
      <c r="DW242">
        <v>500.0262592592592</v>
      </c>
      <c r="DX242">
        <v>90.48092222222222</v>
      </c>
      <c r="DY242">
        <v>0.06583013703703704</v>
      </c>
      <c r="DZ242">
        <v>29.58492962962963</v>
      </c>
      <c r="EA242">
        <v>30.00488888888888</v>
      </c>
      <c r="EB242">
        <v>999.9000000000001</v>
      </c>
      <c r="EC242">
        <v>0</v>
      </c>
      <c r="ED242">
        <v>0</v>
      </c>
      <c r="EE242">
        <v>10002.59037037037</v>
      </c>
      <c r="EF242">
        <v>0</v>
      </c>
      <c r="EG242">
        <v>11.24976296296296</v>
      </c>
      <c r="EH242">
        <v>-56.71162222222222</v>
      </c>
      <c r="EI242">
        <v>441.8345555555556</v>
      </c>
      <c r="EJ242">
        <v>496.1084814814815</v>
      </c>
      <c r="EK242">
        <v>7.42298111111111</v>
      </c>
      <c r="EL242">
        <v>488.4109259259259</v>
      </c>
      <c r="EM242">
        <v>15.51607037037037</v>
      </c>
      <c r="EN242">
        <v>2.075547037037037</v>
      </c>
      <c r="EO242">
        <v>1.40390962962963</v>
      </c>
      <c r="EP242">
        <v>18.03274074074074</v>
      </c>
      <c r="EQ242">
        <v>11.95991481481482</v>
      </c>
      <c r="ER242">
        <v>1999.982962962963</v>
      </c>
      <c r="ES242">
        <v>0.9800055555555555</v>
      </c>
      <c r="ET242">
        <v>0.01999413703703704</v>
      </c>
      <c r="EU242">
        <v>0</v>
      </c>
      <c r="EV242">
        <v>947.5529999999999</v>
      </c>
      <c r="EW242">
        <v>5.00078</v>
      </c>
      <c r="EX242">
        <v>18501.3962962963</v>
      </c>
      <c r="EY242">
        <v>16379.52222222222</v>
      </c>
      <c r="EZ242">
        <v>38.84455555555555</v>
      </c>
      <c r="FA242">
        <v>39.69166666666666</v>
      </c>
      <c r="FB242">
        <v>39.05529629629629</v>
      </c>
      <c r="FC242">
        <v>39.25203703703704</v>
      </c>
      <c r="FD242">
        <v>40.2544074074074</v>
      </c>
      <c r="FE242">
        <v>1955.092962962963</v>
      </c>
      <c r="FF242">
        <v>39.89000000000001</v>
      </c>
      <c r="FG242">
        <v>0</v>
      </c>
      <c r="FH242">
        <v>1758391797.3</v>
      </c>
      <c r="FI242">
        <v>0</v>
      </c>
      <c r="FJ242">
        <v>947.65496</v>
      </c>
      <c r="FK242">
        <v>37.51246160225056</v>
      </c>
      <c r="FL242">
        <v>745.8769242368683</v>
      </c>
      <c r="FM242">
        <v>18503.808</v>
      </c>
      <c r="FN242">
        <v>15</v>
      </c>
      <c r="FO242">
        <v>0</v>
      </c>
      <c r="FP242" t="s">
        <v>439</v>
      </c>
      <c r="FQ242">
        <v>1746989605.5</v>
      </c>
      <c r="FR242">
        <v>1746989593.5</v>
      </c>
      <c r="FS242">
        <v>0</v>
      </c>
      <c r="FT242">
        <v>-0.274</v>
      </c>
      <c r="FU242">
        <v>-0.002</v>
      </c>
      <c r="FV242">
        <v>2.549</v>
      </c>
      <c r="FW242">
        <v>0.129</v>
      </c>
      <c r="FX242">
        <v>420</v>
      </c>
      <c r="FY242">
        <v>17</v>
      </c>
      <c r="FZ242">
        <v>0.02</v>
      </c>
      <c r="GA242">
        <v>0.04</v>
      </c>
      <c r="GB242">
        <v>-54.18793658536586</v>
      </c>
      <c r="GC242">
        <v>-37.50899372822307</v>
      </c>
      <c r="GD242">
        <v>3.753938014142931</v>
      </c>
      <c r="GE242">
        <v>0</v>
      </c>
      <c r="GF242">
        <v>945.554705882353</v>
      </c>
      <c r="GG242">
        <v>32.07263561460846</v>
      </c>
      <c r="GH242">
        <v>3.175489045517359</v>
      </c>
      <c r="GI242">
        <v>0</v>
      </c>
      <c r="GJ242">
        <v>7.42102024390244</v>
      </c>
      <c r="GK242">
        <v>0.02947463414635586</v>
      </c>
      <c r="GL242">
        <v>0.00411374524496984</v>
      </c>
      <c r="GM242">
        <v>1</v>
      </c>
      <c r="GN242">
        <v>1</v>
      </c>
      <c r="GO242">
        <v>3</v>
      </c>
      <c r="GP242" t="s">
        <v>440</v>
      </c>
      <c r="GQ242">
        <v>3.10111</v>
      </c>
      <c r="GR242">
        <v>2.72383</v>
      </c>
      <c r="GS242">
        <v>0.0934831</v>
      </c>
      <c r="GT242">
        <v>0.102174</v>
      </c>
      <c r="GU242">
        <v>0.104647</v>
      </c>
      <c r="GV242">
        <v>0.0801663</v>
      </c>
      <c r="GW242">
        <v>23740</v>
      </c>
      <c r="GX242">
        <v>21387</v>
      </c>
      <c r="GY242">
        <v>26751.6</v>
      </c>
      <c r="GZ242">
        <v>24042.2</v>
      </c>
      <c r="HA242">
        <v>38324.9</v>
      </c>
      <c r="HB242">
        <v>32720.9</v>
      </c>
      <c r="HC242">
        <v>46715.7</v>
      </c>
      <c r="HD242">
        <v>38064.9</v>
      </c>
      <c r="HE242">
        <v>1.8776</v>
      </c>
      <c r="HF242">
        <v>2.3426</v>
      </c>
      <c r="HG242">
        <v>0.134781</v>
      </c>
      <c r="HH242">
        <v>0</v>
      </c>
      <c r="HI242">
        <v>27.8115</v>
      </c>
      <c r="HJ242">
        <v>999.9</v>
      </c>
      <c r="HK242">
        <v>34.3</v>
      </c>
      <c r="HL242">
        <v>32.9</v>
      </c>
      <c r="HM242">
        <v>19.0451</v>
      </c>
      <c r="HN242">
        <v>61.1818</v>
      </c>
      <c r="HO242">
        <v>5.14423</v>
      </c>
      <c r="HP242">
        <v>2</v>
      </c>
      <c r="HQ242">
        <v>0.0928684</v>
      </c>
      <c r="HR242">
        <v>-0.687985</v>
      </c>
      <c r="HS242">
        <v>20.2812</v>
      </c>
      <c r="HT242">
        <v>5.2107</v>
      </c>
      <c r="HU242">
        <v>11.9743</v>
      </c>
      <c r="HV242">
        <v>4.96325</v>
      </c>
      <c r="HW242">
        <v>3.27448</v>
      </c>
      <c r="HX242">
        <v>9999</v>
      </c>
      <c r="HY242">
        <v>9999</v>
      </c>
      <c r="HZ242">
        <v>9999</v>
      </c>
      <c r="IA242">
        <v>999.9</v>
      </c>
      <c r="IB242">
        <v>1.86386</v>
      </c>
      <c r="IC242">
        <v>1.86011</v>
      </c>
      <c r="ID242">
        <v>1.85841</v>
      </c>
      <c r="IE242">
        <v>1.85974</v>
      </c>
      <c r="IF242">
        <v>1.85989</v>
      </c>
      <c r="IG242">
        <v>1.8584</v>
      </c>
      <c r="IH242">
        <v>1.85745</v>
      </c>
      <c r="II242">
        <v>1.85242</v>
      </c>
      <c r="IJ242">
        <v>0</v>
      </c>
      <c r="IK242">
        <v>0</v>
      </c>
      <c r="IL242">
        <v>0</v>
      </c>
      <c r="IM242">
        <v>0</v>
      </c>
      <c r="IN242" t="s">
        <v>441</v>
      </c>
      <c r="IO242" t="s">
        <v>442</v>
      </c>
      <c r="IP242" t="s">
        <v>443</v>
      </c>
      <c r="IQ242" t="s">
        <v>443</v>
      </c>
      <c r="IR242" t="s">
        <v>443</v>
      </c>
      <c r="IS242" t="s">
        <v>443</v>
      </c>
      <c r="IT242">
        <v>0</v>
      </c>
      <c r="IU242">
        <v>100</v>
      </c>
      <c r="IV242">
        <v>100</v>
      </c>
      <c r="IW242">
        <v>-1.019</v>
      </c>
      <c r="IX242">
        <v>0.2832</v>
      </c>
      <c r="IY242">
        <v>-1.199888540531774</v>
      </c>
      <c r="IZ242">
        <v>0.0006062262584135303</v>
      </c>
      <c r="JA242">
        <v>-6.607284784785487E-07</v>
      </c>
      <c r="JB242">
        <v>4.456398226774383E-10</v>
      </c>
      <c r="JC242">
        <v>0.04242554667046498</v>
      </c>
      <c r="JD242">
        <v>-0.002659736867722172</v>
      </c>
      <c r="JE242">
        <v>0.000738507291522077</v>
      </c>
      <c r="JF242">
        <v>-6.730059124220876E-06</v>
      </c>
      <c r="JG242">
        <v>7</v>
      </c>
      <c r="JH242">
        <v>1949</v>
      </c>
      <c r="JI242">
        <v>1</v>
      </c>
      <c r="JJ242">
        <v>29</v>
      </c>
      <c r="JK242">
        <v>190036.5</v>
      </c>
      <c r="JL242">
        <v>190036.7</v>
      </c>
      <c r="JM242">
        <v>1.71997</v>
      </c>
      <c r="JN242">
        <v>2.62329</v>
      </c>
      <c r="JO242">
        <v>2.146</v>
      </c>
      <c r="JP242">
        <v>2.67456</v>
      </c>
      <c r="JQ242">
        <v>2.29858</v>
      </c>
      <c r="JR242">
        <v>2.41211</v>
      </c>
      <c r="JS242">
        <v>36.908</v>
      </c>
      <c r="JT242">
        <v>24.07</v>
      </c>
      <c r="JU242">
        <v>18</v>
      </c>
      <c r="JV242">
        <v>483.331</v>
      </c>
      <c r="JW242">
        <v>891.925</v>
      </c>
      <c r="JX242">
        <v>28.6866</v>
      </c>
      <c r="JY242">
        <v>28.4001</v>
      </c>
      <c r="JZ242">
        <v>30.0002</v>
      </c>
      <c r="KA242">
        <v>28.5958</v>
      </c>
      <c r="KB242">
        <v>28.5594</v>
      </c>
      <c r="KC242">
        <v>34.6325</v>
      </c>
      <c r="KD242">
        <v>15.9965</v>
      </c>
      <c r="KE242">
        <v>23.6802</v>
      </c>
      <c r="KF242">
        <v>28.6882</v>
      </c>
      <c r="KG242">
        <v>540.331</v>
      </c>
      <c r="KH242">
        <v>15.508</v>
      </c>
      <c r="KI242">
        <v>102.139</v>
      </c>
      <c r="KJ242">
        <v>91.7727</v>
      </c>
    </row>
    <row r="243" spans="1:296">
      <c r="A243">
        <v>225</v>
      </c>
      <c r="B243">
        <v>1758391802</v>
      </c>
      <c r="C243">
        <v>9661.5</v>
      </c>
      <c r="D243" t="s">
        <v>895</v>
      </c>
      <c r="E243" t="s">
        <v>896</v>
      </c>
      <c r="F243">
        <v>5</v>
      </c>
      <c r="G243" t="s">
        <v>832</v>
      </c>
      <c r="H243">
        <v>1758391794.214286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526.6972852446456</v>
      </c>
      <c r="AJ243">
        <v>478.2531575757573</v>
      </c>
      <c r="AK243">
        <v>3.087142600243033</v>
      </c>
      <c r="AL243">
        <v>65.71615203234047</v>
      </c>
      <c r="AM243">
        <f>(AO243 - AN243 + DX243*1E3/(8.314*(DZ243+273.15)) * AQ243/DW243 * AP243) * DW243/(100*DK243) * 1000/(1000 - AO243)</f>
        <v>0</v>
      </c>
      <c r="AN243">
        <v>15.51755103391327</v>
      </c>
      <c r="AO243">
        <v>22.95823090909089</v>
      </c>
      <c r="AP243">
        <v>9.488298201007701E-06</v>
      </c>
      <c r="AQ243">
        <v>86.31790325181301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437</v>
      </c>
      <c r="AX243" t="s">
        <v>437</v>
      </c>
      <c r="AY243">
        <v>0</v>
      </c>
      <c r="AZ243">
        <v>0</v>
      </c>
      <c r="BA243">
        <f>1-AY243/AZ243</f>
        <v>0</v>
      </c>
      <c r="BB243">
        <v>0</v>
      </c>
      <c r="BC243" t="s">
        <v>437</v>
      </c>
      <c r="BD243" t="s">
        <v>437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437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6</v>
      </c>
      <c r="DL243">
        <v>0.5</v>
      </c>
      <c r="DM243" t="s">
        <v>438</v>
      </c>
      <c r="DN243">
        <v>2</v>
      </c>
      <c r="DO243" t="b">
        <v>1</v>
      </c>
      <c r="DP243">
        <v>1758391794.214286</v>
      </c>
      <c r="DQ243">
        <v>445.4356071428572</v>
      </c>
      <c r="DR243">
        <v>503.98425</v>
      </c>
      <c r="DS243">
        <v>22.94631428571429</v>
      </c>
      <c r="DT243">
        <v>15.51649285714286</v>
      </c>
      <c r="DU243">
        <v>446.4569642857144</v>
      </c>
      <c r="DV243">
        <v>22.66320357142857</v>
      </c>
      <c r="DW243">
        <v>500.0560000000001</v>
      </c>
      <c r="DX243">
        <v>90.47992499999999</v>
      </c>
      <c r="DY243">
        <v>0.06568665357142857</v>
      </c>
      <c r="DZ243">
        <v>29.58534642857143</v>
      </c>
      <c r="EA243">
        <v>30.00504642857143</v>
      </c>
      <c r="EB243">
        <v>999.9000000000002</v>
      </c>
      <c r="EC243">
        <v>0</v>
      </c>
      <c r="ED243">
        <v>0</v>
      </c>
      <c r="EE243">
        <v>10003.75321428571</v>
      </c>
      <c r="EF243">
        <v>0</v>
      </c>
      <c r="EG243">
        <v>11.25309285714286</v>
      </c>
      <c r="EH243">
        <v>-58.54855357142858</v>
      </c>
      <c r="EI243">
        <v>455.8968928571429</v>
      </c>
      <c r="EJ243">
        <v>511.9274642857143</v>
      </c>
      <c r="EK243">
        <v>7.429824285714287</v>
      </c>
      <c r="EL243">
        <v>503.98425</v>
      </c>
      <c r="EM243">
        <v>15.51649285714286</v>
      </c>
      <c r="EN243">
        <v>2.076181785714286</v>
      </c>
      <c r="EO243">
        <v>1.403932142857143</v>
      </c>
      <c r="EP243">
        <v>18.0376</v>
      </c>
      <c r="EQ243">
        <v>11.96016071428572</v>
      </c>
      <c r="ER243">
        <v>2000.020357142857</v>
      </c>
      <c r="ES243">
        <v>0.9800058928571429</v>
      </c>
      <c r="ET243">
        <v>0.01999380714285714</v>
      </c>
      <c r="EU243">
        <v>0</v>
      </c>
      <c r="EV243">
        <v>950.7839642857143</v>
      </c>
      <c r="EW243">
        <v>5.00078</v>
      </c>
      <c r="EX243">
        <v>18564.88928571429</v>
      </c>
      <c r="EY243">
        <v>16379.83571428571</v>
      </c>
      <c r="EZ243">
        <v>38.85678571428571</v>
      </c>
      <c r="FA243">
        <v>39.69374999999999</v>
      </c>
      <c r="FB243">
        <v>39.06664285714285</v>
      </c>
      <c r="FC243">
        <v>39.26985714285714</v>
      </c>
      <c r="FD243">
        <v>40.27653571428571</v>
      </c>
      <c r="FE243">
        <v>1955.130357142858</v>
      </c>
      <c r="FF243">
        <v>39.89000000000001</v>
      </c>
      <c r="FG243">
        <v>0</v>
      </c>
      <c r="FH243">
        <v>1758391802.7</v>
      </c>
      <c r="FI243">
        <v>0</v>
      </c>
      <c r="FJ243">
        <v>951.1948846153847</v>
      </c>
      <c r="FK243">
        <v>44.78061541960359</v>
      </c>
      <c r="FL243">
        <v>875.98290660627</v>
      </c>
      <c r="FM243">
        <v>18573.18846153846</v>
      </c>
      <c r="FN243">
        <v>15</v>
      </c>
      <c r="FO243">
        <v>0</v>
      </c>
      <c r="FP243" t="s">
        <v>439</v>
      </c>
      <c r="FQ243">
        <v>1746989605.5</v>
      </c>
      <c r="FR243">
        <v>1746989593.5</v>
      </c>
      <c r="FS243">
        <v>0</v>
      </c>
      <c r="FT243">
        <v>-0.274</v>
      </c>
      <c r="FU243">
        <v>-0.002</v>
      </c>
      <c r="FV243">
        <v>2.549</v>
      </c>
      <c r="FW243">
        <v>0.129</v>
      </c>
      <c r="FX243">
        <v>420</v>
      </c>
      <c r="FY243">
        <v>17</v>
      </c>
      <c r="FZ243">
        <v>0.02</v>
      </c>
      <c r="GA243">
        <v>0.04</v>
      </c>
      <c r="GB243">
        <v>-57.32605609756096</v>
      </c>
      <c r="GC243">
        <v>-24.51137979094077</v>
      </c>
      <c r="GD243">
        <v>2.46434301313053</v>
      </c>
      <c r="GE243">
        <v>0</v>
      </c>
      <c r="GF243">
        <v>949.2175588235294</v>
      </c>
      <c r="GG243">
        <v>40.95485105008871</v>
      </c>
      <c r="GH243">
        <v>4.037660651993602</v>
      </c>
      <c r="GI243">
        <v>0</v>
      </c>
      <c r="GJ243">
        <v>7.426597317073171</v>
      </c>
      <c r="GK243">
        <v>0.08376459930313701</v>
      </c>
      <c r="GL243">
        <v>0.008537802031764991</v>
      </c>
      <c r="GM243">
        <v>1</v>
      </c>
      <c r="GN243">
        <v>1</v>
      </c>
      <c r="GO243">
        <v>3</v>
      </c>
      <c r="GP243" t="s">
        <v>440</v>
      </c>
      <c r="GQ243">
        <v>3.10125</v>
      </c>
      <c r="GR243">
        <v>2.72365</v>
      </c>
      <c r="GS243">
        <v>0.0957737</v>
      </c>
      <c r="GT243">
        <v>0.104461</v>
      </c>
      <c r="GU243">
        <v>0.104668</v>
      </c>
      <c r="GV243">
        <v>0.08016139999999999</v>
      </c>
      <c r="GW243">
        <v>23680.1</v>
      </c>
      <c r="GX243">
        <v>21332.4</v>
      </c>
      <c r="GY243">
        <v>26751.7</v>
      </c>
      <c r="GZ243">
        <v>24042</v>
      </c>
      <c r="HA243">
        <v>38324.3</v>
      </c>
      <c r="HB243">
        <v>32721.2</v>
      </c>
      <c r="HC243">
        <v>46715.7</v>
      </c>
      <c r="HD243">
        <v>38064.8</v>
      </c>
      <c r="HE243">
        <v>1.87745</v>
      </c>
      <c r="HF243">
        <v>2.3424</v>
      </c>
      <c r="HG243">
        <v>0.134096</v>
      </c>
      <c r="HH243">
        <v>0</v>
      </c>
      <c r="HI243">
        <v>27.8155</v>
      </c>
      <c r="HJ243">
        <v>999.9</v>
      </c>
      <c r="HK243">
        <v>34.3</v>
      </c>
      <c r="HL243">
        <v>32.9</v>
      </c>
      <c r="HM243">
        <v>19.0427</v>
      </c>
      <c r="HN243">
        <v>61.2518</v>
      </c>
      <c r="HO243">
        <v>5.02805</v>
      </c>
      <c r="HP243">
        <v>2</v>
      </c>
      <c r="HQ243">
        <v>0.0928201</v>
      </c>
      <c r="HR243">
        <v>-0.688979</v>
      </c>
      <c r="HS243">
        <v>20.2812</v>
      </c>
      <c r="HT243">
        <v>5.2107</v>
      </c>
      <c r="HU243">
        <v>11.9745</v>
      </c>
      <c r="HV243">
        <v>4.96345</v>
      </c>
      <c r="HW243">
        <v>3.2745</v>
      </c>
      <c r="HX243">
        <v>9999</v>
      </c>
      <c r="HY243">
        <v>9999</v>
      </c>
      <c r="HZ243">
        <v>9999</v>
      </c>
      <c r="IA243">
        <v>999.9</v>
      </c>
      <c r="IB243">
        <v>1.86386</v>
      </c>
      <c r="IC243">
        <v>1.8601</v>
      </c>
      <c r="ID243">
        <v>1.85839</v>
      </c>
      <c r="IE243">
        <v>1.85974</v>
      </c>
      <c r="IF243">
        <v>1.85989</v>
      </c>
      <c r="IG243">
        <v>1.85843</v>
      </c>
      <c r="IH243">
        <v>1.85745</v>
      </c>
      <c r="II243">
        <v>1.8524</v>
      </c>
      <c r="IJ243">
        <v>0</v>
      </c>
      <c r="IK243">
        <v>0</v>
      </c>
      <c r="IL243">
        <v>0</v>
      </c>
      <c r="IM243">
        <v>0</v>
      </c>
      <c r="IN243" t="s">
        <v>441</v>
      </c>
      <c r="IO243" t="s">
        <v>442</v>
      </c>
      <c r="IP243" t="s">
        <v>443</v>
      </c>
      <c r="IQ243" t="s">
        <v>443</v>
      </c>
      <c r="IR243" t="s">
        <v>443</v>
      </c>
      <c r="IS243" t="s">
        <v>443</v>
      </c>
      <c r="IT243">
        <v>0</v>
      </c>
      <c r="IU243">
        <v>100</v>
      </c>
      <c r="IV243">
        <v>100</v>
      </c>
      <c r="IW243">
        <v>-1.015</v>
      </c>
      <c r="IX243">
        <v>0.2833</v>
      </c>
      <c r="IY243">
        <v>-1.199888540531774</v>
      </c>
      <c r="IZ243">
        <v>0.0006062262584135303</v>
      </c>
      <c r="JA243">
        <v>-6.607284784785487E-07</v>
      </c>
      <c r="JB243">
        <v>4.456398226774383E-10</v>
      </c>
      <c r="JC243">
        <v>0.04242554667046498</v>
      </c>
      <c r="JD243">
        <v>-0.002659736867722172</v>
      </c>
      <c r="JE243">
        <v>0.000738507291522077</v>
      </c>
      <c r="JF243">
        <v>-6.730059124220876E-06</v>
      </c>
      <c r="JG243">
        <v>7</v>
      </c>
      <c r="JH243">
        <v>1949</v>
      </c>
      <c r="JI243">
        <v>1</v>
      </c>
      <c r="JJ243">
        <v>29</v>
      </c>
      <c r="JK243">
        <v>190036.6</v>
      </c>
      <c r="JL243">
        <v>190036.8</v>
      </c>
      <c r="JM243">
        <v>1.7627</v>
      </c>
      <c r="JN243">
        <v>2.61841</v>
      </c>
      <c r="JO243">
        <v>2.146</v>
      </c>
      <c r="JP243">
        <v>2.677</v>
      </c>
      <c r="JQ243">
        <v>2.29858</v>
      </c>
      <c r="JR243">
        <v>2.4231</v>
      </c>
      <c r="JS243">
        <v>36.908</v>
      </c>
      <c r="JT243">
        <v>24.07</v>
      </c>
      <c r="JU243">
        <v>18</v>
      </c>
      <c r="JV243">
        <v>483.256</v>
      </c>
      <c r="JW243">
        <v>891.7140000000001</v>
      </c>
      <c r="JX243">
        <v>28.6855</v>
      </c>
      <c r="JY243">
        <v>28.4018</v>
      </c>
      <c r="JZ243">
        <v>30.0001</v>
      </c>
      <c r="KA243">
        <v>28.5975</v>
      </c>
      <c r="KB243">
        <v>28.5594</v>
      </c>
      <c r="KC243">
        <v>35.4621</v>
      </c>
      <c r="KD243">
        <v>15.9965</v>
      </c>
      <c r="KE243">
        <v>23.6802</v>
      </c>
      <c r="KF243">
        <v>28.6849</v>
      </c>
      <c r="KG243">
        <v>560.3680000000001</v>
      </c>
      <c r="KH243">
        <v>15.508</v>
      </c>
      <c r="KI243">
        <v>102.139</v>
      </c>
      <c r="KJ243">
        <v>91.77209999999999</v>
      </c>
    </row>
    <row r="244" spans="1:296">
      <c r="A244">
        <v>226</v>
      </c>
      <c r="B244">
        <v>1758391807</v>
      </c>
      <c r="C244">
        <v>9666.5</v>
      </c>
      <c r="D244" t="s">
        <v>897</v>
      </c>
      <c r="E244" t="s">
        <v>898</v>
      </c>
      <c r="F244">
        <v>5</v>
      </c>
      <c r="G244" t="s">
        <v>832</v>
      </c>
      <c r="H244">
        <v>1758391799.5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543.1379081319917</v>
      </c>
      <c r="AJ244">
        <v>493.7379212121211</v>
      </c>
      <c r="AK244">
        <v>3.104218496688391</v>
      </c>
      <c r="AL244">
        <v>65.71615203234047</v>
      </c>
      <c r="AM244">
        <f>(AO244 - AN244 + DX244*1E3/(8.314*(DZ244+273.15)) * AQ244/DW244 * AP244) * DW244/(100*DK244) * 1000/(1000 - AO244)</f>
        <v>0</v>
      </c>
      <c r="AN244">
        <v>15.51668815673314</v>
      </c>
      <c r="AO244">
        <v>22.96794121212122</v>
      </c>
      <c r="AP244">
        <v>2.966433336592556E-05</v>
      </c>
      <c r="AQ244">
        <v>86.31790325181301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437</v>
      </c>
      <c r="AX244" t="s">
        <v>437</v>
      </c>
      <c r="AY244">
        <v>0</v>
      </c>
      <c r="AZ244">
        <v>0</v>
      </c>
      <c r="BA244">
        <f>1-AY244/AZ244</f>
        <v>0</v>
      </c>
      <c r="BB244">
        <v>0</v>
      </c>
      <c r="BC244" t="s">
        <v>437</v>
      </c>
      <c r="BD244" t="s">
        <v>437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437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6</v>
      </c>
      <c r="DL244">
        <v>0.5</v>
      </c>
      <c r="DM244" t="s">
        <v>438</v>
      </c>
      <c r="DN244">
        <v>2</v>
      </c>
      <c r="DO244" t="b">
        <v>1</v>
      </c>
      <c r="DP244">
        <v>1758391799.5</v>
      </c>
      <c r="DQ244">
        <v>461.247962962963</v>
      </c>
      <c r="DR244">
        <v>521.3685925925926</v>
      </c>
      <c r="DS244">
        <v>22.95512962962963</v>
      </c>
      <c r="DT244">
        <v>15.51723333333334</v>
      </c>
      <c r="DU244">
        <v>462.2648888888889</v>
      </c>
      <c r="DV244">
        <v>22.67183703703704</v>
      </c>
      <c r="DW244">
        <v>499.9778888888889</v>
      </c>
      <c r="DX244">
        <v>90.47925925925927</v>
      </c>
      <c r="DY244">
        <v>0.06557569259259259</v>
      </c>
      <c r="DZ244">
        <v>29.58727407407408</v>
      </c>
      <c r="EA244">
        <v>30.0025037037037</v>
      </c>
      <c r="EB244">
        <v>999.9000000000001</v>
      </c>
      <c r="EC244">
        <v>0</v>
      </c>
      <c r="ED244">
        <v>0</v>
      </c>
      <c r="EE244">
        <v>10004.09888888889</v>
      </c>
      <c r="EF244">
        <v>0</v>
      </c>
      <c r="EG244">
        <v>11.24992962962963</v>
      </c>
      <c r="EH244">
        <v>-60.12063333333334</v>
      </c>
      <c r="EI244">
        <v>472.0848518518519</v>
      </c>
      <c r="EJ244">
        <v>529.5862592592592</v>
      </c>
      <c r="EK244">
        <v>7.437898518518518</v>
      </c>
      <c r="EL244">
        <v>521.3685925925926</v>
      </c>
      <c r="EM244">
        <v>15.51723333333334</v>
      </c>
      <c r="EN244">
        <v>2.076963703703704</v>
      </c>
      <c r="EO244">
        <v>1.403988148148148</v>
      </c>
      <c r="EP244">
        <v>18.04359259259259</v>
      </c>
      <c r="EQ244">
        <v>11.96076666666667</v>
      </c>
      <c r="ER244">
        <v>2000.012222222222</v>
      </c>
      <c r="ES244">
        <v>0.9800057777777779</v>
      </c>
      <c r="ET244">
        <v>0.01999392222222222</v>
      </c>
      <c r="EU244">
        <v>0</v>
      </c>
      <c r="EV244">
        <v>954.9185925925926</v>
      </c>
      <c r="EW244">
        <v>5.00078</v>
      </c>
      <c r="EX244">
        <v>18645.37037037037</v>
      </c>
      <c r="EY244">
        <v>16379.77037037037</v>
      </c>
      <c r="EZ244">
        <v>38.863</v>
      </c>
      <c r="FA244">
        <v>39.694</v>
      </c>
      <c r="FB244">
        <v>39.09474074074074</v>
      </c>
      <c r="FC244">
        <v>39.29377777777777</v>
      </c>
      <c r="FD244">
        <v>40.28211111111111</v>
      </c>
      <c r="FE244">
        <v>1955.122222222222</v>
      </c>
      <c r="FF244">
        <v>39.89000000000001</v>
      </c>
      <c r="FG244">
        <v>0</v>
      </c>
      <c r="FH244">
        <v>1758391807.5</v>
      </c>
      <c r="FI244">
        <v>0</v>
      </c>
      <c r="FJ244">
        <v>955.0049230769231</v>
      </c>
      <c r="FK244">
        <v>50.3373674506928</v>
      </c>
      <c r="FL244">
        <v>988.5606824066998</v>
      </c>
      <c r="FM244">
        <v>18647.73076923077</v>
      </c>
      <c r="FN244">
        <v>15</v>
      </c>
      <c r="FO244">
        <v>0</v>
      </c>
      <c r="FP244" t="s">
        <v>439</v>
      </c>
      <c r="FQ244">
        <v>1746989605.5</v>
      </c>
      <c r="FR244">
        <v>1746989593.5</v>
      </c>
      <c r="FS244">
        <v>0</v>
      </c>
      <c r="FT244">
        <v>-0.274</v>
      </c>
      <c r="FU244">
        <v>-0.002</v>
      </c>
      <c r="FV244">
        <v>2.549</v>
      </c>
      <c r="FW244">
        <v>0.129</v>
      </c>
      <c r="FX244">
        <v>420</v>
      </c>
      <c r="FY244">
        <v>17</v>
      </c>
      <c r="FZ244">
        <v>0.02</v>
      </c>
      <c r="GA244">
        <v>0.04</v>
      </c>
      <c r="GB244">
        <v>-58.81603414634147</v>
      </c>
      <c r="GC244">
        <v>-18.82594703832756</v>
      </c>
      <c r="GD244">
        <v>1.893130628583988</v>
      </c>
      <c r="GE244">
        <v>0</v>
      </c>
      <c r="GF244">
        <v>951.7912352941177</v>
      </c>
      <c r="GG244">
        <v>45.61277313016687</v>
      </c>
      <c r="GH244">
        <v>4.489058653180587</v>
      </c>
      <c r="GI244">
        <v>0</v>
      </c>
      <c r="GJ244">
        <v>7.431650731707317</v>
      </c>
      <c r="GK244">
        <v>0.09454494773520411</v>
      </c>
      <c r="GL244">
        <v>0.009412895252024225</v>
      </c>
      <c r="GM244">
        <v>1</v>
      </c>
      <c r="GN244">
        <v>1</v>
      </c>
      <c r="GO244">
        <v>3</v>
      </c>
      <c r="GP244" t="s">
        <v>440</v>
      </c>
      <c r="GQ244">
        <v>3.10098</v>
      </c>
      <c r="GR244">
        <v>2.72369</v>
      </c>
      <c r="GS244">
        <v>0.09802810000000001</v>
      </c>
      <c r="GT244">
        <v>0.106781</v>
      </c>
      <c r="GU244">
        <v>0.104697</v>
      </c>
      <c r="GV244">
        <v>0.0801698</v>
      </c>
      <c r="GW244">
        <v>23620.9</v>
      </c>
      <c r="GX244">
        <v>21277.2</v>
      </c>
      <c r="GY244">
        <v>26751.5</v>
      </c>
      <c r="GZ244">
        <v>24042.1</v>
      </c>
      <c r="HA244">
        <v>38323.1</v>
      </c>
      <c r="HB244">
        <v>32721.3</v>
      </c>
      <c r="HC244">
        <v>46715.4</v>
      </c>
      <c r="HD244">
        <v>38065</v>
      </c>
      <c r="HE244">
        <v>1.8769</v>
      </c>
      <c r="HF244">
        <v>2.3425</v>
      </c>
      <c r="HG244">
        <v>0.13344</v>
      </c>
      <c r="HH244">
        <v>0</v>
      </c>
      <c r="HI244">
        <v>27.8186</v>
      </c>
      <c r="HJ244">
        <v>999.9</v>
      </c>
      <c r="HK244">
        <v>34.3</v>
      </c>
      <c r="HL244">
        <v>32.9</v>
      </c>
      <c r="HM244">
        <v>19.0447</v>
      </c>
      <c r="HN244">
        <v>61.2918</v>
      </c>
      <c r="HO244">
        <v>5.16827</v>
      </c>
      <c r="HP244">
        <v>2</v>
      </c>
      <c r="HQ244">
        <v>0.0928963</v>
      </c>
      <c r="HR244">
        <v>-0.685223</v>
      </c>
      <c r="HS244">
        <v>20.2811</v>
      </c>
      <c r="HT244">
        <v>5.21055</v>
      </c>
      <c r="HU244">
        <v>11.9742</v>
      </c>
      <c r="HV244">
        <v>4.96335</v>
      </c>
      <c r="HW244">
        <v>3.27455</v>
      </c>
      <c r="HX244">
        <v>9999</v>
      </c>
      <c r="HY244">
        <v>9999</v>
      </c>
      <c r="HZ244">
        <v>9999</v>
      </c>
      <c r="IA244">
        <v>999.9</v>
      </c>
      <c r="IB244">
        <v>1.86386</v>
      </c>
      <c r="IC244">
        <v>1.86009</v>
      </c>
      <c r="ID244">
        <v>1.85839</v>
      </c>
      <c r="IE244">
        <v>1.85974</v>
      </c>
      <c r="IF244">
        <v>1.85989</v>
      </c>
      <c r="IG244">
        <v>1.85843</v>
      </c>
      <c r="IH244">
        <v>1.85745</v>
      </c>
      <c r="II244">
        <v>1.8524</v>
      </c>
      <c r="IJ244">
        <v>0</v>
      </c>
      <c r="IK244">
        <v>0</v>
      </c>
      <c r="IL244">
        <v>0</v>
      </c>
      <c r="IM244">
        <v>0</v>
      </c>
      <c r="IN244" t="s">
        <v>441</v>
      </c>
      <c r="IO244" t="s">
        <v>442</v>
      </c>
      <c r="IP244" t="s">
        <v>443</v>
      </c>
      <c r="IQ244" t="s">
        <v>443</v>
      </c>
      <c r="IR244" t="s">
        <v>443</v>
      </c>
      <c r="IS244" t="s">
        <v>443</v>
      </c>
      <c r="IT244">
        <v>0</v>
      </c>
      <c r="IU244">
        <v>100</v>
      </c>
      <c r="IV244">
        <v>100</v>
      </c>
      <c r="IW244">
        <v>-1.011</v>
      </c>
      <c r="IX244">
        <v>0.2836</v>
      </c>
      <c r="IY244">
        <v>-1.199888540531774</v>
      </c>
      <c r="IZ244">
        <v>0.0006062262584135303</v>
      </c>
      <c r="JA244">
        <v>-6.607284784785487E-07</v>
      </c>
      <c r="JB244">
        <v>4.456398226774383E-10</v>
      </c>
      <c r="JC244">
        <v>0.04242554667046498</v>
      </c>
      <c r="JD244">
        <v>-0.002659736867722172</v>
      </c>
      <c r="JE244">
        <v>0.000738507291522077</v>
      </c>
      <c r="JF244">
        <v>-6.730059124220876E-06</v>
      </c>
      <c r="JG244">
        <v>7</v>
      </c>
      <c r="JH244">
        <v>1949</v>
      </c>
      <c r="JI244">
        <v>1</v>
      </c>
      <c r="JJ244">
        <v>29</v>
      </c>
      <c r="JK244">
        <v>190036.7</v>
      </c>
      <c r="JL244">
        <v>190036.9</v>
      </c>
      <c r="JM244">
        <v>1.80786</v>
      </c>
      <c r="JN244">
        <v>2.62207</v>
      </c>
      <c r="JO244">
        <v>2.146</v>
      </c>
      <c r="JP244">
        <v>2.67456</v>
      </c>
      <c r="JQ244">
        <v>2.29858</v>
      </c>
      <c r="JR244">
        <v>2.3877</v>
      </c>
      <c r="JS244">
        <v>36.908</v>
      </c>
      <c r="JT244">
        <v>24.07</v>
      </c>
      <c r="JU244">
        <v>18</v>
      </c>
      <c r="JV244">
        <v>482.942</v>
      </c>
      <c r="JW244">
        <v>891.846</v>
      </c>
      <c r="JX244">
        <v>28.684</v>
      </c>
      <c r="JY244">
        <v>28.4026</v>
      </c>
      <c r="JZ244">
        <v>30.0002</v>
      </c>
      <c r="KA244">
        <v>28.5982</v>
      </c>
      <c r="KB244">
        <v>28.5611</v>
      </c>
      <c r="KC244">
        <v>36.3769</v>
      </c>
      <c r="KD244">
        <v>15.9965</v>
      </c>
      <c r="KE244">
        <v>23.6802</v>
      </c>
      <c r="KF244">
        <v>28.6833</v>
      </c>
      <c r="KG244">
        <v>573.728</v>
      </c>
      <c r="KH244">
        <v>15.508</v>
      </c>
      <c r="KI244">
        <v>102.138</v>
      </c>
      <c r="KJ244">
        <v>91.7727</v>
      </c>
    </row>
    <row r="245" spans="1:296">
      <c r="A245">
        <v>227</v>
      </c>
      <c r="B245">
        <v>1758391812</v>
      </c>
      <c r="C245">
        <v>9671.5</v>
      </c>
      <c r="D245" t="s">
        <v>899</v>
      </c>
      <c r="E245" t="s">
        <v>900</v>
      </c>
      <c r="F245">
        <v>5</v>
      </c>
      <c r="G245" t="s">
        <v>832</v>
      </c>
      <c r="H245">
        <v>1758391804.214286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559.8250113142739</v>
      </c>
      <c r="AJ245">
        <v>509.2462181818182</v>
      </c>
      <c r="AK245">
        <v>3.113011382671071</v>
      </c>
      <c r="AL245">
        <v>65.71615203234047</v>
      </c>
      <c r="AM245">
        <f>(AO245 - AN245 + DX245*1E3/(8.314*(DZ245+273.15)) * AQ245/DW245 * AP245) * DW245/(100*DK245) * 1000/(1000 - AO245)</f>
        <v>0</v>
      </c>
      <c r="AN245">
        <v>15.51829666250314</v>
      </c>
      <c r="AO245">
        <v>22.97679272727272</v>
      </c>
      <c r="AP245">
        <v>1.373854754034413E-05</v>
      </c>
      <c r="AQ245">
        <v>86.31790325181301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437</v>
      </c>
      <c r="AX245" t="s">
        <v>437</v>
      </c>
      <c r="AY245">
        <v>0</v>
      </c>
      <c r="AZ245">
        <v>0</v>
      </c>
      <c r="BA245">
        <f>1-AY245/AZ245</f>
        <v>0</v>
      </c>
      <c r="BB245">
        <v>0</v>
      </c>
      <c r="BC245" t="s">
        <v>437</v>
      </c>
      <c r="BD245" t="s">
        <v>437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437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6</v>
      </c>
      <c r="DL245">
        <v>0.5</v>
      </c>
      <c r="DM245" t="s">
        <v>438</v>
      </c>
      <c r="DN245">
        <v>2</v>
      </c>
      <c r="DO245" t="b">
        <v>1</v>
      </c>
      <c r="DP245">
        <v>1758391804.214286</v>
      </c>
      <c r="DQ245">
        <v>475.4868571428571</v>
      </c>
      <c r="DR245">
        <v>536.78325</v>
      </c>
      <c r="DS245">
        <v>22.96354642857143</v>
      </c>
      <c r="DT245">
        <v>15.51784285714286</v>
      </c>
      <c r="DU245">
        <v>476.4997142857142</v>
      </c>
      <c r="DV245">
        <v>22.68009285714286</v>
      </c>
      <c r="DW245">
        <v>500.0045</v>
      </c>
      <c r="DX245">
        <v>90.47904285714286</v>
      </c>
      <c r="DY245">
        <v>0.06552683928571428</v>
      </c>
      <c r="DZ245">
        <v>29.58934642857144</v>
      </c>
      <c r="EA245">
        <v>30.00043571428571</v>
      </c>
      <c r="EB245">
        <v>999.9000000000002</v>
      </c>
      <c r="EC245">
        <v>0</v>
      </c>
      <c r="ED245">
        <v>0</v>
      </c>
      <c r="EE245">
        <v>10004.66321428571</v>
      </c>
      <c r="EF245">
        <v>0</v>
      </c>
      <c r="EG245">
        <v>11.25693928571429</v>
      </c>
      <c r="EH245">
        <v>-61.29641071428572</v>
      </c>
      <c r="EI245">
        <v>486.6624642857143</v>
      </c>
      <c r="EJ245">
        <v>545.2442857142856</v>
      </c>
      <c r="EK245">
        <v>7.445712142857144</v>
      </c>
      <c r="EL245">
        <v>536.78325</v>
      </c>
      <c r="EM245">
        <v>15.51784285714286</v>
      </c>
      <c r="EN245">
        <v>2.077720357142856</v>
      </c>
      <c r="EO245">
        <v>1.40404</v>
      </c>
      <c r="EP245">
        <v>18.04938928571429</v>
      </c>
      <c r="EQ245">
        <v>11.961325</v>
      </c>
      <c r="ER245">
        <v>1999.997142857143</v>
      </c>
      <c r="ES245">
        <v>0.9800055714285714</v>
      </c>
      <c r="ET245">
        <v>0.01999412142857143</v>
      </c>
      <c r="EU245">
        <v>0</v>
      </c>
      <c r="EV245">
        <v>959.0343214285715</v>
      </c>
      <c r="EW245">
        <v>5.00078</v>
      </c>
      <c r="EX245">
        <v>18726.35</v>
      </c>
      <c r="EY245">
        <v>16379.65</v>
      </c>
      <c r="EZ245">
        <v>38.879</v>
      </c>
      <c r="FA245">
        <v>39.7005</v>
      </c>
      <c r="FB245">
        <v>39.20728571428571</v>
      </c>
      <c r="FC245">
        <v>39.30117857142857</v>
      </c>
      <c r="FD245">
        <v>40.28096428571428</v>
      </c>
      <c r="FE245">
        <v>1955.107142857143</v>
      </c>
      <c r="FF245">
        <v>39.89000000000001</v>
      </c>
      <c r="FG245">
        <v>0</v>
      </c>
      <c r="FH245">
        <v>1758391812.3</v>
      </c>
      <c r="FI245">
        <v>0</v>
      </c>
      <c r="FJ245">
        <v>959.2551153846155</v>
      </c>
      <c r="FK245">
        <v>55.12160686692525</v>
      </c>
      <c r="FL245">
        <v>1081.035898136503</v>
      </c>
      <c r="FM245">
        <v>18730.38076923077</v>
      </c>
      <c r="FN245">
        <v>15</v>
      </c>
      <c r="FO245">
        <v>0</v>
      </c>
      <c r="FP245" t="s">
        <v>439</v>
      </c>
      <c r="FQ245">
        <v>1746989605.5</v>
      </c>
      <c r="FR245">
        <v>1746989593.5</v>
      </c>
      <c r="FS245">
        <v>0</v>
      </c>
      <c r="FT245">
        <v>-0.274</v>
      </c>
      <c r="FU245">
        <v>-0.002</v>
      </c>
      <c r="FV245">
        <v>2.549</v>
      </c>
      <c r="FW245">
        <v>0.129</v>
      </c>
      <c r="FX245">
        <v>420</v>
      </c>
      <c r="FY245">
        <v>17</v>
      </c>
      <c r="FZ245">
        <v>0.02</v>
      </c>
      <c r="GA245">
        <v>0.04</v>
      </c>
      <c r="GB245">
        <v>-60.6239731707317</v>
      </c>
      <c r="GC245">
        <v>-15.0693324041811</v>
      </c>
      <c r="GD245">
        <v>1.492433236816093</v>
      </c>
      <c r="GE245">
        <v>0</v>
      </c>
      <c r="GF245">
        <v>956.6654411764706</v>
      </c>
      <c r="GG245">
        <v>52.12096259035257</v>
      </c>
      <c r="GH245">
        <v>5.123303536673647</v>
      </c>
      <c r="GI245">
        <v>0</v>
      </c>
      <c r="GJ245">
        <v>7.441236097560976</v>
      </c>
      <c r="GK245">
        <v>0.0954202787456408</v>
      </c>
      <c r="GL245">
        <v>0.009497222669260027</v>
      </c>
      <c r="GM245">
        <v>1</v>
      </c>
      <c r="GN245">
        <v>1</v>
      </c>
      <c r="GO245">
        <v>3</v>
      </c>
      <c r="GP245" t="s">
        <v>440</v>
      </c>
      <c r="GQ245">
        <v>3.10112</v>
      </c>
      <c r="GR245">
        <v>2.72349</v>
      </c>
      <c r="GS245">
        <v>0.100264</v>
      </c>
      <c r="GT245">
        <v>0.109103</v>
      </c>
      <c r="GU245">
        <v>0.104725</v>
      </c>
      <c r="GV245">
        <v>0.0801723</v>
      </c>
      <c r="GW245">
        <v>23562.4</v>
      </c>
      <c r="GX245">
        <v>21222.1</v>
      </c>
      <c r="GY245">
        <v>26751.6</v>
      </c>
      <c r="GZ245">
        <v>24042.3</v>
      </c>
      <c r="HA245">
        <v>38322.2</v>
      </c>
      <c r="HB245">
        <v>32721.7</v>
      </c>
      <c r="HC245">
        <v>46715.5</v>
      </c>
      <c r="HD245">
        <v>38065.3</v>
      </c>
      <c r="HE245">
        <v>1.87752</v>
      </c>
      <c r="HF245">
        <v>2.34215</v>
      </c>
      <c r="HG245">
        <v>0.133425</v>
      </c>
      <c r="HH245">
        <v>0</v>
      </c>
      <c r="HI245">
        <v>27.8226</v>
      </c>
      <c r="HJ245">
        <v>999.9</v>
      </c>
      <c r="HK245">
        <v>34.3</v>
      </c>
      <c r="HL245">
        <v>32.9</v>
      </c>
      <c r="HM245">
        <v>19.0438</v>
      </c>
      <c r="HN245">
        <v>61.4218</v>
      </c>
      <c r="HO245">
        <v>5.1883</v>
      </c>
      <c r="HP245">
        <v>2</v>
      </c>
      <c r="HQ245">
        <v>0.0930589</v>
      </c>
      <c r="HR245">
        <v>-0.707198</v>
      </c>
      <c r="HS245">
        <v>20.281</v>
      </c>
      <c r="HT245">
        <v>5.2116</v>
      </c>
      <c r="HU245">
        <v>11.974</v>
      </c>
      <c r="HV245">
        <v>4.96355</v>
      </c>
      <c r="HW245">
        <v>3.2746</v>
      </c>
      <c r="HX245">
        <v>9999</v>
      </c>
      <c r="HY245">
        <v>9999</v>
      </c>
      <c r="HZ245">
        <v>9999</v>
      </c>
      <c r="IA245">
        <v>999.9</v>
      </c>
      <c r="IB245">
        <v>1.86387</v>
      </c>
      <c r="IC245">
        <v>1.86007</v>
      </c>
      <c r="ID245">
        <v>1.85838</v>
      </c>
      <c r="IE245">
        <v>1.85974</v>
      </c>
      <c r="IF245">
        <v>1.85989</v>
      </c>
      <c r="IG245">
        <v>1.85845</v>
      </c>
      <c r="IH245">
        <v>1.85745</v>
      </c>
      <c r="II245">
        <v>1.85241</v>
      </c>
      <c r="IJ245">
        <v>0</v>
      </c>
      <c r="IK245">
        <v>0</v>
      </c>
      <c r="IL245">
        <v>0</v>
      </c>
      <c r="IM245">
        <v>0</v>
      </c>
      <c r="IN245" t="s">
        <v>441</v>
      </c>
      <c r="IO245" t="s">
        <v>442</v>
      </c>
      <c r="IP245" t="s">
        <v>443</v>
      </c>
      <c r="IQ245" t="s">
        <v>443</v>
      </c>
      <c r="IR245" t="s">
        <v>443</v>
      </c>
      <c r="IS245" t="s">
        <v>443</v>
      </c>
      <c r="IT245">
        <v>0</v>
      </c>
      <c r="IU245">
        <v>100</v>
      </c>
      <c r="IV245">
        <v>100</v>
      </c>
      <c r="IW245">
        <v>-1.007</v>
      </c>
      <c r="IX245">
        <v>0.2837</v>
      </c>
      <c r="IY245">
        <v>-1.199888540531774</v>
      </c>
      <c r="IZ245">
        <v>0.0006062262584135303</v>
      </c>
      <c r="JA245">
        <v>-6.607284784785487E-07</v>
      </c>
      <c r="JB245">
        <v>4.456398226774383E-10</v>
      </c>
      <c r="JC245">
        <v>0.04242554667046498</v>
      </c>
      <c r="JD245">
        <v>-0.002659736867722172</v>
      </c>
      <c r="JE245">
        <v>0.000738507291522077</v>
      </c>
      <c r="JF245">
        <v>-6.730059124220876E-06</v>
      </c>
      <c r="JG245">
        <v>7</v>
      </c>
      <c r="JH245">
        <v>1949</v>
      </c>
      <c r="JI245">
        <v>1</v>
      </c>
      <c r="JJ245">
        <v>29</v>
      </c>
      <c r="JK245">
        <v>190036.8</v>
      </c>
      <c r="JL245">
        <v>190037</v>
      </c>
      <c r="JM245">
        <v>1.85059</v>
      </c>
      <c r="JN245">
        <v>2.61475</v>
      </c>
      <c r="JO245">
        <v>2.146</v>
      </c>
      <c r="JP245">
        <v>2.67578</v>
      </c>
      <c r="JQ245">
        <v>2.29858</v>
      </c>
      <c r="JR245">
        <v>2.42798</v>
      </c>
      <c r="JS245">
        <v>36.908</v>
      </c>
      <c r="JT245">
        <v>24.07</v>
      </c>
      <c r="JU245">
        <v>18</v>
      </c>
      <c r="JV245">
        <v>483.309</v>
      </c>
      <c r="JW245">
        <v>891.489</v>
      </c>
      <c r="JX245">
        <v>28.6829</v>
      </c>
      <c r="JY245">
        <v>28.405</v>
      </c>
      <c r="JZ245">
        <v>30.0003</v>
      </c>
      <c r="KA245">
        <v>28.5987</v>
      </c>
      <c r="KB245">
        <v>28.5618</v>
      </c>
      <c r="KC245">
        <v>37.2106</v>
      </c>
      <c r="KD245">
        <v>15.9965</v>
      </c>
      <c r="KE245">
        <v>23.6802</v>
      </c>
      <c r="KF245">
        <v>28.7058</v>
      </c>
      <c r="KG245">
        <v>593.764</v>
      </c>
      <c r="KH245">
        <v>15.508</v>
      </c>
      <c r="KI245">
        <v>102.139</v>
      </c>
      <c r="KJ245">
        <v>91.7734</v>
      </c>
    </row>
    <row r="246" spans="1:296">
      <c r="A246">
        <v>228</v>
      </c>
      <c r="B246">
        <v>1758391817</v>
      </c>
      <c r="C246">
        <v>9676.5</v>
      </c>
      <c r="D246" t="s">
        <v>901</v>
      </c>
      <c r="E246" t="s">
        <v>902</v>
      </c>
      <c r="F246">
        <v>5</v>
      </c>
      <c r="G246" t="s">
        <v>832</v>
      </c>
      <c r="H246">
        <v>1758391809.5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576.9044414803204</v>
      </c>
      <c r="AJ246">
        <v>524.9307757575756</v>
      </c>
      <c r="AK246">
        <v>3.133094653659089</v>
      </c>
      <c r="AL246">
        <v>65.71615203234047</v>
      </c>
      <c r="AM246">
        <f>(AO246 - AN246 + DX246*1E3/(8.314*(DZ246+273.15)) * AQ246/DW246 * AP246) * DW246/(100*DK246) * 1000/(1000 - AO246)</f>
        <v>0</v>
      </c>
      <c r="AN246">
        <v>15.52031664290297</v>
      </c>
      <c r="AO246">
        <v>22.98563333333333</v>
      </c>
      <c r="AP246">
        <v>3.570527561026753E-05</v>
      </c>
      <c r="AQ246">
        <v>86.31790325181301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437</v>
      </c>
      <c r="AX246" t="s">
        <v>437</v>
      </c>
      <c r="AY246">
        <v>0</v>
      </c>
      <c r="AZ246">
        <v>0</v>
      </c>
      <c r="BA246">
        <f>1-AY246/AZ246</f>
        <v>0</v>
      </c>
      <c r="BB246">
        <v>0</v>
      </c>
      <c r="BC246" t="s">
        <v>437</v>
      </c>
      <c r="BD246" t="s">
        <v>437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437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6</v>
      </c>
      <c r="DL246">
        <v>0.5</v>
      </c>
      <c r="DM246" t="s">
        <v>438</v>
      </c>
      <c r="DN246">
        <v>2</v>
      </c>
      <c r="DO246" t="b">
        <v>1</v>
      </c>
      <c r="DP246">
        <v>1758391809.5</v>
      </c>
      <c r="DQ246">
        <v>491.5125925925926</v>
      </c>
      <c r="DR246">
        <v>554.2355925925925</v>
      </c>
      <c r="DS246">
        <v>22.97233333333333</v>
      </c>
      <c r="DT246">
        <v>15.51908518518518</v>
      </c>
      <c r="DU246">
        <v>492.5208888888889</v>
      </c>
      <c r="DV246">
        <v>22.68870740740741</v>
      </c>
      <c r="DW246">
        <v>499.9272592592593</v>
      </c>
      <c r="DX246">
        <v>90.47951481481481</v>
      </c>
      <c r="DY246">
        <v>0.06556758148148149</v>
      </c>
      <c r="DZ246">
        <v>29.59161111111111</v>
      </c>
      <c r="EA246">
        <v>29.99808518518519</v>
      </c>
      <c r="EB246">
        <v>999.9000000000001</v>
      </c>
      <c r="EC246">
        <v>0</v>
      </c>
      <c r="ED246">
        <v>0</v>
      </c>
      <c r="EE246">
        <v>9994.673333333332</v>
      </c>
      <c r="EF246">
        <v>0</v>
      </c>
      <c r="EG246">
        <v>11.25431111111111</v>
      </c>
      <c r="EH246">
        <v>-62.72305555555555</v>
      </c>
      <c r="EI246">
        <v>503.0693703703703</v>
      </c>
      <c r="EJ246">
        <v>562.9724074074073</v>
      </c>
      <c r="EK246">
        <v>7.453257777777777</v>
      </c>
      <c r="EL246">
        <v>554.2355925925925</v>
      </c>
      <c r="EM246">
        <v>15.51908518518518</v>
      </c>
      <c r="EN246">
        <v>2.078525925925926</v>
      </c>
      <c r="EO246">
        <v>1.404158888888889</v>
      </c>
      <c r="EP246">
        <v>18.05556296296296</v>
      </c>
      <c r="EQ246">
        <v>11.96262222222222</v>
      </c>
      <c r="ER246">
        <v>1999.983333333333</v>
      </c>
      <c r="ES246">
        <v>0.9800053333333332</v>
      </c>
      <c r="ET246">
        <v>0.01999435555555555</v>
      </c>
      <c r="EU246">
        <v>0</v>
      </c>
      <c r="EV246">
        <v>964.2477037037039</v>
      </c>
      <c r="EW246">
        <v>5.00078</v>
      </c>
      <c r="EX246">
        <v>18826.45925925926</v>
      </c>
      <c r="EY246">
        <v>16379.52962962963</v>
      </c>
      <c r="EZ246">
        <v>38.88618518518518</v>
      </c>
      <c r="FA246">
        <v>39.69866666666666</v>
      </c>
      <c r="FB246">
        <v>39.22429629629629</v>
      </c>
      <c r="FC246">
        <v>39.30077777777778</v>
      </c>
      <c r="FD246">
        <v>40.27055555555555</v>
      </c>
      <c r="FE246">
        <v>1955.093333333333</v>
      </c>
      <c r="FF246">
        <v>39.89000000000001</v>
      </c>
      <c r="FG246">
        <v>0</v>
      </c>
      <c r="FH246">
        <v>1758391817.1</v>
      </c>
      <c r="FI246">
        <v>0</v>
      </c>
      <c r="FJ246">
        <v>963.9612692307693</v>
      </c>
      <c r="FK246">
        <v>62.42020511625292</v>
      </c>
      <c r="FL246">
        <v>1183.36068370193</v>
      </c>
      <c r="FM246">
        <v>18820.95</v>
      </c>
      <c r="FN246">
        <v>15</v>
      </c>
      <c r="FO246">
        <v>0</v>
      </c>
      <c r="FP246" t="s">
        <v>439</v>
      </c>
      <c r="FQ246">
        <v>1746989605.5</v>
      </c>
      <c r="FR246">
        <v>1746989593.5</v>
      </c>
      <c r="FS246">
        <v>0</v>
      </c>
      <c r="FT246">
        <v>-0.274</v>
      </c>
      <c r="FU246">
        <v>-0.002</v>
      </c>
      <c r="FV246">
        <v>2.549</v>
      </c>
      <c r="FW246">
        <v>0.129</v>
      </c>
      <c r="FX246">
        <v>420</v>
      </c>
      <c r="FY246">
        <v>17</v>
      </c>
      <c r="FZ246">
        <v>0.02</v>
      </c>
      <c r="GA246">
        <v>0.04</v>
      </c>
      <c r="GB246">
        <v>-61.68752682926829</v>
      </c>
      <c r="GC246">
        <v>-15.6119602787457</v>
      </c>
      <c r="GD246">
        <v>1.54668603969188</v>
      </c>
      <c r="GE246">
        <v>0</v>
      </c>
      <c r="GF246">
        <v>960.5437941176471</v>
      </c>
      <c r="GG246">
        <v>57.50546977199165</v>
      </c>
      <c r="GH246">
        <v>5.656960739704107</v>
      </c>
      <c r="GI246">
        <v>0</v>
      </c>
      <c r="GJ246">
        <v>7.447564390243903</v>
      </c>
      <c r="GK246">
        <v>0.08884829268291693</v>
      </c>
      <c r="GL246">
        <v>0.008836575335082451</v>
      </c>
      <c r="GM246">
        <v>1</v>
      </c>
      <c r="GN246">
        <v>1</v>
      </c>
      <c r="GO246">
        <v>3</v>
      </c>
      <c r="GP246" t="s">
        <v>440</v>
      </c>
      <c r="GQ246">
        <v>3.10114</v>
      </c>
      <c r="GR246">
        <v>2.72367</v>
      </c>
      <c r="GS246">
        <v>0.102486</v>
      </c>
      <c r="GT246">
        <v>0.111406</v>
      </c>
      <c r="GU246">
        <v>0.104756</v>
      </c>
      <c r="GV246">
        <v>0.080177</v>
      </c>
      <c r="GW246">
        <v>23504.1</v>
      </c>
      <c r="GX246">
        <v>21167.3</v>
      </c>
      <c r="GY246">
        <v>26751.4</v>
      </c>
      <c r="GZ246">
        <v>24042.4</v>
      </c>
      <c r="HA246">
        <v>38320.7</v>
      </c>
      <c r="HB246">
        <v>32721.7</v>
      </c>
      <c r="HC246">
        <v>46714.9</v>
      </c>
      <c r="HD246">
        <v>38065.2</v>
      </c>
      <c r="HE246">
        <v>1.87722</v>
      </c>
      <c r="HF246">
        <v>2.3423</v>
      </c>
      <c r="HG246">
        <v>0.132956</v>
      </c>
      <c r="HH246">
        <v>0</v>
      </c>
      <c r="HI246">
        <v>27.8275</v>
      </c>
      <c r="HJ246">
        <v>999.9</v>
      </c>
      <c r="HK246">
        <v>34.3</v>
      </c>
      <c r="HL246">
        <v>32.9</v>
      </c>
      <c r="HM246">
        <v>19.0442</v>
      </c>
      <c r="HN246">
        <v>61.2518</v>
      </c>
      <c r="HO246">
        <v>5.13221</v>
      </c>
      <c r="HP246">
        <v>2</v>
      </c>
      <c r="HQ246">
        <v>0.093125</v>
      </c>
      <c r="HR246">
        <v>-0.751732</v>
      </c>
      <c r="HS246">
        <v>20.2808</v>
      </c>
      <c r="HT246">
        <v>5.2113</v>
      </c>
      <c r="HU246">
        <v>11.9746</v>
      </c>
      <c r="HV246">
        <v>4.9632</v>
      </c>
      <c r="HW246">
        <v>3.27453</v>
      </c>
      <c r="HX246">
        <v>9999</v>
      </c>
      <c r="HY246">
        <v>9999</v>
      </c>
      <c r="HZ246">
        <v>9999</v>
      </c>
      <c r="IA246">
        <v>999.9</v>
      </c>
      <c r="IB246">
        <v>1.86386</v>
      </c>
      <c r="IC246">
        <v>1.8601</v>
      </c>
      <c r="ID246">
        <v>1.85839</v>
      </c>
      <c r="IE246">
        <v>1.85974</v>
      </c>
      <c r="IF246">
        <v>1.85989</v>
      </c>
      <c r="IG246">
        <v>1.85845</v>
      </c>
      <c r="IH246">
        <v>1.85746</v>
      </c>
      <c r="II246">
        <v>1.8524</v>
      </c>
      <c r="IJ246">
        <v>0</v>
      </c>
      <c r="IK246">
        <v>0</v>
      </c>
      <c r="IL246">
        <v>0</v>
      </c>
      <c r="IM246">
        <v>0</v>
      </c>
      <c r="IN246" t="s">
        <v>441</v>
      </c>
      <c r="IO246" t="s">
        <v>442</v>
      </c>
      <c r="IP246" t="s">
        <v>443</v>
      </c>
      <c r="IQ246" t="s">
        <v>443</v>
      </c>
      <c r="IR246" t="s">
        <v>443</v>
      </c>
      <c r="IS246" t="s">
        <v>443</v>
      </c>
      <c r="IT246">
        <v>0</v>
      </c>
      <c r="IU246">
        <v>100</v>
      </c>
      <c r="IV246">
        <v>100</v>
      </c>
      <c r="IW246">
        <v>-1.001</v>
      </c>
      <c r="IX246">
        <v>0.2839</v>
      </c>
      <c r="IY246">
        <v>-1.199888540531774</v>
      </c>
      <c r="IZ246">
        <v>0.0006062262584135303</v>
      </c>
      <c r="JA246">
        <v>-6.607284784785487E-07</v>
      </c>
      <c r="JB246">
        <v>4.456398226774383E-10</v>
      </c>
      <c r="JC246">
        <v>0.04242554667046498</v>
      </c>
      <c r="JD246">
        <v>-0.002659736867722172</v>
      </c>
      <c r="JE246">
        <v>0.000738507291522077</v>
      </c>
      <c r="JF246">
        <v>-6.730059124220876E-06</v>
      </c>
      <c r="JG246">
        <v>7</v>
      </c>
      <c r="JH246">
        <v>1949</v>
      </c>
      <c r="JI246">
        <v>1</v>
      </c>
      <c r="JJ246">
        <v>29</v>
      </c>
      <c r="JK246">
        <v>190036.9</v>
      </c>
      <c r="JL246">
        <v>190037.1</v>
      </c>
      <c r="JM246">
        <v>1.89453</v>
      </c>
      <c r="JN246">
        <v>2.61841</v>
      </c>
      <c r="JO246">
        <v>2.146</v>
      </c>
      <c r="JP246">
        <v>2.677</v>
      </c>
      <c r="JQ246">
        <v>2.29858</v>
      </c>
      <c r="JR246">
        <v>2.39868</v>
      </c>
      <c r="JS246">
        <v>36.908</v>
      </c>
      <c r="JT246">
        <v>24.07</v>
      </c>
      <c r="JU246">
        <v>18</v>
      </c>
      <c r="JV246">
        <v>483.15</v>
      </c>
      <c r="JW246">
        <v>891.648</v>
      </c>
      <c r="JX246">
        <v>28.7015</v>
      </c>
      <c r="JY246">
        <v>28.4074</v>
      </c>
      <c r="JZ246">
        <v>30.0003</v>
      </c>
      <c r="KA246">
        <v>28.6006</v>
      </c>
      <c r="KB246">
        <v>28.5618</v>
      </c>
      <c r="KC246">
        <v>38.1204</v>
      </c>
      <c r="KD246">
        <v>15.9965</v>
      </c>
      <c r="KE246">
        <v>23.6802</v>
      </c>
      <c r="KF246">
        <v>28.7083</v>
      </c>
      <c r="KG246">
        <v>607.179</v>
      </c>
      <c r="KH246">
        <v>15.508</v>
      </c>
      <c r="KI246">
        <v>102.138</v>
      </c>
      <c r="KJ246">
        <v>91.7734</v>
      </c>
    </row>
    <row r="247" spans="1:296">
      <c r="A247">
        <v>229</v>
      </c>
      <c r="B247">
        <v>1758391822</v>
      </c>
      <c r="C247">
        <v>9681.5</v>
      </c>
      <c r="D247" t="s">
        <v>903</v>
      </c>
      <c r="E247" t="s">
        <v>904</v>
      </c>
      <c r="F247">
        <v>5</v>
      </c>
      <c r="G247" t="s">
        <v>832</v>
      </c>
      <c r="H247">
        <v>1758391814.214286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593.9007192943094</v>
      </c>
      <c r="AJ247">
        <v>540.7377696969696</v>
      </c>
      <c r="AK247">
        <v>3.160674945930703</v>
      </c>
      <c r="AL247">
        <v>65.71615203234047</v>
      </c>
      <c r="AM247">
        <f>(AO247 - AN247 + DX247*1E3/(8.314*(DZ247+273.15)) * AQ247/DW247 * AP247) * DW247/(100*DK247) * 1000/(1000 - AO247)</f>
        <v>0</v>
      </c>
      <c r="AN247">
        <v>15.52031751642547</v>
      </c>
      <c r="AO247">
        <v>22.99354181818181</v>
      </c>
      <c r="AP247">
        <v>1.917844331889592E-05</v>
      </c>
      <c r="AQ247">
        <v>86.31790325181301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437</v>
      </c>
      <c r="AX247" t="s">
        <v>437</v>
      </c>
      <c r="AY247">
        <v>0</v>
      </c>
      <c r="AZ247">
        <v>0</v>
      </c>
      <c r="BA247">
        <f>1-AY247/AZ247</f>
        <v>0</v>
      </c>
      <c r="BB247">
        <v>0</v>
      </c>
      <c r="BC247" t="s">
        <v>437</v>
      </c>
      <c r="BD247" t="s">
        <v>437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437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6</v>
      </c>
      <c r="DL247">
        <v>0.5</v>
      </c>
      <c r="DM247" t="s">
        <v>438</v>
      </c>
      <c r="DN247">
        <v>2</v>
      </c>
      <c r="DO247" t="b">
        <v>1</v>
      </c>
      <c r="DP247">
        <v>1758391814.214286</v>
      </c>
      <c r="DQ247">
        <v>505.9062142857143</v>
      </c>
      <c r="DR247">
        <v>569.9537142857142</v>
      </c>
      <c r="DS247">
        <v>22.98097857142858</v>
      </c>
      <c r="DT247">
        <v>15.51971428571428</v>
      </c>
      <c r="DU247">
        <v>506.9105</v>
      </c>
      <c r="DV247">
        <v>22.69717857142857</v>
      </c>
      <c r="DW247">
        <v>499.9461071428572</v>
      </c>
      <c r="DX247">
        <v>90.48021071428572</v>
      </c>
      <c r="DY247">
        <v>0.06562869642857143</v>
      </c>
      <c r="DZ247">
        <v>29.59330714285715</v>
      </c>
      <c r="EA247">
        <v>29.99631071428571</v>
      </c>
      <c r="EB247">
        <v>999.9000000000002</v>
      </c>
      <c r="EC247">
        <v>0</v>
      </c>
      <c r="ED247">
        <v>0</v>
      </c>
      <c r="EE247">
        <v>9991.608214285716</v>
      </c>
      <c r="EF247">
        <v>0</v>
      </c>
      <c r="EG247">
        <v>11.25791071428571</v>
      </c>
      <c r="EH247">
        <v>-64.04748214285715</v>
      </c>
      <c r="EI247">
        <v>517.8059642857144</v>
      </c>
      <c r="EJ247">
        <v>578.9385357142858</v>
      </c>
      <c r="EK247">
        <v>7.461270714285716</v>
      </c>
      <c r="EL247">
        <v>569.9537142857142</v>
      </c>
      <c r="EM247">
        <v>15.51971428571428</v>
      </c>
      <c r="EN247">
        <v>2.079323928571429</v>
      </c>
      <c r="EO247">
        <v>1.404227142857143</v>
      </c>
      <c r="EP247">
        <v>18.06166785714286</v>
      </c>
      <c r="EQ247">
        <v>11.96336071428571</v>
      </c>
      <c r="ER247">
        <v>1999.965714285714</v>
      </c>
      <c r="ES247">
        <v>0.9800050357142857</v>
      </c>
      <c r="ET247">
        <v>0.01999465</v>
      </c>
      <c r="EU247">
        <v>0</v>
      </c>
      <c r="EV247">
        <v>969.3839285714288</v>
      </c>
      <c r="EW247">
        <v>5.00078</v>
      </c>
      <c r="EX247">
        <v>18925.08571428572</v>
      </c>
      <c r="EY247">
        <v>16379.37857142858</v>
      </c>
      <c r="EZ247">
        <v>38.87464285714286</v>
      </c>
      <c r="FA247">
        <v>39.70499999999999</v>
      </c>
      <c r="FB247">
        <v>39.28089285714286</v>
      </c>
      <c r="FC247">
        <v>39.28557142857143</v>
      </c>
      <c r="FD247">
        <v>40.223</v>
      </c>
      <c r="FE247">
        <v>1955.075714285715</v>
      </c>
      <c r="FF247">
        <v>39.89000000000001</v>
      </c>
      <c r="FG247">
        <v>0</v>
      </c>
      <c r="FH247">
        <v>1758391822.5</v>
      </c>
      <c r="FI247">
        <v>0</v>
      </c>
      <c r="FJ247">
        <v>970.1694799999999</v>
      </c>
      <c r="FK247">
        <v>69.21292296079938</v>
      </c>
      <c r="FL247">
        <v>1327.023074925107</v>
      </c>
      <c r="FM247">
        <v>18939.608</v>
      </c>
      <c r="FN247">
        <v>15</v>
      </c>
      <c r="FO247">
        <v>0</v>
      </c>
      <c r="FP247" t="s">
        <v>439</v>
      </c>
      <c r="FQ247">
        <v>1746989605.5</v>
      </c>
      <c r="FR247">
        <v>1746989593.5</v>
      </c>
      <c r="FS247">
        <v>0</v>
      </c>
      <c r="FT247">
        <v>-0.274</v>
      </c>
      <c r="FU247">
        <v>-0.002</v>
      </c>
      <c r="FV247">
        <v>2.549</v>
      </c>
      <c r="FW247">
        <v>0.129</v>
      </c>
      <c r="FX247">
        <v>420</v>
      </c>
      <c r="FY247">
        <v>17</v>
      </c>
      <c r="FZ247">
        <v>0.02</v>
      </c>
      <c r="GA247">
        <v>0.04</v>
      </c>
      <c r="GB247">
        <v>-63.28150975609756</v>
      </c>
      <c r="GC247">
        <v>-17.01908362369343</v>
      </c>
      <c r="GD247">
        <v>1.678952538559112</v>
      </c>
      <c r="GE247">
        <v>0</v>
      </c>
      <c r="GF247">
        <v>966.6459117647059</v>
      </c>
      <c r="GG247">
        <v>65.10751712846405</v>
      </c>
      <c r="GH247">
        <v>6.39929943944991</v>
      </c>
      <c r="GI247">
        <v>0</v>
      </c>
      <c r="GJ247">
        <v>7.456778292682927</v>
      </c>
      <c r="GK247">
        <v>0.09761017421603056</v>
      </c>
      <c r="GL247">
        <v>0.009680868209008393</v>
      </c>
      <c r="GM247">
        <v>1</v>
      </c>
      <c r="GN247">
        <v>1</v>
      </c>
      <c r="GO247">
        <v>3</v>
      </c>
      <c r="GP247" t="s">
        <v>440</v>
      </c>
      <c r="GQ247">
        <v>3.10079</v>
      </c>
      <c r="GR247">
        <v>2.72398</v>
      </c>
      <c r="GS247">
        <v>0.104696</v>
      </c>
      <c r="GT247">
        <v>0.113663</v>
      </c>
      <c r="GU247">
        <v>0.104783</v>
      </c>
      <c r="GV247">
        <v>0.0801772</v>
      </c>
      <c r="GW247">
        <v>23446.2</v>
      </c>
      <c r="GX247">
        <v>21113</v>
      </c>
      <c r="GY247">
        <v>26751.4</v>
      </c>
      <c r="GZ247">
        <v>24041.8</v>
      </c>
      <c r="HA247">
        <v>38320</v>
      </c>
      <c r="HB247">
        <v>32721.5</v>
      </c>
      <c r="HC247">
        <v>46715.1</v>
      </c>
      <c r="HD247">
        <v>38064.7</v>
      </c>
      <c r="HE247">
        <v>1.87705</v>
      </c>
      <c r="HF247">
        <v>2.34258</v>
      </c>
      <c r="HG247">
        <v>0.132605</v>
      </c>
      <c r="HH247">
        <v>0</v>
      </c>
      <c r="HI247">
        <v>27.8323</v>
      </c>
      <c r="HJ247">
        <v>999.9</v>
      </c>
      <c r="HK247">
        <v>34.3</v>
      </c>
      <c r="HL247">
        <v>32.9</v>
      </c>
      <c r="HM247">
        <v>19.0442</v>
      </c>
      <c r="HN247">
        <v>61.2618</v>
      </c>
      <c r="HO247">
        <v>5.23237</v>
      </c>
      <c r="HP247">
        <v>2</v>
      </c>
      <c r="HQ247">
        <v>0.09350609999999999</v>
      </c>
      <c r="HR247">
        <v>-0.727677</v>
      </c>
      <c r="HS247">
        <v>20.2807</v>
      </c>
      <c r="HT247">
        <v>5.211</v>
      </c>
      <c r="HU247">
        <v>11.9742</v>
      </c>
      <c r="HV247">
        <v>4.9632</v>
      </c>
      <c r="HW247">
        <v>3.27445</v>
      </c>
      <c r="HX247">
        <v>9999</v>
      </c>
      <c r="HY247">
        <v>9999</v>
      </c>
      <c r="HZ247">
        <v>9999</v>
      </c>
      <c r="IA247">
        <v>999.9</v>
      </c>
      <c r="IB247">
        <v>1.86386</v>
      </c>
      <c r="IC247">
        <v>1.86008</v>
      </c>
      <c r="ID247">
        <v>1.85841</v>
      </c>
      <c r="IE247">
        <v>1.85974</v>
      </c>
      <c r="IF247">
        <v>1.85989</v>
      </c>
      <c r="IG247">
        <v>1.85847</v>
      </c>
      <c r="IH247">
        <v>1.85746</v>
      </c>
      <c r="II247">
        <v>1.85241</v>
      </c>
      <c r="IJ247">
        <v>0</v>
      </c>
      <c r="IK247">
        <v>0</v>
      </c>
      <c r="IL247">
        <v>0</v>
      </c>
      <c r="IM247">
        <v>0</v>
      </c>
      <c r="IN247" t="s">
        <v>441</v>
      </c>
      <c r="IO247" t="s">
        <v>442</v>
      </c>
      <c r="IP247" t="s">
        <v>443</v>
      </c>
      <c r="IQ247" t="s">
        <v>443</v>
      </c>
      <c r="IR247" t="s">
        <v>443</v>
      </c>
      <c r="IS247" t="s">
        <v>443</v>
      </c>
      <c r="IT247">
        <v>0</v>
      </c>
      <c r="IU247">
        <v>100</v>
      </c>
      <c r="IV247">
        <v>100</v>
      </c>
      <c r="IW247">
        <v>-0.998</v>
      </c>
      <c r="IX247">
        <v>0.2841</v>
      </c>
      <c r="IY247">
        <v>-1.199888540531774</v>
      </c>
      <c r="IZ247">
        <v>0.0006062262584135303</v>
      </c>
      <c r="JA247">
        <v>-6.607284784785487E-07</v>
      </c>
      <c r="JB247">
        <v>4.456398226774383E-10</v>
      </c>
      <c r="JC247">
        <v>0.04242554667046498</v>
      </c>
      <c r="JD247">
        <v>-0.002659736867722172</v>
      </c>
      <c r="JE247">
        <v>0.000738507291522077</v>
      </c>
      <c r="JF247">
        <v>-6.730059124220876E-06</v>
      </c>
      <c r="JG247">
        <v>7</v>
      </c>
      <c r="JH247">
        <v>1949</v>
      </c>
      <c r="JI247">
        <v>1</v>
      </c>
      <c r="JJ247">
        <v>29</v>
      </c>
      <c r="JK247">
        <v>190036.9</v>
      </c>
      <c r="JL247">
        <v>190037.1</v>
      </c>
      <c r="JM247">
        <v>1.93726</v>
      </c>
      <c r="JN247">
        <v>2.61963</v>
      </c>
      <c r="JO247">
        <v>2.146</v>
      </c>
      <c r="JP247">
        <v>2.67578</v>
      </c>
      <c r="JQ247">
        <v>2.29858</v>
      </c>
      <c r="JR247">
        <v>2.40601</v>
      </c>
      <c r="JS247">
        <v>36.908</v>
      </c>
      <c r="JT247">
        <v>24.07</v>
      </c>
      <c r="JU247">
        <v>18</v>
      </c>
      <c r="JV247">
        <v>483.048</v>
      </c>
      <c r="JW247">
        <v>891.9640000000001</v>
      </c>
      <c r="JX247">
        <v>28.7102</v>
      </c>
      <c r="JY247">
        <v>28.4093</v>
      </c>
      <c r="JZ247">
        <v>30.0002</v>
      </c>
      <c r="KA247">
        <v>28.6007</v>
      </c>
      <c r="KB247">
        <v>28.5636</v>
      </c>
      <c r="KC247">
        <v>38.9584</v>
      </c>
      <c r="KD247">
        <v>15.9965</v>
      </c>
      <c r="KE247">
        <v>23.6802</v>
      </c>
      <c r="KF247">
        <v>28.7113</v>
      </c>
      <c r="KG247">
        <v>627.215</v>
      </c>
      <c r="KH247">
        <v>15.5079</v>
      </c>
      <c r="KI247">
        <v>102.138</v>
      </c>
      <c r="KJ247">
        <v>91.7717</v>
      </c>
    </row>
    <row r="248" spans="1:296">
      <c r="A248">
        <v>230</v>
      </c>
      <c r="B248">
        <v>1758391827</v>
      </c>
      <c r="C248">
        <v>9686.5</v>
      </c>
      <c r="D248" t="s">
        <v>905</v>
      </c>
      <c r="E248" t="s">
        <v>906</v>
      </c>
      <c r="F248">
        <v>5</v>
      </c>
      <c r="G248" t="s">
        <v>832</v>
      </c>
      <c r="H248">
        <v>1758391819.5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610.9610611657935</v>
      </c>
      <c r="AJ248">
        <v>556.7580666666667</v>
      </c>
      <c r="AK248">
        <v>3.218907920035004</v>
      </c>
      <c r="AL248">
        <v>65.71615203234047</v>
      </c>
      <c r="AM248">
        <f>(AO248 - AN248 + DX248*1E3/(8.314*(DZ248+273.15)) * AQ248/DW248 * AP248) * DW248/(100*DK248) * 1000/(1000 - AO248)</f>
        <v>0</v>
      </c>
      <c r="AN248">
        <v>15.52003046709195</v>
      </c>
      <c r="AO248">
        <v>23.0023793939394</v>
      </c>
      <c r="AP248">
        <v>6.497863778057914E-05</v>
      </c>
      <c r="AQ248">
        <v>86.31790325181301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437</v>
      </c>
      <c r="AX248" t="s">
        <v>437</v>
      </c>
      <c r="AY248">
        <v>0</v>
      </c>
      <c r="AZ248">
        <v>0</v>
      </c>
      <c r="BA248">
        <f>1-AY248/AZ248</f>
        <v>0</v>
      </c>
      <c r="BB248">
        <v>0</v>
      </c>
      <c r="BC248" t="s">
        <v>437</v>
      </c>
      <c r="BD248" t="s">
        <v>437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437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6</v>
      </c>
      <c r="DL248">
        <v>0.5</v>
      </c>
      <c r="DM248" t="s">
        <v>438</v>
      </c>
      <c r="DN248">
        <v>2</v>
      </c>
      <c r="DO248" t="b">
        <v>1</v>
      </c>
      <c r="DP248">
        <v>1758391819.5</v>
      </c>
      <c r="DQ248">
        <v>522.1818518518519</v>
      </c>
      <c r="DR248">
        <v>587.7001111111111</v>
      </c>
      <c r="DS248">
        <v>22.99044074074074</v>
      </c>
      <c r="DT248">
        <v>15.52034814814815</v>
      </c>
      <c r="DU248">
        <v>523.1815925925926</v>
      </c>
      <c r="DV248">
        <v>22.70644074074074</v>
      </c>
      <c r="DW248">
        <v>499.941962962963</v>
      </c>
      <c r="DX248">
        <v>90.4811851851852</v>
      </c>
      <c r="DY248">
        <v>0.0657137111111111</v>
      </c>
      <c r="DZ248">
        <v>29.59444444444444</v>
      </c>
      <c r="EA248">
        <v>29.99365185185185</v>
      </c>
      <c r="EB248">
        <v>999.9000000000001</v>
      </c>
      <c r="EC248">
        <v>0</v>
      </c>
      <c r="ED248">
        <v>0</v>
      </c>
      <c r="EE248">
        <v>9998.474444444444</v>
      </c>
      <c r="EF248">
        <v>0</v>
      </c>
      <c r="EG248">
        <v>11.25442592592592</v>
      </c>
      <c r="EH248">
        <v>-65.51827777777777</v>
      </c>
      <c r="EI248">
        <v>534.4695925925927</v>
      </c>
      <c r="EJ248">
        <v>596.9651111111111</v>
      </c>
      <c r="EK248">
        <v>7.470090740740741</v>
      </c>
      <c r="EL248">
        <v>587.7001111111111</v>
      </c>
      <c r="EM248">
        <v>15.52034814814815</v>
      </c>
      <c r="EN248">
        <v>2.080201851851852</v>
      </c>
      <c r="EO248">
        <v>1.40429962962963</v>
      </c>
      <c r="EP248">
        <v>18.06838518518519</v>
      </c>
      <c r="EQ248">
        <v>11.96414074074074</v>
      </c>
      <c r="ER248">
        <v>1999.993333333333</v>
      </c>
      <c r="ES248">
        <v>0.9800052222222221</v>
      </c>
      <c r="ET248">
        <v>0.01999447407407407</v>
      </c>
      <c r="EU248">
        <v>0</v>
      </c>
      <c r="EV248">
        <v>975.753074074074</v>
      </c>
      <c r="EW248">
        <v>5.00078</v>
      </c>
      <c r="EX248">
        <v>19046.08888888889</v>
      </c>
      <c r="EY248">
        <v>16379.59629629629</v>
      </c>
      <c r="EZ248">
        <v>38.88633333333333</v>
      </c>
      <c r="FA248">
        <v>39.69866666666666</v>
      </c>
      <c r="FB248">
        <v>39.25892592592592</v>
      </c>
      <c r="FC248">
        <v>39.28685185185185</v>
      </c>
      <c r="FD248">
        <v>40.20581481481481</v>
      </c>
      <c r="FE248">
        <v>1955.103333333334</v>
      </c>
      <c r="FF248">
        <v>39.89000000000001</v>
      </c>
      <c r="FG248">
        <v>0</v>
      </c>
      <c r="FH248">
        <v>1758391827.3</v>
      </c>
      <c r="FI248">
        <v>0</v>
      </c>
      <c r="FJ248">
        <v>975.97504</v>
      </c>
      <c r="FK248">
        <v>75.02530779465984</v>
      </c>
      <c r="FL248">
        <v>1447.661540710892</v>
      </c>
      <c r="FM248">
        <v>19050.424</v>
      </c>
      <c r="FN248">
        <v>15</v>
      </c>
      <c r="FO248">
        <v>0</v>
      </c>
      <c r="FP248" t="s">
        <v>439</v>
      </c>
      <c r="FQ248">
        <v>1746989605.5</v>
      </c>
      <c r="FR248">
        <v>1746989593.5</v>
      </c>
      <c r="FS248">
        <v>0</v>
      </c>
      <c r="FT248">
        <v>-0.274</v>
      </c>
      <c r="FU248">
        <v>-0.002</v>
      </c>
      <c r="FV248">
        <v>2.549</v>
      </c>
      <c r="FW248">
        <v>0.129</v>
      </c>
      <c r="FX248">
        <v>420</v>
      </c>
      <c r="FY248">
        <v>17</v>
      </c>
      <c r="FZ248">
        <v>0.02</v>
      </c>
      <c r="GA248">
        <v>0.04</v>
      </c>
      <c r="GB248">
        <v>-64.39620243902439</v>
      </c>
      <c r="GC248">
        <v>-16.77358327526148</v>
      </c>
      <c r="GD248">
        <v>1.655032350945738</v>
      </c>
      <c r="GE248">
        <v>0</v>
      </c>
      <c r="GF248">
        <v>971.3878529411764</v>
      </c>
      <c r="GG248">
        <v>70.54051950303494</v>
      </c>
      <c r="GH248">
        <v>6.932444315265444</v>
      </c>
      <c r="GI248">
        <v>0</v>
      </c>
      <c r="GJ248">
        <v>7.463617073170731</v>
      </c>
      <c r="GK248">
        <v>0.1013305923345044</v>
      </c>
      <c r="GL248">
        <v>0.01003461186773608</v>
      </c>
      <c r="GM248">
        <v>0</v>
      </c>
      <c r="GN248">
        <v>0</v>
      </c>
      <c r="GO248">
        <v>3</v>
      </c>
      <c r="GP248" t="s">
        <v>446</v>
      </c>
      <c r="GQ248">
        <v>3.10085</v>
      </c>
      <c r="GR248">
        <v>2.72442</v>
      </c>
      <c r="GS248">
        <v>0.106903</v>
      </c>
      <c r="GT248">
        <v>0.115914</v>
      </c>
      <c r="GU248">
        <v>0.104808</v>
      </c>
      <c r="GV248">
        <v>0.08017779999999999</v>
      </c>
      <c r="GW248">
        <v>23388.3</v>
      </c>
      <c r="GX248">
        <v>21059.4</v>
      </c>
      <c r="GY248">
        <v>26751.3</v>
      </c>
      <c r="GZ248">
        <v>24041.8</v>
      </c>
      <c r="HA248">
        <v>38318.9</v>
      </c>
      <c r="HB248">
        <v>32721.7</v>
      </c>
      <c r="HC248">
        <v>46714.7</v>
      </c>
      <c r="HD248">
        <v>38064.6</v>
      </c>
      <c r="HE248">
        <v>1.877</v>
      </c>
      <c r="HF248">
        <v>2.34263</v>
      </c>
      <c r="HG248">
        <v>0.131764</v>
      </c>
      <c r="HH248">
        <v>0</v>
      </c>
      <c r="HI248">
        <v>27.8369</v>
      </c>
      <c r="HJ248">
        <v>999.9</v>
      </c>
      <c r="HK248">
        <v>34.3</v>
      </c>
      <c r="HL248">
        <v>32.9</v>
      </c>
      <c r="HM248">
        <v>19.0444</v>
      </c>
      <c r="HN248">
        <v>61.1818</v>
      </c>
      <c r="HO248">
        <v>5.28045</v>
      </c>
      <c r="HP248">
        <v>2</v>
      </c>
      <c r="HQ248">
        <v>0.09348579999999999</v>
      </c>
      <c r="HR248">
        <v>-0.719654</v>
      </c>
      <c r="HS248">
        <v>20.2811</v>
      </c>
      <c r="HT248">
        <v>5.2104</v>
      </c>
      <c r="HU248">
        <v>11.974</v>
      </c>
      <c r="HV248">
        <v>4.9631</v>
      </c>
      <c r="HW248">
        <v>3.2745</v>
      </c>
      <c r="HX248">
        <v>9999</v>
      </c>
      <c r="HY248">
        <v>9999</v>
      </c>
      <c r="HZ248">
        <v>9999</v>
      </c>
      <c r="IA248">
        <v>999.9</v>
      </c>
      <c r="IB248">
        <v>1.86387</v>
      </c>
      <c r="IC248">
        <v>1.86008</v>
      </c>
      <c r="ID248">
        <v>1.85839</v>
      </c>
      <c r="IE248">
        <v>1.85974</v>
      </c>
      <c r="IF248">
        <v>1.85989</v>
      </c>
      <c r="IG248">
        <v>1.85842</v>
      </c>
      <c r="IH248">
        <v>1.85745</v>
      </c>
      <c r="II248">
        <v>1.8524</v>
      </c>
      <c r="IJ248">
        <v>0</v>
      </c>
      <c r="IK248">
        <v>0</v>
      </c>
      <c r="IL248">
        <v>0</v>
      </c>
      <c r="IM248">
        <v>0</v>
      </c>
      <c r="IN248" t="s">
        <v>441</v>
      </c>
      <c r="IO248" t="s">
        <v>442</v>
      </c>
      <c r="IP248" t="s">
        <v>443</v>
      </c>
      <c r="IQ248" t="s">
        <v>443</v>
      </c>
      <c r="IR248" t="s">
        <v>443</v>
      </c>
      <c r="IS248" t="s">
        <v>443</v>
      </c>
      <c r="IT248">
        <v>0</v>
      </c>
      <c r="IU248">
        <v>100</v>
      </c>
      <c r="IV248">
        <v>100</v>
      </c>
      <c r="IW248">
        <v>-0.994</v>
      </c>
      <c r="IX248">
        <v>0.2843</v>
      </c>
      <c r="IY248">
        <v>-1.199888540531774</v>
      </c>
      <c r="IZ248">
        <v>0.0006062262584135303</v>
      </c>
      <c r="JA248">
        <v>-6.607284784785487E-07</v>
      </c>
      <c r="JB248">
        <v>4.456398226774383E-10</v>
      </c>
      <c r="JC248">
        <v>0.04242554667046498</v>
      </c>
      <c r="JD248">
        <v>-0.002659736867722172</v>
      </c>
      <c r="JE248">
        <v>0.000738507291522077</v>
      </c>
      <c r="JF248">
        <v>-6.730059124220876E-06</v>
      </c>
      <c r="JG248">
        <v>7</v>
      </c>
      <c r="JH248">
        <v>1949</v>
      </c>
      <c r="JI248">
        <v>1</v>
      </c>
      <c r="JJ248">
        <v>29</v>
      </c>
      <c r="JK248">
        <v>190037</v>
      </c>
      <c r="JL248">
        <v>190037.2</v>
      </c>
      <c r="JM248">
        <v>1.9812</v>
      </c>
      <c r="JN248">
        <v>2.61963</v>
      </c>
      <c r="JO248">
        <v>2.146</v>
      </c>
      <c r="JP248">
        <v>2.67578</v>
      </c>
      <c r="JQ248">
        <v>2.29858</v>
      </c>
      <c r="JR248">
        <v>2.38525</v>
      </c>
      <c r="JS248">
        <v>36.908</v>
      </c>
      <c r="JT248">
        <v>24.07</v>
      </c>
      <c r="JU248">
        <v>18</v>
      </c>
      <c r="JV248">
        <v>483.037</v>
      </c>
      <c r="JW248">
        <v>892.027</v>
      </c>
      <c r="JX248">
        <v>28.714</v>
      </c>
      <c r="JY248">
        <v>28.4111</v>
      </c>
      <c r="JZ248">
        <v>30.0001</v>
      </c>
      <c r="KA248">
        <v>28.603</v>
      </c>
      <c r="KB248">
        <v>28.5642</v>
      </c>
      <c r="KC248">
        <v>39.8625</v>
      </c>
      <c r="KD248">
        <v>15.9965</v>
      </c>
      <c r="KE248">
        <v>23.6802</v>
      </c>
      <c r="KF248">
        <v>28.7178</v>
      </c>
      <c r="KG248">
        <v>640.599</v>
      </c>
      <c r="KH248">
        <v>15.5037</v>
      </c>
      <c r="KI248">
        <v>102.137</v>
      </c>
      <c r="KJ248">
        <v>91.7717</v>
      </c>
    </row>
    <row r="249" spans="1:296">
      <c r="A249">
        <v>231</v>
      </c>
      <c r="B249">
        <v>1758391832</v>
      </c>
      <c r="C249">
        <v>9691.5</v>
      </c>
      <c r="D249" t="s">
        <v>907</v>
      </c>
      <c r="E249" t="s">
        <v>908</v>
      </c>
      <c r="F249">
        <v>5</v>
      </c>
      <c r="G249" t="s">
        <v>832</v>
      </c>
      <c r="H249">
        <v>1758391824.214286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628.118683658617</v>
      </c>
      <c r="AJ249">
        <v>572.849393939394</v>
      </c>
      <c r="AK249">
        <v>3.224312806897986</v>
      </c>
      <c r="AL249">
        <v>65.71615203234047</v>
      </c>
      <c r="AM249">
        <f>(AO249 - AN249 + DX249*1E3/(8.314*(DZ249+273.15)) * AQ249/DW249 * AP249) * DW249/(100*DK249) * 1000/(1000 - AO249)</f>
        <v>0</v>
      </c>
      <c r="AN249">
        <v>15.52005876151833</v>
      </c>
      <c r="AO249">
        <v>23.00804606060605</v>
      </c>
      <c r="AP249">
        <v>1.509666115481665E-05</v>
      </c>
      <c r="AQ249">
        <v>86.31790325181301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437</v>
      </c>
      <c r="AX249" t="s">
        <v>437</v>
      </c>
      <c r="AY249">
        <v>0</v>
      </c>
      <c r="AZ249">
        <v>0</v>
      </c>
      <c r="BA249">
        <f>1-AY249/AZ249</f>
        <v>0</v>
      </c>
      <c r="BB249">
        <v>0</v>
      </c>
      <c r="BC249" t="s">
        <v>437</v>
      </c>
      <c r="BD249" t="s">
        <v>437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437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6</v>
      </c>
      <c r="DL249">
        <v>0.5</v>
      </c>
      <c r="DM249" t="s">
        <v>438</v>
      </c>
      <c r="DN249">
        <v>2</v>
      </c>
      <c r="DO249" t="b">
        <v>1</v>
      </c>
      <c r="DP249">
        <v>1758391824.214286</v>
      </c>
      <c r="DQ249">
        <v>536.8302500000001</v>
      </c>
      <c r="DR249">
        <v>603.5518571428572</v>
      </c>
      <c r="DS249">
        <v>22.99798214285714</v>
      </c>
      <c r="DT249">
        <v>15.52033571428571</v>
      </c>
      <c r="DU249">
        <v>537.8258571428572</v>
      </c>
      <c r="DV249">
        <v>22.71382857142857</v>
      </c>
      <c r="DW249">
        <v>500.06125</v>
      </c>
      <c r="DX249">
        <v>90.48226428571429</v>
      </c>
      <c r="DY249">
        <v>0.06587057142857143</v>
      </c>
      <c r="DZ249">
        <v>29.59467142857143</v>
      </c>
      <c r="EA249">
        <v>29.99346785714285</v>
      </c>
      <c r="EB249">
        <v>999.9000000000002</v>
      </c>
      <c r="EC249">
        <v>0</v>
      </c>
      <c r="ED249">
        <v>0</v>
      </c>
      <c r="EE249">
        <v>10002.5</v>
      </c>
      <c r="EF249">
        <v>0</v>
      </c>
      <c r="EG249">
        <v>11.259275</v>
      </c>
      <c r="EH249">
        <v>-66.7216642857143</v>
      </c>
      <c r="EI249">
        <v>549.4669285714286</v>
      </c>
      <c r="EJ249">
        <v>613.0668571428571</v>
      </c>
      <c r="EK249">
        <v>7.477636428571429</v>
      </c>
      <c r="EL249">
        <v>603.5518571428572</v>
      </c>
      <c r="EM249">
        <v>15.52033571428571</v>
      </c>
      <c r="EN249">
        <v>2.080908928571429</v>
      </c>
      <c r="EO249">
        <v>1.404316428571429</v>
      </c>
      <c r="EP249">
        <v>18.07379285714286</v>
      </c>
      <c r="EQ249">
        <v>11.96431071428571</v>
      </c>
      <c r="ER249">
        <v>2000.002142857143</v>
      </c>
      <c r="ES249">
        <v>0.9800052499999999</v>
      </c>
      <c r="ET249">
        <v>0.01999445</v>
      </c>
      <c r="EU249">
        <v>0</v>
      </c>
      <c r="EV249">
        <v>981.760857142857</v>
      </c>
      <c r="EW249">
        <v>5.00078</v>
      </c>
      <c r="EX249">
        <v>19163.73571428571</v>
      </c>
      <c r="EY249">
        <v>16379.67857142857</v>
      </c>
      <c r="EZ249">
        <v>38.89489285714286</v>
      </c>
      <c r="FA249">
        <v>39.7095</v>
      </c>
      <c r="FB249">
        <v>39.37464285714286</v>
      </c>
      <c r="FC249">
        <v>39.29671428571429</v>
      </c>
      <c r="FD249">
        <v>40.22975</v>
      </c>
      <c r="FE249">
        <v>1955.112142857143</v>
      </c>
      <c r="FF249">
        <v>39.89000000000001</v>
      </c>
      <c r="FG249">
        <v>0</v>
      </c>
      <c r="FH249">
        <v>1758391832.7</v>
      </c>
      <c r="FI249">
        <v>0</v>
      </c>
      <c r="FJ249">
        <v>982.5617692307692</v>
      </c>
      <c r="FK249">
        <v>80.90994876908742</v>
      </c>
      <c r="FL249">
        <v>1566.79316345898</v>
      </c>
      <c r="FM249">
        <v>19178.76538461538</v>
      </c>
      <c r="FN249">
        <v>15</v>
      </c>
      <c r="FO249">
        <v>0</v>
      </c>
      <c r="FP249" t="s">
        <v>439</v>
      </c>
      <c r="FQ249">
        <v>1746989605.5</v>
      </c>
      <c r="FR249">
        <v>1746989593.5</v>
      </c>
      <c r="FS249">
        <v>0</v>
      </c>
      <c r="FT249">
        <v>-0.274</v>
      </c>
      <c r="FU249">
        <v>-0.002</v>
      </c>
      <c r="FV249">
        <v>2.549</v>
      </c>
      <c r="FW249">
        <v>0.129</v>
      </c>
      <c r="FX249">
        <v>420</v>
      </c>
      <c r="FY249">
        <v>17</v>
      </c>
      <c r="FZ249">
        <v>0.02</v>
      </c>
      <c r="GA249">
        <v>0.04</v>
      </c>
      <c r="GB249">
        <v>-65.9513675</v>
      </c>
      <c r="GC249">
        <v>-15.53001388367721</v>
      </c>
      <c r="GD249">
        <v>1.495410232074715</v>
      </c>
      <c r="GE249">
        <v>0</v>
      </c>
      <c r="GF249">
        <v>978.0079411764705</v>
      </c>
      <c r="GG249">
        <v>76.47443850179727</v>
      </c>
      <c r="GH249">
        <v>7.514330821997541</v>
      </c>
      <c r="GI249">
        <v>0</v>
      </c>
      <c r="GJ249">
        <v>7.472718500000001</v>
      </c>
      <c r="GK249">
        <v>0.09795287054410658</v>
      </c>
      <c r="GL249">
        <v>0.009485676715448435</v>
      </c>
      <c r="GM249">
        <v>1</v>
      </c>
      <c r="GN249">
        <v>1</v>
      </c>
      <c r="GO249">
        <v>3</v>
      </c>
      <c r="GP249" t="s">
        <v>440</v>
      </c>
      <c r="GQ249">
        <v>3.10127</v>
      </c>
      <c r="GR249">
        <v>2.72396</v>
      </c>
      <c r="GS249">
        <v>0.10909</v>
      </c>
      <c r="GT249">
        <v>0.118125</v>
      </c>
      <c r="GU249">
        <v>0.104825</v>
      </c>
      <c r="GV249">
        <v>0.08017879999999999</v>
      </c>
      <c r="GW249">
        <v>23331.1</v>
      </c>
      <c r="GX249">
        <v>21006.9</v>
      </c>
      <c r="GY249">
        <v>26751.3</v>
      </c>
      <c r="GZ249">
        <v>24042</v>
      </c>
      <c r="HA249">
        <v>38318.6</v>
      </c>
      <c r="HB249">
        <v>32722</v>
      </c>
      <c r="HC249">
        <v>46714.9</v>
      </c>
      <c r="HD249">
        <v>38064.9</v>
      </c>
      <c r="HE249">
        <v>1.87775</v>
      </c>
      <c r="HF249">
        <v>2.34228</v>
      </c>
      <c r="HG249">
        <v>0.132613</v>
      </c>
      <c r="HH249">
        <v>0</v>
      </c>
      <c r="HI249">
        <v>27.8416</v>
      </c>
      <c r="HJ249">
        <v>999.9</v>
      </c>
      <c r="HK249">
        <v>34.3</v>
      </c>
      <c r="HL249">
        <v>32.9</v>
      </c>
      <c r="HM249">
        <v>19.0422</v>
      </c>
      <c r="HN249">
        <v>61.4318</v>
      </c>
      <c r="HO249">
        <v>5.15224</v>
      </c>
      <c r="HP249">
        <v>2</v>
      </c>
      <c r="HQ249">
        <v>0.09358229999999999</v>
      </c>
      <c r="HR249">
        <v>-0.723897</v>
      </c>
      <c r="HS249">
        <v>20.2811</v>
      </c>
      <c r="HT249">
        <v>5.2107</v>
      </c>
      <c r="HU249">
        <v>11.9742</v>
      </c>
      <c r="HV249">
        <v>4.96285</v>
      </c>
      <c r="HW249">
        <v>3.27448</v>
      </c>
      <c r="HX249">
        <v>9999</v>
      </c>
      <c r="HY249">
        <v>9999</v>
      </c>
      <c r="HZ249">
        <v>9999</v>
      </c>
      <c r="IA249">
        <v>999.9</v>
      </c>
      <c r="IB249">
        <v>1.86386</v>
      </c>
      <c r="IC249">
        <v>1.86014</v>
      </c>
      <c r="ID249">
        <v>1.85838</v>
      </c>
      <c r="IE249">
        <v>1.85974</v>
      </c>
      <c r="IF249">
        <v>1.85988</v>
      </c>
      <c r="IG249">
        <v>1.8584</v>
      </c>
      <c r="IH249">
        <v>1.85745</v>
      </c>
      <c r="II249">
        <v>1.8524</v>
      </c>
      <c r="IJ249">
        <v>0</v>
      </c>
      <c r="IK249">
        <v>0</v>
      </c>
      <c r="IL249">
        <v>0</v>
      </c>
      <c r="IM249">
        <v>0</v>
      </c>
      <c r="IN249" t="s">
        <v>441</v>
      </c>
      <c r="IO249" t="s">
        <v>442</v>
      </c>
      <c r="IP249" t="s">
        <v>443</v>
      </c>
      <c r="IQ249" t="s">
        <v>443</v>
      </c>
      <c r="IR249" t="s">
        <v>443</v>
      </c>
      <c r="IS249" t="s">
        <v>443</v>
      </c>
      <c r="IT249">
        <v>0</v>
      </c>
      <c r="IU249">
        <v>100</v>
      </c>
      <c r="IV249">
        <v>100</v>
      </c>
      <c r="IW249">
        <v>-0.989</v>
      </c>
      <c r="IX249">
        <v>0.2843</v>
      </c>
      <c r="IY249">
        <v>-1.199888540531774</v>
      </c>
      <c r="IZ249">
        <v>0.0006062262584135303</v>
      </c>
      <c r="JA249">
        <v>-6.607284784785487E-07</v>
      </c>
      <c r="JB249">
        <v>4.456398226774383E-10</v>
      </c>
      <c r="JC249">
        <v>0.04242554667046498</v>
      </c>
      <c r="JD249">
        <v>-0.002659736867722172</v>
      </c>
      <c r="JE249">
        <v>0.000738507291522077</v>
      </c>
      <c r="JF249">
        <v>-6.730059124220876E-06</v>
      </c>
      <c r="JG249">
        <v>7</v>
      </c>
      <c r="JH249">
        <v>1949</v>
      </c>
      <c r="JI249">
        <v>1</v>
      </c>
      <c r="JJ249">
        <v>29</v>
      </c>
      <c r="JK249">
        <v>190037.1</v>
      </c>
      <c r="JL249">
        <v>190037.3</v>
      </c>
      <c r="JM249">
        <v>2.02393</v>
      </c>
      <c r="JN249">
        <v>2.62085</v>
      </c>
      <c r="JO249">
        <v>2.146</v>
      </c>
      <c r="JP249">
        <v>2.67578</v>
      </c>
      <c r="JQ249">
        <v>2.29858</v>
      </c>
      <c r="JR249">
        <v>2.40112</v>
      </c>
      <c r="JS249">
        <v>36.908</v>
      </c>
      <c r="JT249">
        <v>24.07</v>
      </c>
      <c r="JU249">
        <v>18</v>
      </c>
      <c r="JV249">
        <v>483.477</v>
      </c>
      <c r="JW249">
        <v>891.683</v>
      </c>
      <c r="JX249">
        <v>28.7193</v>
      </c>
      <c r="JY249">
        <v>28.4128</v>
      </c>
      <c r="JZ249">
        <v>30.0002</v>
      </c>
      <c r="KA249">
        <v>28.6036</v>
      </c>
      <c r="KB249">
        <v>28.5659</v>
      </c>
      <c r="KC249">
        <v>40.6819</v>
      </c>
      <c r="KD249">
        <v>15.9965</v>
      </c>
      <c r="KE249">
        <v>23.6802</v>
      </c>
      <c r="KF249">
        <v>28.7231</v>
      </c>
      <c r="KG249">
        <v>660.6369999999999</v>
      </c>
      <c r="KH249">
        <v>15.4969</v>
      </c>
      <c r="KI249">
        <v>102.137</v>
      </c>
      <c r="KJ249">
        <v>91.7722</v>
      </c>
    </row>
    <row r="250" spans="1:296">
      <c r="A250">
        <v>232</v>
      </c>
      <c r="B250">
        <v>1758391837</v>
      </c>
      <c r="C250">
        <v>9696.5</v>
      </c>
      <c r="D250" t="s">
        <v>909</v>
      </c>
      <c r="E250" t="s">
        <v>910</v>
      </c>
      <c r="F250">
        <v>5</v>
      </c>
      <c r="G250" t="s">
        <v>832</v>
      </c>
      <c r="H250">
        <v>1758391829.5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645.2621982522196</v>
      </c>
      <c r="AJ250">
        <v>588.9867212121211</v>
      </c>
      <c r="AK250">
        <v>3.229474739860946</v>
      </c>
      <c r="AL250">
        <v>65.71615203234047</v>
      </c>
      <c r="AM250">
        <f>(AO250 - AN250 + DX250*1E3/(8.314*(DZ250+273.15)) * AQ250/DW250 * AP250) * DW250/(100*DK250) * 1000/(1000 - AO250)</f>
        <v>0</v>
      </c>
      <c r="AN250">
        <v>15.5205970882878</v>
      </c>
      <c r="AO250">
        <v>23.01137333333334</v>
      </c>
      <c r="AP250">
        <v>1.703167808310663E-05</v>
      </c>
      <c r="AQ250">
        <v>86.31790325181301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437</v>
      </c>
      <c r="AX250" t="s">
        <v>437</v>
      </c>
      <c r="AY250">
        <v>0</v>
      </c>
      <c r="AZ250">
        <v>0</v>
      </c>
      <c r="BA250">
        <f>1-AY250/AZ250</f>
        <v>0</v>
      </c>
      <c r="BB250">
        <v>0</v>
      </c>
      <c r="BC250" t="s">
        <v>437</v>
      </c>
      <c r="BD250" t="s">
        <v>437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437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6</v>
      </c>
      <c r="DL250">
        <v>0.5</v>
      </c>
      <c r="DM250" t="s">
        <v>438</v>
      </c>
      <c r="DN250">
        <v>2</v>
      </c>
      <c r="DO250" t="b">
        <v>1</v>
      </c>
      <c r="DP250">
        <v>1758391829.5</v>
      </c>
      <c r="DQ250">
        <v>553.3765555555556</v>
      </c>
      <c r="DR250">
        <v>621.3763333333334</v>
      </c>
      <c r="DS250">
        <v>23.00488148148148</v>
      </c>
      <c r="DT250">
        <v>15.52042962962963</v>
      </c>
      <c r="DU250">
        <v>554.3674444444443</v>
      </c>
      <c r="DV250">
        <v>22.72058518518518</v>
      </c>
      <c r="DW250">
        <v>500.0590370370371</v>
      </c>
      <c r="DX250">
        <v>90.4825851851852</v>
      </c>
      <c r="DY250">
        <v>0.0659105</v>
      </c>
      <c r="DZ250">
        <v>29.59612222222223</v>
      </c>
      <c r="EA250">
        <v>29.99504814814815</v>
      </c>
      <c r="EB250">
        <v>999.9000000000001</v>
      </c>
      <c r="EC250">
        <v>0</v>
      </c>
      <c r="ED250">
        <v>0</v>
      </c>
      <c r="EE250">
        <v>10005.66925925926</v>
      </c>
      <c r="EF250">
        <v>0</v>
      </c>
      <c r="EG250">
        <v>11.26442592592593</v>
      </c>
      <c r="EH250">
        <v>-67.99987777777778</v>
      </c>
      <c r="EI250">
        <v>566.4066666666666</v>
      </c>
      <c r="EJ250">
        <v>631.1724814814816</v>
      </c>
      <c r="EK250">
        <v>7.484457037037036</v>
      </c>
      <c r="EL250">
        <v>621.3763333333334</v>
      </c>
      <c r="EM250">
        <v>15.52042962962963</v>
      </c>
      <c r="EN250">
        <v>2.08154037037037</v>
      </c>
      <c r="EO250">
        <v>1.404328888888889</v>
      </c>
      <c r="EP250">
        <v>18.07862592592592</v>
      </c>
      <c r="EQ250">
        <v>11.96445185185185</v>
      </c>
      <c r="ER250">
        <v>2000.025925925926</v>
      </c>
      <c r="ES250">
        <v>0.9800054444444444</v>
      </c>
      <c r="ET250">
        <v>0.01999425925925926</v>
      </c>
      <c r="EU250">
        <v>0</v>
      </c>
      <c r="EV250">
        <v>988.9956296296295</v>
      </c>
      <c r="EW250">
        <v>5.00078</v>
      </c>
      <c r="EX250">
        <v>19304.28148148148</v>
      </c>
      <c r="EY250">
        <v>16379.88888888889</v>
      </c>
      <c r="EZ250">
        <v>38.90251851851852</v>
      </c>
      <c r="FA250">
        <v>39.71733333333333</v>
      </c>
      <c r="FB250">
        <v>39.52051851851851</v>
      </c>
      <c r="FC250">
        <v>39.31003703703703</v>
      </c>
      <c r="FD250">
        <v>40.29607407407408</v>
      </c>
      <c r="FE250">
        <v>1955.135925925926</v>
      </c>
      <c r="FF250">
        <v>39.89000000000001</v>
      </c>
      <c r="FG250">
        <v>0</v>
      </c>
      <c r="FH250">
        <v>1758391837.5</v>
      </c>
      <c r="FI250">
        <v>0</v>
      </c>
      <c r="FJ250">
        <v>989.2149615384616</v>
      </c>
      <c r="FK250">
        <v>85.54635886220873</v>
      </c>
      <c r="FL250">
        <v>1659.870083162592</v>
      </c>
      <c r="FM250">
        <v>19307.79230769231</v>
      </c>
      <c r="FN250">
        <v>15</v>
      </c>
      <c r="FO250">
        <v>0</v>
      </c>
      <c r="FP250" t="s">
        <v>439</v>
      </c>
      <c r="FQ250">
        <v>1746989605.5</v>
      </c>
      <c r="FR250">
        <v>1746989593.5</v>
      </c>
      <c r="FS250">
        <v>0</v>
      </c>
      <c r="FT250">
        <v>-0.274</v>
      </c>
      <c r="FU250">
        <v>-0.002</v>
      </c>
      <c r="FV250">
        <v>2.549</v>
      </c>
      <c r="FW250">
        <v>0.129</v>
      </c>
      <c r="FX250">
        <v>420</v>
      </c>
      <c r="FY250">
        <v>17</v>
      </c>
      <c r="FZ250">
        <v>0.02</v>
      </c>
      <c r="GA250">
        <v>0.04</v>
      </c>
      <c r="GB250">
        <v>-67.20119500000001</v>
      </c>
      <c r="GC250">
        <v>-14.48419362101296</v>
      </c>
      <c r="GD250">
        <v>1.394673371071163</v>
      </c>
      <c r="GE250">
        <v>0</v>
      </c>
      <c r="GF250">
        <v>984.3142352941177</v>
      </c>
      <c r="GG250">
        <v>81.93864018040217</v>
      </c>
      <c r="GH250">
        <v>8.046656799598146</v>
      </c>
      <c r="GI250">
        <v>0</v>
      </c>
      <c r="GJ250">
        <v>7.47989125</v>
      </c>
      <c r="GK250">
        <v>0.07855936210129053</v>
      </c>
      <c r="GL250">
        <v>0.007692836663903654</v>
      </c>
      <c r="GM250">
        <v>1</v>
      </c>
      <c r="GN250">
        <v>1</v>
      </c>
      <c r="GO250">
        <v>3</v>
      </c>
      <c r="GP250" t="s">
        <v>440</v>
      </c>
      <c r="GQ250">
        <v>3.10129</v>
      </c>
      <c r="GR250">
        <v>2.72378</v>
      </c>
      <c r="GS250">
        <v>0.111255</v>
      </c>
      <c r="GT250">
        <v>0.120308</v>
      </c>
      <c r="GU250">
        <v>0.104836</v>
      </c>
      <c r="GV250">
        <v>0.0801779</v>
      </c>
      <c r="GW250">
        <v>23274.3</v>
      </c>
      <c r="GX250">
        <v>20954.8</v>
      </c>
      <c r="GY250">
        <v>26751.1</v>
      </c>
      <c r="GZ250">
        <v>24041.9</v>
      </c>
      <c r="HA250">
        <v>38317.8</v>
      </c>
      <c r="HB250">
        <v>32722</v>
      </c>
      <c r="HC250">
        <v>46714.3</v>
      </c>
      <c r="HD250">
        <v>38064.6</v>
      </c>
      <c r="HE250">
        <v>1.87765</v>
      </c>
      <c r="HF250">
        <v>2.34235</v>
      </c>
      <c r="HG250">
        <v>0.132024</v>
      </c>
      <c r="HH250">
        <v>0</v>
      </c>
      <c r="HI250">
        <v>27.8447</v>
      </c>
      <c r="HJ250">
        <v>999.9</v>
      </c>
      <c r="HK250">
        <v>34.3</v>
      </c>
      <c r="HL250">
        <v>32.9</v>
      </c>
      <c r="HM250">
        <v>19.0435</v>
      </c>
      <c r="HN250">
        <v>60.9618</v>
      </c>
      <c r="HO250">
        <v>5.06811</v>
      </c>
      <c r="HP250">
        <v>2</v>
      </c>
      <c r="HQ250">
        <v>0.093844</v>
      </c>
      <c r="HR250">
        <v>-0.708578</v>
      </c>
      <c r="HS250">
        <v>20.2811</v>
      </c>
      <c r="HT250">
        <v>5.21085</v>
      </c>
      <c r="HU250">
        <v>11.9742</v>
      </c>
      <c r="HV250">
        <v>4.9625</v>
      </c>
      <c r="HW250">
        <v>3.27433</v>
      </c>
      <c r="HX250">
        <v>9999</v>
      </c>
      <c r="HY250">
        <v>9999</v>
      </c>
      <c r="HZ250">
        <v>9999</v>
      </c>
      <c r="IA250">
        <v>999.9</v>
      </c>
      <c r="IB250">
        <v>1.86386</v>
      </c>
      <c r="IC250">
        <v>1.86008</v>
      </c>
      <c r="ID250">
        <v>1.8584</v>
      </c>
      <c r="IE250">
        <v>1.85974</v>
      </c>
      <c r="IF250">
        <v>1.85989</v>
      </c>
      <c r="IG250">
        <v>1.85843</v>
      </c>
      <c r="IH250">
        <v>1.85745</v>
      </c>
      <c r="II250">
        <v>1.8524</v>
      </c>
      <c r="IJ250">
        <v>0</v>
      </c>
      <c r="IK250">
        <v>0</v>
      </c>
      <c r="IL250">
        <v>0</v>
      </c>
      <c r="IM250">
        <v>0</v>
      </c>
      <c r="IN250" t="s">
        <v>441</v>
      </c>
      <c r="IO250" t="s">
        <v>442</v>
      </c>
      <c r="IP250" t="s">
        <v>443</v>
      </c>
      <c r="IQ250" t="s">
        <v>443</v>
      </c>
      <c r="IR250" t="s">
        <v>443</v>
      </c>
      <c r="IS250" t="s">
        <v>443</v>
      </c>
      <c r="IT250">
        <v>0</v>
      </c>
      <c r="IU250">
        <v>100</v>
      </c>
      <c r="IV250">
        <v>100</v>
      </c>
      <c r="IW250">
        <v>-0.984</v>
      </c>
      <c r="IX250">
        <v>0.2844</v>
      </c>
      <c r="IY250">
        <v>-1.199888540531774</v>
      </c>
      <c r="IZ250">
        <v>0.0006062262584135303</v>
      </c>
      <c r="JA250">
        <v>-6.607284784785487E-07</v>
      </c>
      <c r="JB250">
        <v>4.456398226774383E-10</v>
      </c>
      <c r="JC250">
        <v>0.04242554667046498</v>
      </c>
      <c r="JD250">
        <v>-0.002659736867722172</v>
      </c>
      <c r="JE250">
        <v>0.000738507291522077</v>
      </c>
      <c r="JF250">
        <v>-6.730059124220876E-06</v>
      </c>
      <c r="JG250">
        <v>7</v>
      </c>
      <c r="JH250">
        <v>1949</v>
      </c>
      <c r="JI250">
        <v>1</v>
      </c>
      <c r="JJ250">
        <v>29</v>
      </c>
      <c r="JK250">
        <v>190037.2</v>
      </c>
      <c r="JL250">
        <v>190037.4</v>
      </c>
      <c r="JM250">
        <v>2.06787</v>
      </c>
      <c r="JN250">
        <v>2.6123</v>
      </c>
      <c r="JO250">
        <v>2.146</v>
      </c>
      <c r="JP250">
        <v>2.677</v>
      </c>
      <c r="JQ250">
        <v>2.29858</v>
      </c>
      <c r="JR250">
        <v>2.40112</v>
      </c>
      <c r="JS250">
        <v>36.908</v>
      </c>
      <c r="JT250">
        <v>24.07</v>
      </c>
      <c r="JU250">
        <v>18</v>
      </c>
      <c r="JV250">
        <v>483.434</v>
      </c>
      <c r="JW250">
        <v>891.775</v>
      </c>
      <c r="JX250">
        <v>28.7247</v>
      </c>
      <c r="JY250">
        <v>28.4153</v>
      </c>
      <c r="JZ250">
        <v>30.0004</v>
      </c>
      <c r="KA250">
        <v>28.6055</v>
      </c>
      <c r="KB250">
        <v>28.5667</v>
      </c>
      <c r="KC250">
        <v>41.5714</v>
      </c>
      <c r="KD250">
        <v>15.9965</v>
      </c>
      <c r="KE250">
        <v>23.6802</v>
      </c>
      <c r="KF250">
        <v>28.7147</v>
      </c>
      <c r="KG250">
        <v>674.01</v>
      </c>
      <c r="KH250">
        <v>15.4909</v>
      </c>
      <c r="KI250">
        <v>102.136</v>
      </c>
      <c r="KJ250">
        <v>91.7717</v>
      </c>
    </row>
    <row r="251" spans="1:296">
      <c r="A251">
        <v>233</v>
      </c>
      <c r="B251">
        <v>1758391842</v>
      </c>
      <c r="C251">
        <v>9701.5</v>
      </c>
      <c r="D251" t="s">
        <v>911</v>
      </c>
      <c r="E251" t="s">
        <v>912</v>
      </c>
      <c r="F251">
        <v>5</v>
      </c>
      <c r="G251" t="s">
        <v>832</v>
      </c>
      <c r="H251">
        <v>1758391834.214286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662.3116530775485</v>
      </c>
      <c r="AJ251">
        <v>605.1171212121209</v>
      </c>
      <c r="AK251">
        <v>3.217840540482258</v>
      </c>
      <c r="AL251">
        <v>65.71615203234047</v>
      </c>
      <c r="AM251">
        <f>(AO251 - AN251 + DX251*1E3/(8.314*(DZ251+273.15)) * AQ251/DW251 * AP251) * DW251/(100*DK251) * 1000/(1000 - AO251)</f>
        <v>0</v>
      </c>
      <c r="AN251">
        <v>15.52223869105993</v>
      </c>
      <c r="AO251">
        <v>23.01312181818182</v>
      </c>
      <c r="AP251">
        <v>-1.651698490228557E-05</v>
      </c>
      <c r="AQ251">
        <v>86.31790325181301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437</v>
      </c>
      <c r="AX251" t="s">
        <v>437</v>
      </c>
      <c r="AY251">
        <v>0</v>
      </c>
      <c r="AZ251">
        <v>0</v>
      </c>
      <c r="BA251">
        <f>1-AY251/AZ251</f>
        <v>0</v>
      </c>
      <c r="BB251">
        <v>0</v>
      </c>
      <c r="BC251" t="s">
        <v>437</v>
      </c>
      <c r="BD251" t="s">
        <v>437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437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6</v>
      </c>
      <c r="DL251">
        <v>0.5</v>
      </c>
      <c r="DM251" t="s">
        <v>438</v>
      </c>
      <c r="DN251">
        <v>2</v>
      </c>
      <c r="DO251" t="b">
        <v>1</v>
      </c>
      <c r="DP251">
        <v>1758391834.214286</v>
      </c>
      <c r="DQ251">
        <v>568.2295357142857</v>
      </c>
      <c r="DR251">
        <v>637.2569285714286</v>
      </c>
      <c r="DS251">
        <v>23.00852857142857</v>
      </c>
      <c r="DT251">
        <v>15.52111428571429</v>
      </c>
      <c r="DU251">
        <v>569.2161785714286</v>
      </c>
      <c r="DV251">
        <v>22.72416785714286</v>
      </c>
      <c r="DW251">
        <v>500.1211071428572</v>
      </c>
      <c r="DX251">
        <v>90.48276785714282</v>
      </c>
      <c r="DY251">
        <v>0.06585599285714286</v>
      </c>
      <c r="DZ251">
        <v>29.5975642857143</v>
      </c>
      <c r="EA251">
        <v>29.99935</v>
      </c>
      <c r="EB251">
        <v>999.9000000000002</v>
      </c>
      <c r="EC251">
        <v>0</v>
      </c>
      <c r="ED251">
        <v>0</v>
      </c>
      <c r="EE251">
        <v>9998.5</v>
      </c>
      <c r="EF251">
        <v>0</v>
      </c>
      <c r="EG251">
        <v>11.26701428571428</v>
      </c>
      <c r="EH251">
        <v>-69.02749285714285</v>
      </c>
      <c r="EI251">
        <v>581.6116071428571</v>
      </c>
      <c r="EJ251">
        <v>647.3039285714286</v>
      </c>
      <c r="EK251">
        <v>7.487417142857143</v>
      </c>
      <c r="EL251">
        <v>637.2569285714286</v>
      </c>
      <c r="EM251">
        <v>15.52111428571429</v>
      </c>
      <c r="EN251">
        <v>2.081876071428572</v>
      </c>
      <c r="EO251">
        <v>1.404395</v>
      </c>
      <c r="EP251">
        <v>18.08118928571428</v>
      </c>
      <c r="EQ251">
        <v>11.96516071428571</v>
      </c>
      <c r="ER251">
        <v>2000.003214285714</v>
      </c>
      <c r="ES251">
        <v>0.9800051428571429</v>
      </c>
      <c r="ET251">
        <v>0.01999455714285714</v>
      </c>
      <c r="EU251">
        <v>0</v>
      </c>
      <c r="EV251">
        <v>995.80025</v>
      </c>
      <c r="EW251">
        <v>5.00078</v>
      </c>
      <c r="EX251">
        <v>19437.14642857143</v>
      </c>
      <c r="EY251">
        <v>16379.70714285714</v>
      </c>
      <c r="EZ251">
        <v>38.91275</v>
      </c>
      <c r="FA251">
        <v>39.723</v>
      </c>
      <c r="FB251">
        <v>39.67832142857143</v>
      </c>
      <c r="FC251">
        <v>39.31242857142858</v>
      </c>
      <c r="FD251">
        <v>40.31674999999999</v>
      </c>
      <c r="FE251">
        <v>1955.113214285714</v>
      </c>
      <c r="FF251">
        <v>39.89000000000001</v>
      </c>
      <c r="FG251">
        <v>0</v>
      </c>
      <c r="FH251">
        <v>1758391842.3</v>
      </c>
      <c r="FI251">
        <v>0</v>
      </c>
      <c r="FJ251">
        <v>996.1609230769229</v>
      </c>
      <c r="FK251">
        <v>89.46516245604097</v>
      </c>
      <c r="FL251">
        <v>1739.035898600821</v>
      </c>
      <c r="FM251">
        <v>19443.42307692308</v>
      </c>
      <c r="FN251">
        <v>15</v>
      </c>
      <c r="FO251">
        <v>0</v>
      </c>
      <c r="FP251" t="s">
        <v>439</v>
      </c>
      <c r="FQ251">
        <v>1746989605.5</v>
      </c>
      <c r="FR251">
        <v>1746989593.5</v>
      </c>
      <c r="FS251">
        <v>0</v>
      </c>
      <c r="FT251">
        <v>-0.274</v>
      </c>
      <c r="FU251">
        <v>-0.002</v>
      </c>
      <c r="FV251">
        <v>2.549</v>
      </c>
      <c r="FW251">
        <v>0.129</v>
      </c>
      <c r="FX251">
        <v>420</v>
      </c>
      <c r="FY251">
        <v>17</v>
      </c>
      <c r="FZ251">
        <v>0.02</v>
      </c>
      <c r="GA251">
        <v>0.04</v>
      </c>
      <c r="GB251">
        <v>-68.41435121951218</v>
      </c>
      <c r="GC251">
        <v>-13.27474703832763</v>
      </c>
      <c r="GD251">
        <v>1.310355941612058</v>
      </c>
      <c r="GE251">
        <v>0</v>
      </c>
      <c r="GF251">
        <v>991.8778235294117</v>
      </c>
      <c r="GG251">
        <v>86.8521925506671</v>
      </c>
      <c r="GH251">
        <v>8.526318195379412</v>
      </c>
      <c r="GI251">
        <v>0</v>
      </c>
      <c r="GJ251">
        <v>7.485128536585366</v>
      </c>
      <c r="GK251">
        <v>0.04402662020906541</v>
      </c>
      <c r="GL251">
        <v>0.004735259315522899</v>
      </c>
      <c r="GM251">
        <v>1</v>
      </c>
      <c r="GN251">
        <v>1</v>
      </c>
      <c r="GO251">
        <v>3</v>
      </c>
      <c r="GP251" t="s">
        <v>440</v>
      </c>
      <c r="GQ251">
        <v>3.1009</v>
      </c>
      <c r="GR251">
        <v>2.72371</v>
      </c>
      <c r="GS251">
        <v>0.113386</v>
      </c>
      <c r="GT251">
        <v>0.122463</v>
      </c>
      <c r="GU251">
        <v>0.104843</v>
      </c>
      <c r="GV251">
        <v>0.0801862</v>
      </c>
      <c r="GW251">
        <v>23218.3</v>
      </c>
      <c r="GX251">
        <v>20903.3</v>
      </c>
      <c r="GY251">
        <v>26751</v>
      </c>
      <c r="GZ251">
        <v>24041.7</v>
      </c>
      <c r="HA251">
        <v>38317.6</v>
      </c>
      <c r="HB251">
        <v>32721.8</v>
      </c>
      <c r="HC251">
        <v>46714</v>
      </c>
      <c r="HD251">
        <v>38064.4</v>
      </c>
      <c r="HE251">
        <v>1.87713</v>
      </c>
      <c r="HF251">
        <v>2.34238</v>
      </c>
      <c r="HG251">
        <v>0.132166</v>
      </c>
      <c r="HH251">
        <v>0</v>
      </c>
      <c r="HI251">
        <v>27.8482</v>
      </c>
      <c r="HJ251">
        <v>999.9</v>
      </c>
      <c r="HK251">
        <v>34.3</v>
      </c>
      <c r="HL251">
        <v>32.9</v>
      </c>
      <c r="HM251">
        <v>19.0454</v>
      </c>
      <c r="HN251">
        <v>61.6318</v>
      </c>
      <c r="HO251">
        <v>5.04808</v>
      </c>
      <c r="HP251">
        <v>2</v>
      </c>
      <c r="HQ251">
        <v>0.0941413</v>
      </c>
      <c r="HR251">
        <v>-0.680441</v>
      </c>
      <c r="HS251">
        <v>20.2813</v>
      </c>
      <c r="HT251">
        <v>5.21145</v>
      </c>
      <c r="HU251">
        <v>11.974</v>
      </c>
      <c r="HV251">
        <v>4.9626</v>
      </c>
      <c r="HW251">
        <v>3.27445</v>
      </c>
      <c r="HX251">
        <v>9999</v>
      </c>
      <c r="HY251">
        <v>9999</v>
      </c>
      <c r="HZ251">
        <v>9999</v>
      </c>
      <c r="IA251">
        <v>999.9</v>
      </c>
      <c r="IB251">
        <v>1.86386</v>
      </c>
      <c r="IC251">
        <v>1.86008</v>
      </c>
      <c r="ID251">
        <v>1.8584</v>
      </c>
      <c r="IE251">
        <v>1.85974</v>
      </c>
      <c r="IF251">
        <v>1.85988</v>
      </c>
      <c r="IG251">
        <v>1.85843</v>
      </c>
      <c r="IH251">
        <v>1.85745</v>
      </c>
      <c r="II251">
        <v>1.85239</v>
      </c>
      <c r="IJ251">
        <v>0</v>
      </c>
      <c r="IK251">
        <v>0</v>
      </c>
      <c r="IL251">
        <v>0</v>
      </c>
      <c r="IM251">
        <v>0</v>
      </c>
      <c r="IN251" t="s">
        <v>441</v>
      </c>
      <c r="IO251" t="s">
        <v>442</v>
      </c>
      <c r="IP251" t="s">
        <v>443</v>
      </c>
      <c r="IQ251" t="s">
        <v>443</v>
      </c>
      <c r="IR251" t="s">
        <v>443</v>
      </c>
      <c r="IS251" t="s">
        <v>443</v>
      </c>
      <c r="IT251">
        <v>0</v>
      </c>
      <c r="IU251">
        <v>100</v>
      </c>
      <c r="IV251">
        <v>100</v>
      </c>
      <c r="IW251">
        <v>-0.98</v>
      </c>
      <c r="IX251">
        <v>0.2844</v>
      </c>
      <c r="IY251">
        <v>-1.199888540531774</v>
      </c>
      <c r="IZ251">
        <v>0.0006062262584135303</v>
      </c>
      <c r="JA251">
        <v>-6.607284784785487E-07</v>
      </c>
      <c r="JB251">
        <v>4.456398226774383E-10</v>
      </c>
      <c r="JC251">
        <v>0.04242554667046498</v>
      </c>
      <c r="JD251">
        <v>-0.002659736867722172</v>
      </c>
      <c r="JE251">
        <v>0.000738507291522077</v>
      </c>
      <c r="JF251">
        <v>-6.730059124220876E-06</v>
      </c>
      <c r="JG251">
        <v>7</v>
      </c>
      <c r="JH251">
        <v>1949</v>
      </c>
      <c r="JI251">
        <v>1</v>
      </c>
      <c r="JJ251">
        <v>29</v>
      </c>
      <c r="JK251">
        <v>190037.3</v>
      </c>
      <c r="JL251">
        <v>190037.5</v>
      </c>
      <c r="JM251">
        <v>2.10815</v>
      </c>
      <c r="JN251">
        <v>2.61353</v>
      </c>
      <c r="JO251">
        <v>2.146</v>
      </c>
      <c r="JP251">
        <v>2.677</v>
      </c>
      <c r="JQ251">
        <v>2.29858</v>
      </c>
      <c r="JR251">
        <v>2.41943</v>
      </c>
      <c r="JS251">
        <v>36.908</v>
      </c>
      <c r="JT251">
        <v>24.07</v>
      </c>
      <c r="JU251">
        <v>18</v>
      </c>
      <c r="JV251">
        <v>483.141</v>
      </c>
      <c r="JW251">
        <v>891.827</v>
      </c>
      <c r="JX251">
        <v>28.718</v>
      </c>
      <c r="JY251">
        <v>28.4171</v>
      </c>
      <c r="JZ251">
        <v>30.0003</v>
      </c>
      <c r="KA251">
        <v>28.6073</v>
      </c>
      <c r="KB251">
        <v>28.5683</v>
      </c>
      <c r="KC251">
        <v>42.3838</v>
      </c>
      <c r="KD251">
        <v>15.9965</v>
      </c>
      <c r="KE251">
        <v>23.6802</v>
      </c>
      <c r="KF251">
        <v>28.7124</v>
      </c>
      <c r="KG251">
        <v>694.044</v>
      </c>
      <c r="KH251">
        <v>15.4861</v>
      </c>
      <c r="KI251">
        <v>102.136</v>
      </c>
      <c r="KJ251">
        <v>91.771</v>
      </c>
    </row>
    <row r="252" spans="1:296">
      <c r="A252">
        <v>234</v>
      </c>
      <c r="B252">
        <v>1758391847</v>
      </c>
      <c r="C252">
        <v>9706.5</v>
      </c>
      <c r="D252" t="s">
        <v>913</v>
      </c>
      <c r="E252" t="s">
        <v>914</v>
      </c>
      <c r="F252">
        <v>5</v>
      </c>
      <c r="G252" t="s">
        <v>832</v>
      </c>
      <c r="H252">
        <v>1758391839.5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679.4296224026263</v>
      </c>
      <c r="AJ252">
        <v>621.2562484848485</v>
      </c>
      <c r="AK252">
        <v>3.227635822558086</v>
      </c>
      <c r="AL252">
        <v>65.71615203234047</v>
      </c>
      <c r="AM252">
        <f>(AO252 - AN252 + DX252*1E3/(8.314*(DZ252+273.15)) * AQ252/DW252 * AP252) * DW252/(100*DK252) * 1000/(1000 - AO252)</f>
        <v>0</v>
      </c>
      <c r="AN252">
        <v>15.52253828958781</v>
      </c>
      <c r="AO252">
        <v>23.0236909090909</v>
      </c>
      <c r="AP252">
        <v>5.100802066707217E-05</v>
      </c>
      <c r="AQ252">
        <v>86.31790325181301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437</v>
      </c>
      <c r="AX252" t="s">
        <v>437</v>
      </c>
      <c r="AY252">
        <v>0</v>
      </c>
      <c r="AZ252">
        <v>0</v>
      </c>
      <c r="BA252">
        <f>1-AY252/AZ252</f>
        <v>0</v>
      </c>
      <c r="BB252">
        <v>0</v>
      </c>
      <c r="BC252" t="s">
        <v>437</v>
      </c>
      <c r="BD252" t="s">
        <v>437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437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6</v>
      </c>
      <c r="DL252">
        <v>0.5</v>
      </c>
      <c r="DM252" t="s">
        <v>438</v>
      </c>
      <c r="DN252">
        <v>2</v>
      </c>
      <c r="DO252" t="b">
        <v>1</v>
      </c>
      <c r="DP252">
        <v>1758391839.5</v>
      </c>
      <c r="DQ252">
        <v>584.8928518518519</v>
      </c>
      <c r="DR252">
        <v>655.0559999999999</v>
      </c>
      <c r="DS252">
        <v>23.01357407407407</v>
      </c>
      <c r="DT252">
        <v>15.52194814814815</v>
      </c>
      <c r="DU252">
        <v>585.8746296296296</v>
      </c>
      <c r="DV252">
        <v>22.72912222222223</v>
      </c>
      <c r="DW252">
        <v>500.038</v>
      </c>
      <c r="DX252">
        <v>90.48251851851852</v>
      </c>
      <c r="DY252">
        <v>0.06562659629629629</v>
      </c>
      <c r="DZ252">
        <v>29.60088888888889</v>
      </c>
      <c r="EA252">
        <v>30.00207777777778</v>
      </c>
      <c r="EB252">
        <v>999.9000000000001</v>
      </c>
      <c r="EC252">
        <v>0</v>
      </c>
      <c r="ED252">
        <v>0</v>
      </c>
      <c r="EE252">
        <v>10003.96037037037</v>
      </c>
      <c r="EF252">
        <v>0</v>
      </c>
      <c r="EG252">
        <v>11.2651</v>
      </c>
      <c r="EH252">
        <v>-70.16321851851852</v>
      </c>
      <c r="EI252">
        <v>598.6704074074075</v>
      </c>
      <c r="EJ252">
        <v>665.3840370370372</v>
      </c>
      <c r="EK252">
        <v>7.491641111111112</v>
      </c>
      <c r="EL252">
        <v>655.0559999999999</v>
      </c>
      <c r="EM252">
        <v>15.52194814814815</v>
      </c>
      <c r="EN252">
        <v>2.082327407407407</v>
      </c>
      <c r="EO252">
        <v>1.404464814814815</v>
      </c>
      <c r="EP252">
        <v>18.08463703703704</v>
      </c>
      <c r="EQ252">
        <v>11.96592222222222</v>
      </c>
      <c r="ER252">
        <v>2000.001481481481</v>
      </c>
      <c r="ES252">
        <v>0.9800049999999999</v>
      </c>
      <c r="ET252">
        <v>0.0199946962962963</v>
      </c>
      <c r="EU252">
        <v>0</v>
      </c>
      <c r="EV252">
        <v>1003.893962962963</v>
      </c>
      <c r="EW252">
        <v>5.00078</v>
      </c>
      <c r="EX252">
        <v>19593.04814814814</v>
      </c>
      <c r="EY252">
        <v>16379.67777777778</v>
      </c>
      <c r="EZ252">
        <v>38.90485185185184</v>
      </c>
      <c r="FA252">
        <v>39.72199999999999</v>
      </c>
      <c r="FB252">
        <v>39.77755555555556</v>
      </c>
      <c r="FC252">
        <v>39.30551851851852</v>
      </c>
      <c r="FD252">
        <v>40.2984074074074</v>
      </c>
      <c r="FE252">
        <v>1955.111481481482</v>
      </c>
      <c r="FF252">
        <v>39.89000000000001</v>
      </c>
      <c r="FG252">
        <v>0</v>
      </c>
      <c r="FH252">
        <v>1758391847.1</v>
      </c>
      <c r="FI252">
        <v>0</v>
      </c>
      <c r="FJ252">
        <v>1003.468076923077</v>
      </c>
      <c r="FK252">
        <v>92.91883760710679</v>
      </c>
      <c r="FL252">
        <v>1787.805128149083</v>
      </c>
      <c r="FM252">
        <v>19584.45</v>
      </c>
      <c r="FN252">
        <v>15</v>
      </c>
      <c r="FO252">
        <v>0</v>
      </c>
      <c r="FP252" t="s">
        <v>439</v>
      </c>
      <c r="FQ252">
        <v>1746989605.5</v>
      </c>
      <c r="FR252">
        <v>1746989593.5</v>
      </c>
      <c r="FS252">
        <v>0</v>
      </c>
      <c r="FT252">
        <v>-0.274</v>
      </c>
      <c r="FU252">
        <v>-0.002</v>
      </c>
      <c r="FV252">
        <v>2.549</v>
      </c>
      <c r="FW252">
        <v>0.129</v>
      </c>
      <c r="FX252">
        <v>420</v>
      </c>
      <c r="FY252">
        <v>17</v>
      </c>
      <c r="FZ252">
        <v>0.02</v>
      </c>
      <c r="GA252">
        <v>0.04</v>
      </c>
      <c r="GB252">
        <v>-69.46390249999999</v>
      </c>
      <c r="GC252">
        <v>-12.82137073170722</v>
      </c>
      <c r="GD252">
        <v>1.233815707974148</v>
      </c>
      <c r="GE252">
        <v>0</v>
      </c>
      <c r="GF252">
        <v>998.9664705882353</v>
      </c>
      <c r="GG252">
        <v>90.77378151828555</v>
      </c>
      <c r="GH252">
        <v>8.910656175862073</v>
      </c>
      <c r="GI252">
        <v>0</v>
      </c>
      <c r="GJ252">
        <v>7.489307999999999</v>
      </c>
      <c r="GK252">
        <v>0.04183001876171746</v>
      </c>
      <c r="GL252">
        <v>0.004453660965991853</v>
      </c>
      <c r="GM252">
        <v>1</v>
      </c>
      <c r="GN252">
        <v>1</v>
      </c>
      <c r="GO252">
        <v>3</v>
      </c>
      <c r="GP252" t="s">
        <v>440</v>
      </c>
      <c r="GQ252">
        <v>3.10148</v>
      </c>
      <c r="GR252">
        <v>2.72366</v>
      </c>
      <c r="GS252">
        <v>0.115492</v>
      </c>
      <c r="GT252">
        <v>0.124586</v>
      </c>
      <c r="GU252">
        <v>0.104872</v>
      </c>
      <c r="GV252">
        <v>0.0801876</v>
      </c>
      <c r="GW252">
        <v>23163.3</v>
      </c>
      <c r="GX252">
        <v>20852.6</v>
      </c>
      <c r="GY252">
        <v>26751.1</v>
      </c>
      <c r="GZ252">
        <v>24041.5</v>
      </c>
      <c r="HA252">
        <v>38316.6</v>
      </c>
      <c r="HB252">
        <v>32722.1</v>
      </c>
      <c r="HC252">
        <v>46714</v>
      </c>
      <c r="HD252">
        <v>38064.5</v>
      </c>
      <c r="HE252">
        <v>1.87777</v>
      </c>
      <c r="HF252">
        <v>2.34215</v>
      </c>
      <c r="HG252">
        <v>0.131205</v>
      </c>
      <c r="HH252">
        <v>0</v>
      </c>
      <c r="HI252">
        <v>27.8518</v>
      </c>
      <c r="HJ252">
        <v>999.9</v>
      </c>
      <c r="HK252">
        <v>34.3</v>
      </c>
      <c r="HL252">
        <v>32.9</v>
      </c>
      <c r="HM252">
        <v>19.0435</v>
      </c>
      <c r="HN252">
        <v>61.1018</v>
      </c>
      <c r="HO252">
        <v>4.95994</v>
      </c>
      <c r="HP252">
        <v>2</v>
      </c>
      <c r="HQ252">
        <v>0.0941921</v>
      </c>
      <c r="HR252">
        <v>-0.677881</v>
      </c>
      <c r="HS252">
        <v>20.2814</v>
      </c>
      <c r="HT252">
        <v>5.21175</v>
      </c>
      <c r="HU252">
        <v>11.974</v>
      </c>
      <c r="HV252">
        <v>4.9628</v>
      </c>
      <c r="HW252">
        <v>3.27458</v>
      </c>
      <c r="HX252">
        <v>9999</v>
      </c>
      <c r="HY252">
        <v>9999</v>
      </c>
      <c r="HZ252">
        <v>9999</v>
      </c>
      <c r="IA252">
        <v>999.9</v>
      </c>
      <c r="IB252">
        <v>1.86386</v>
      </c>
      <c r="IC252">
        <v>1.86006</v>
      </c>
      <c r="ID252">
        <v>1.85839</v>
      </c>
      <c r="IE252">
        <v>1.85974</v>
      </c>
      <c r="IF252">
        <v>1.85988</v>
      </c>
      <c r="IG252">
        <v>1.85844</v>
      </c>
      <c r="IH252">
        <v>1.85745</v>
      </c>
      <c r="II252">
        <v>1.85239</v>
      </c>
      <c r="IJ252">
        <v>0</v>
      </c>
      <c r="IK252">
        <v>0</v>
      </c>
      <c r="IL252">
        <v>0</v>
      </c>
      <c r="IM252">
        <v>0</v>
      </c>
      <c r="IN252" t="s">
        <v>441</v>
      </c>
      <c r="IO252" t="s">
        <v>442</v>
      </c>
      <c r="IP252" t="s">
        <v>443</v>
      </c>
      <c r="IQ252" t="s">
        <v>443</v>
      </c>
      <c r="IR252" t="s">
        <v>443</v>
      </c>
      <c r="IS252" t="s">
        <v>443</v>
      </c>
      <c r="IT252">
        <v>0</v>
      </c>
      <c r="IU252">
        <v>100</v>
      </c>
      <c r="IV252">
        <v>100</v>
      </c>
      <c r="IW252">
        <v>-0.975</v>
      </c>
      <c r="IX252">
        <v>0.2847</v>
      </c>
      <c r="IY252">
        <v>-1.199888540531774</v>
      </c>
      <c r="IZ252">
        <v>0.0006062262584135303</v>
      </c>
      <c r="JA252">
        <v>-6.607284784785487E-07</v>
      </c>
      <c r="JB252">
        <v>4.456398226774383E-10</v>
      </c>
      <c r="JC252">
        <v>0.04242554667046498</v>
      </c>
      <c r="JD252">
        <v>-0.002659736867722172</v>
      </c>
      <c r="JE252">
        <v>0.000738507291522077</v>
      </c>
      <c r="JF252">
        <v>-6.730059124220876E-06</v>
      </c>
      <c r="JG252">
        <v>7</v>
      </c>
      <c r="JH252">
        <v>1949</v>
      </c>
      <c r="JI252">
        <v>1</v>
      </c>
      <c r="JJ252">
        <v>29</v>
      </c>
      <c r="JK252">
        <v>190037.4</v>
      </c>
      <c r="JL252">
        <v>190037.6</v>
      </c>
      <c r="JM252">
        <v>2.1521</v>
      </c>
      <c r="JN252">
        <v>2.60742</v>
      </c>
      <c r="JO252">
        <v>2.146</v>
      </c>
      <c r="JP252">
        <v>2.677</v>
      </c>
      <c r="JQ252">
        <v>2.29858</v>
      </c>
      <c r="JR252">
        <v>2.41455</v>
      </c>
      <c r="JS252">
        <v>36.908</v>
      </c>
      <c r="JT252">
        <v>24.0787</v>
      </c>
      <c r="JU252">
        <v>18</v>
      </c>
      <c r="JV252">
        <v>483.525</v>
      </c>
      <c r="JW252">
        <v>891.603</v>
      </c>
      <c r="JX252">
        <v>28.7136</v>
      </c>
      <c r="JY252">
        <v>28.4195</v>
      </c>
      <c r="JZ252">
        <v>30.0002</v>
      </c>
      <c r="KA252">
        <v>28.6079</v>
      </c>
      <c r="KB252">
        <v>28.5691</v>
      </c>
      <c r="KC252">
        <v>43.2646</v>
      </c>
      <c r="KD252">
        <v>15.9965</v>
      </c>
      <c r="KE252">
        <v>23.6802</v>
      </c>
      <c r="KF252">
        <v>28.7095</v>
      </c>
      <c r="KG252">
        <v>707.401</v>
      </c>
      <c r="KH252">
        <v>15.4732</v>
      </c>
      <c r="KI252">
        <v>102.136</v>
      </c>
      <c r="KJ252">
        <v>91.7711</v>
      </c>
    </row>
    <row r="253" spans="1:296">
      <c r="A253">
        <v>235</v>
      </c>
      <c r="B253">
        <v>1758391852</v>
      </c>
      <c r="C253">
        <v>9711.5</v>
      </c>
      <c r="D253" t="s">
        <v>915</v>
      </c>
      <c r="E253" t="s">
        <v>916</v>
      </c>
      <c r="F253">
        <v>5</v>
      </c>
      <c r="G253" t="s">
        <v>832</v>
      </c>
      <c r="H253">
        <v>1758391844.214286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696.5165921726783</v>
      </c>
      <c r="AJ253">
        <v>637.4150666666666</v>
      </c>
      <c r="AK253">
        <v>3.227701968174051</v>
      </c>
      <c r="AL253">
        <v>65.71615203234047</v>
      </c>
      <c r="AM253">
        <f>(AO253 - AN253 + DX253*1E3/(8.314*(DZ253+273.15)) * AQ253/DW253 * AP253) * DW253/(100*DK253) * 1000/(1000 - AO253)</f>
        <v>0</v>
      </c>
      <c r="AN253">
        <v>15.52241180578241</v>
      </c>
      <c r="AO253">
        <v>23.02345454545454</v>
      </c>
      <c r="AP253">
        <v>-1.197110272018136E-05</v>
      </c>
      <c r="AQ253">
        <v>86.31790325181301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437</v>
      </c>
      <c r="AX253" t="s">
        <v>437</v>
      </c>
      <c r="AY253">
        <v>0</v>
      </c>
      <c r="AZ253">
        <v>0</v>
      </c>
      <c r="BA253">
        <f>1-AY253/AZ253</f>
        <v>0</v>
      </c>
      <c r="BB253">
        <v>0</v>
      </c>
      <c r="BC253" t="s">
        <v>437</v>
      </c>
      <c r="BD253" t="s">
        <v>437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437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6</v>
      </c>
      <c r="DL253">
        <v>0.5</v>
      </c>
      <c r="DM253" t="s">
        <v>438</v>
      </c>
      <c r="DN253">
        <v>2</v>
      </c>
      <c r="DO253" t="b">
        <v>1</v>
      </c>
      <c r="DP253">
        <v>1758391844.214286</v>
      </c>
      <c r="DQ253">
        <v>599.7662857142858</v>
      </c>
      <c r="DR253">
        <v>670.9047857142857</v>
      </c>
      <c r="DS253">
        <v>23.017625</v>
      </c>
      <c r="DT253">
        <v>15.52255714285714</v>
      </c>
      <c r="DU253">
        <v>600.7437499999999</v>
      </c>
      <c r="DV253">
        <v>22.7331</v>
      </c>
      <c r="DW253">
        <v>500.0838571428571</v>
      </c>
      <c r="DX253">
        <v>90.48365714285714</v>
      </c>
      <c r="DY253">
        <v>0.06561028214285715</v>
      </c>
      <c r="DZ253">
        <v>29.60212857142857</v>
      </c>
      <c r="EA253">
        <v>30.001425</v>
      </c>
      <c r="EB253">
        <v>999.9000000000002</v>
      </c>
      <c r="EC253">
        <v>0</v>
      </c>
      <c r="ED253">
        <v>0</v>
      </c>
      <c r="EE253">
        <v>9991.430357142857</v>
      </c>
      <c r="EF253">
        <v>0</v>
      </c>
      <c r="EG253">
        <v>11.25851785714286</v>
      </c>
      <c r="EH253">
        <v>-71.13853928571429</v>
      </c>
      <c r="EI253">
        <v>613.8967857142858</v>
      </c>
      <c r="EJ253">
        <v>681.4831071428572</v>
      </c>
      <c r="EK253">
        <v>7.495075714285713</v>
      </c>
      <c r="EL253">
        <v>670.9047857142857</v>
      </c>
      <c r="EM253">
        <v>15.52255714285714</v>
      </c>
      <c r="EN253">
        <v>2.082720714285714</v>
      </c>
      <c r="EO253">
        <v>1.404538571428571</v>
      </c>
      <c r="EP253">
        <v>18.08763571428572</v>
      </c>
      <c r="EQ253">
        <v>11.96671428571429</v>
      </c>
      <c r="ER253">
        <v>1999.997142857143</v>
      </c>
      <c r="ES253">
        <v>0.9800048214285714</v>
      </c>
      <c r="ET253">
        <v>0.019994875</v>
      </c>
      <c r="EU253">
        <v>0</v>
      </c>
      <c r="EV253">
        <v>1011.31825</v>
      </c>
      <c r="EW253">
        <v>5.00078</v>
      </c>
      <c r="EX253">
        <v>19736.2</v>
      </c>
      <c r="EY253">
        <v>16379.63214285714</v>
      </c>
      <c r="EZ253">
        <v>38.91942857142857</v>
      </c>
      <c r="FA253">
        <v>39.72525</v>
      </c>
      <c r="FB253">
        <v>39.77882142857143</v>
      </c>
      <c r="FC253">
        <v>39.31467857142858</v>
      </c>
      <c r="FD253">
        <v>40.29882142857142</v>
      </c>
      <c r="FE253">
        <v>1955.107142857143</v>
      </c>
      <c r="FF253">
        <v>39.89000000000001</v>
      </c>
      <c r="FG253">
        <v>0</v>
      </c>
      <c r="FH253">
        <v>1758391852.5</v>
      </c>
      <c r="FI253">
        <v>0</v>
      </c>
      <c r="FJ253">
        <v>1012.3788</v>
      </c>
      <c r="FK253">
        <v>95.72846140014938</v>
      </c>
      <c r="FL253">
        <v>1838.992304932083</v>
      </c>
      <c r="FM253">
        <v>19756.628</v>
      </c>
      <c r="FN253">
        <v>15</v>
      </c>
      <c r="FO253">
        <v>0</v>
      </c>
      <c r="FP253" t="s">
        <v>439</v>
      </c>
      <c r="FQ253">
        <v>1746989605.5</v>
      </c>
      <c r="FR253">
        <v>1746989593.5</v>
      </c>
      <c r="FS253">
        <v>0</v>
      </c>
      <c r="FT253">
        <v>-0.274</v>
      </c>
      <c r="FU253">
        <v>-0.002</v>
      </c>
      <c r="FV253">
        <v>2.549</v>
      </c>
      <c r="FW253">
        <v>0.129</v>
      </c>
      <c r="FX253">
        <v>420</v>
      </c>
      <c r="FY253">
        <v>17</v>
      </c>
      <c r="FZ253">
        <v>0.02</v>
      </c>
      <c r="GA253">
        <v>0.04</v>
      </c>
      <c r="GB253">
        <v>-70.57668292682928</v>
      </c>
      <c r="GC253">
        <v>-12.5645435540069</v>
      </c>
      <c r="GD253">
        <v>1.23939978055911</v>
      </c>
      <c r="GE253">
        <v>0</v>
      </c>
      <c r="GF253">
        <v>1007.246764705882</v>
      </c>
      <c r="GG253">
        <v>93.82912139132448</v>
      </c>
      <c r="GH253">
        <v>9.208296039150598</v>
      </c>
      <c r="GI253">
        <v>0</v>
      </c>
      <c r="GJ253">
        <v>7.49342512195122</v>
      </c>
      <c r="GK253">
        <v>0.04742027874564838</v>
      </c>
      <c r="GL253">
        <v>0.005108972080255943</v>
      </c>
      <c r="GM253">
        <v>1</v>
      </c>
      <c r="GN253">
        <v>1</v>
      </c>
      <c r="GO253">
        <v>3</v>
      </c>
      <c r="GP253" t="s">
        <v>440</v>
      </c>
      <c r="GQ253">
        <v>3.1008</v>
      </c>
      <c r="GR253">
        <v>2.72369</v>
      </c>
      <c r="GS253">
        <v>0.117575</v>
      </c>
      <c r="GT253">
        <v>0.126681</v>
      </c>
      <c r="GU253">
        <v>0.104875</v>
      </c>
      <c r="GV253">
        <v>0.08018740000000001</v>
      </c>
      <c r="GW253">
        <v>23108.6</v>
      </c>
      <c r="GX253">
        <v>20802.8</v>
      </c>
      <c r="GY253">
        <v>26751</v>
      </c>
      <c r="GZ253">
        <v>24041.7</v>
      </c>
      <c r="HA253">
        <v>38316.4</v>
      </c>
      <c r="HB253">
        <v>32722.2</v>
      </c>
      <c r="HC253">
        <v>46713.6</v>
      </c>
      <c r="HD253">
        <v>38064.4</v>
      </c>
      <c r="HE253">
        <v>1.87692</v>
      </c>
      <c r="HF253">
        <v>2.34235</v>
      </c>
      <c r="HG253">
        <v>0.131309</v>
      </c>
      <c r="HH253">
        <v>0</v>
      </c>
      <c r="HI253">
        <v>27.8559</v>
      </c>
      <c r="HJ253">
        <v>999.9</v>
      </c>
      <c r="HK253">
        <v>34.3</v>
      </c>
      <c r="HL253">
        <v>32.9</v>
      </c>
      <c r="HM253">
        <v>19.0438</v>
      </c>
      <c r="HN253">
        <v>61.4418</v>
      </c>
      <c r="HO253">
        <v>5.08414</v>
      </c>
      <c r="HP253">
        <v>2</v>
      </c>
      <c r="HQ253">
        <v>0.0943445</v>
      </c>
      <c r="HR253">
        <v>-0.680474</v>
      </c>
      <c r="HS253">
        <v>20.2813</v>
      </c>
      <c r="HT253">
        <v>5.2122</v>
      </c>
      <c r="HU253">
        <v>11.9748</v>
      </c>
      <c r="HV253">
        <v>4.96275</v>
      </c>
      <c r="HW253">
        <v>3.27463</v>
      </c>
      <c r="HX253">
        <v>9999</v>
      </c>
      <c r="HY253">
        <v>9999</v>
      </c>
      <c r="HZ253">
        <v>9999</v>
      </c>
      <c r="IA253">
        <v>999.9</v>
      </c>
      <c r="IB253">
        <v>1.86386</v>
      </c>
      <c r="IC253">
        <v>1.86008</v>
      </c>
      <c r="ID253">
        <v>1.85838</v>
      </c>
      <c r="IE253">
        <v>1.85974</v>
      </c>
      <c r="IF253">
        <v>1.85989</v>
      </c>
      <c r="IG253">
        <v>1.85842</v>
      </c>
      <c r="IH253">
        <v>1.85745</v>
      </c>
      <c r="II253">
        <v>1.8524</v>
      </c>
      <c r="IJ253">
        <v>0</v>
      </c>
      <c r="IK253">
        <v>0</v>
      </c>
      <c r="IL253">
        <v>0</v>
      </c>
      <c r="IM253">
        <v>0</v>
      </c>
      <c r="IN253" t="s">
        <v>441</v>
      </c>
      <c r="IO253" t="s">
        <v>442</v>
      </c>
      <c r="IP253" t="s">
        <v>443</v>
      </c>
      <c r="IQ253" t="s">
        <v>443</v>
      </c>
      <c r="IR253" t="s">
        <v>443</v>
      </c>
      <c r="IS253" t="s">
        <v>443</v>
      </c>
      <c r="IT253">
        <v>0</v>
      </c>
      <c r="IU253">
        <v>100</v>
      </c>
      <c r="IV253">
        <v>100</v>
      </c>
      <c r="IW253">
        <v>-0.97</v>
      </c>
      <c r="IX253">
        <v>0.2846</v>
      </c>
      <c r="IY253">
        <v>-1.199888540531774</v>
      </c>
      <c r="IZ253">
        <v>0.0006062262584135303</v>
      </c>
      <c r="JA253">
        <v>-6.607284784785487E-07</v>
      </c>
      <c r="JB253">
        <v>4.456398226774383E-10</v>
      </c>
      <c r="JC253">
        <v>0.04242554667046498</v>
      </c>
      <c r="JD253">
        <v>-0.002659736867722172</v>
      </c>
      <c r="JE253">
        <v>0.000738507291522077</v>
      </c>
      <c r="JF253">
        <v>-6.730059124220876E-06</v>
      </c>
      <c r="JG253">
        <v>7</v>
      </c>
      <c r="JH253">
        <v>1949</v>
      </c>
      <c r="JI253">
        <v>1</v>
      </c>
      <c r="JJ253">
        <v>29</v>
      </c>
      <c r="JK253">
        <v>190037.4</v>
      </c>
      <c r="JL253">
        <v>190037.6</v>
      </c>
      <c r="JM253">
        <v>2.19238</v>
      </c>
      <c r="JN253">
        <v>2.60742</v>
      </c>
      <c r="JO253">
        <v>2.146</v>
      </c>
      <c r="JP253">
        <v>2.677</v>
      </c>
      <c r="JQ253">
        <v>2.29858</v>
      </c>
      <c r="JR253">
        <v>2.4292</v>
      </c>
      <c r="JS253">
        <v>36.908</v>
      </c>
      <c r="JT253">
        <v>24.07</v>
      </c>
      <c r="JU253">
        <v>18</v>
      </c>
      <c r="JV253">
        <v>483.048</v>
      </c>
      <c r="JW253">
        <v>891.838</v>
      </c>
      <c r="JX253">
        <v>28.7099</v>
      </c>
      <c r="JY253">
        <v>28.4219</v>
      </c>
      <c r="JZ253">
        <v>30.0003</v>
      </c>
      <c r="KA253">
        <v>28.6103</v>
      </c>
      <c r="KB253">
        <v>28.5707</v>
      </c>
      <c r="KC253">
        <v>44.0683</v>
      </c>
      <c r="KD253">
        <v>15.9965</v>
      </c>
      <c r="KE253">
        <v>23.6802</v>
      </c>
      <c r="KF253">
        <v>28.7126</v>
      </c>
      <c r="KG253">
        <v>727.436</v>
      </c>
      <c r="KH253">
        <v>15.4634</v>
      </c>
      <c r="KI253">
        <v>102.135</v>
      </c>
      <c r="KJ253">
        <v>91.7711</v>
      </c>
    </row>
    <row r="254" spans="1:296">
      <c r="A254">
        <v>236</v>
      </c>
      <c r="B254">
        <v>1758391857</v>
      </c>
      <c r="C254">
        <v>9716.5</v>
      </c>
      <c r="D254" t="s">
        <v>917</v>
      </c>
      <c r="E254" t="s">
        <v>918</v>
      </c>
      <c r="F254">
        <v>5</v>
      </c>
      <c r="G254" t="s">
        <v>832</v>
      </c>
      <c r="H254">
        <v>1758391849.5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713.5662947744178</v>
      </c>
      <c r="AJ254">
        <v>653.5153818181815</v>
      </c>
      <c r="AK254">
        <v>3.21997000615725</v>
      </c>
      <c r="AL254">
        <v>65.71615203234047</v>
      </c>
      <c r="AM254">
        <f>(AO254 - AN254 + DX254*1E3/(8.314*(DZ254+273.15)) * AQ254/DW254 * AP254) * DW254/(100*DK254) * 1000/(1000 - AO254)</f>
        <v>0</v>
      </c>
      <c r="AN254">
        <v>15.52312330309091</v>
      </c>
      <c r="AO254">
        <v>23.03095757575757</v>
      </c>
      <c r="AP254">
        <v>9.264375228067882E-06</v>
      </c>
      <c r="AQ254">
        <v>86.31790325181301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437</v>
      </c>
      <c r="AX254" t="s">
        <v>437</v>
      </c>
      <c r="AY254">
        <v>0</v>
      </c>
      <c r="AZ254">
        <v>0</v>
      </c>
      <c r="BA254">
        <f>1-AY254/AZ254</f>
        <v>0</v>
      </c>
      <c r="BB254">
        <v>0</v>
      </c>
      <c r="BC254" t="s">
        <v>437</v>
      </c>
      <c r="BD254" t="s">
        <v>437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437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6</v>
      </c>
      <c r="DL254">
        <v>0.5</v>
      </c>
      <c r="DM254" t="s">
        <v>438</v>
      </c>
      <c r="DN254">
        <v>2</v>
      </c>
      <c r="DO254" t="b">
        <v>1</v>
      </c>
      <c r="DP254">
        <v>1758391849.5</v>
      </c>
      <c r="DQ254">
        <v>616.4214444444444</v>
      </c>
      <c r="DR254">
        <v>688.6835185185186</v>
      </c>
      <c r="DS254">
        <v>23.02317777777778</v>
      </c>
      <c r="DT254">
        <v>15.5228962962963</v>
      </c>
      <c r="DU254">
        <v>617.393962962963</v>
      </c>
      <c r="DV254">
        <v>22.73852962962963</v>
      </c>
      <c r="DW254">
        <v>499.9182962962964</v>
      </c>
      <c r="DX254">
        <v>90.4840925925926</v>
      </c>
      <c r="DY254">
        <v>0.06565218148148148</v>
      </c>
      <c r="DZ254">
        <v>29.60176666666666</v>
      </c>
      <c r="EA254">
        <v>29.99621111111111</v>
      </c>
      <c r="EB254">
        <v>999.9000000000001</v>
      </c>
      <c r="EC254">
        <v>0</v>
      </c>
      <c r="ED254">
        <v>0</v>
      </c>
      <c r="EE254">
        <v>9993.017407407406</v>
      </c>
      <c r="EF254">
        <v>0</v>
      </c>
      <c r="EG254">
        <v>11.35787407407407</v>
      </c>
      <c r="EH254">
        <v>-72.26206296296296</v>
      </c>
      <c r="EI254">
        <v>630.9478888888888</v>
      </c>
      <c r="EJ254">
        <v>699.5422592592593</v>
      </c>
      <c r="EK254">
        <v>7.500292222222224</v>
      </c>
      <c r="EL254">
        <v>688.6835185185186</v>
      </c>
      <c r="EM254">
        <v>15.5228962962963</v>
      </c>
      <c r="EN254">
        <v>2.083231851851852</v>
      </c>
      <c r="EO254">
        <v>1.404573703703703</v>
      </c>
      <c r="EP254">
        <v>18.09154444444444</v>
      </c>
      <c r="EQ254">
        <v>11.96710740740741</v>
      </c>
      <c r="ER254">
        <v>1999.992592592593</v>
      </c>
      <c r="ES254">
        <v>0.9800046666666666</v>
      </c>
      <c r="ET254">
        <v>0.01999502222222222</v>
      </c>
      <c r="EU254">
        <v>0</v>
      </c>
      <c r="EV254">
        <v>1019.812222222222</v>
      </c>
      <c r="EW254">
        <v>5.00078</v>
      </c>
      <c r="EX254">
        <v>19899.18148148148</v>
      </c>
      <c r="EY254">
        <v>16379.5962962963</v>
      </c>
      <c r="EZ254">
        <v>38.91644444444444</v>
      </c>
      <c r="FA254">
        <v>39.73366666666666</v>
      </c>
      <c r="FB254">
        <v>39.759</v>
      </c>
      <c r="FC254">
        <v>39.31937037037037</v>
      </c>
      <c r="FD254">
        <v>40.27748148148148</v>
      </c>
      <c r="FE254">
        <v>1955.102592592593</v>
      </c>
      <c r="FF254">
        <v>39.89000000000001</v>
      </c>
      <c r="FG254">
        <v>0</v>
      </c>
      <c r="FH254">
        <v>1758391857.3</v>
      </c>
      <c r="FI254">
        <v>0</v>
      </c>
      <c r="FJ254">
        <v>1020.1</v>
      </c>
      <c r="FK254">
        <v>96.6976924752507</v>
      </c>
      <c r="FL254">
        <v>1868.676926007277</v>
      </c>
      <c r="FM254">
        <v>19904.768</v>
      </c>
      <c r="FN254">
        <v>15</v>
      </c>
      <c r="FO254">
        <v>0</v>
      </c>
      <c r="FP254" t="s">
        <v>439</v>
      </c>
      <c r="FQ254">
        <v>1746989605.5</v>
      </c>
      <c r="FR254">
        <v>1746989593.5</v>
      </c>
      <c r="FS254">
        <v>0</v>
      </c>
      <c r="FT254">
        <v>-0.274</v>
      </c>
      <c r="FU254">
        <v>-0.002</v>
      </c>
      <c r="FV254">
        <v>2.549</v>
      </c>
      <c r="FW254">
        <v>0.129</v>
      </c>
      <c r="FX254">
        <v>420</v>
      </c>
      <c r="FY254">
        <v>17</v>
      </c>
      <c r="FZ254">
        <v>0.02</v>
      </c>
      <c r="GA254">
        <v>0.04</v>
      </c>
      <c r="GB254">
        <v>-71.62389756097562</v>
      </c>
      <c r="GC254">
        <v>-12.68101463414636</v>
      </c>
      <c r="GD254">
        <v>1.250915977854863</v>
      </c>
      <c r="GE254">
        <v>0</v>
      </c>
      <c r="GF254">
        <v>1014.825911764706</v>
      </c>
      <c r="GG254">
        <v>96.03341486901135</v>
      </c>
      <c r="GH254">
        <v>9.423853265759575</v>
      </c>
      <c r="GI254">
        <v>0</v>
      </c>
      <c r="GJ254">
        <v>7.497115853658536</v>
      </c>
      <c r="GK254">
        <v>0.05495895470385007</v>
      </c>
      <c r="GL254">
        <v>0.005713025329683814</v>
      </c>
      <c r="GM254">
        <v>1</v>
      </c>
      <c r="GN254">
        <v>1</v>
      </c>
      <c r="GO254">
        <v>3</v>
      </c>
      <c r="GP254" t="s">
        <v>440</v>
      </c>
      <c r="GQ254">
        <v>3.10107</v>
      </c>
      <c r="GR254">
        <v>2.72404</v>
      </c>
      <c r="GS254">
        <v>0.11962</v>
      </c>
      <c r="GT254">
        <v>0.128756</v>
      </c>
      <c r="GU254">
        <v>0.104896</v>
      </c>
      <c r="GV254">
        <v>0.08018889999999999</v>
      </c>
      <c r="GW254">
        <v>23055</v>
      </c>
      <c r="GX254">
        <v>20753.4</v>
      </c>
      <c r="GY254">
        <v>26750.9</v>
      </c>
      <c r="GZ254">
        <v>24041.7</v>
      </c>
      <c r="HA254">
        <v>38315.8</v>
      </c>
      <c r="HB254">
        <v>32722.4</v>
      </c>
      <c r="HC254">
        <v>46713.7</v>
      </c>
      <c r="HD254">
        <v>38064.4</v>
      </c>
      <c r="HE254">
        <v>1.87733</v>
      </c>
      <c r="HF254">
        <v>2.3424</v>
      </c>
      <c r="HG254">
        <v>0.130646</v>
      </c>
      <c r="HH254">
        <v>0</v>
      </c>
      <c r="HI254">
        <v>27.8595</v>
      </c>
      <c r="HJ254">
        <v>999.9</v>
      </c>
      <c r="HK254">
        <v>34.3</v>
      </c>
      <c r="HL254">
        <v>32.9</v>
      </c>
      <c r="HM254">
        <v>19.0452</v>
      </c>
      <c r="HN254">
        <v>61.8718</v>
      </c>
      <c r="HO254">
        <v>5.08814</v>
      </c>
      <c r="HP254">
        <v>2</v>
      </c>
      <c r="HQ254">
        <v>0.0947027</v>
      </c>
      <c r="HR254">
        <v>-0.696634</v>
      </c>
      <c r="HS254">
        <v>20.2812</v>
      </c>
      <c r="HT254">
        <v>5.21205</v>
      </c>
      <c r="HU254">
        <v>11.9742</v>
      </c>
      <c r="HV254">
        <v>4.96275</v>
      </c>
      <c r="HW254">
        <v>3.27455</v>
      </c>
      <c r="HX254">
        <v>9999</v>
      </c>
      <c r="HY254">
        <v>9999</v>
      </c>
      <c r="HZ254">
        <v>9999</v>
      </c>
      <c r="IA254">
        <v>999.9</v>
      </c>
      <c r="IB254">
        <v>1.86386</v>
      </c>
      <c r="IC254">
        <v>1.8601</v>
      </c>
      <c r="ID254">
        <v>1.8584</v>
      </c>
      <c r="IE254">
        <v>1.85974</v>
      </c>
      <c r="IF254">
        <v>1.85989</v>
      </c>
      <c r="IG254">
        <v>1.85842</v>
      </c>
      <c r="IH254">
        <v>1.85745</v>
      </c>
      <c r="II254">
        <v>1.85241</v>
      </c>
      <c r="IJ254">
        <v>0</v>
      </c>
      <c r="IK254">
        <v>0</v>
      </c>
      <c r="IL254">
        <v>0</v>
      </c>
      <c r="IM254">
        <v>0</v>
      </c>
      <c r="IN254" t="s">
        <v>441</v>
      </c>
      <c r="IO254" t="s">
        <v>442</v>
      </c>
      <c r="IP254" t="s">
        <v>443</v>
      </c>
      <c r="IQ254" t="s">
        <v>443</v>
      </c>
      <c r="IR254" t="s">
        <v>443</v>
      </c>
      <c r="IS254" t="s">
        <v>443</v>
      </c>
      <c r="IT254">
        <v>0</v>
      </c>
      <c r="IU254">
        <v>100</v>
      </c>
      <c r="IV254">
        <v>100</v>
      </c>
      <c r="IW254">
        <v>-0.965</v>
      </c>
      <c r="IX254">
        <v>0.2848</v>
      </c>
      <c r="IY254">
        <v>-1.199888540531774</v>
      </c>
      <c r="IZ254">
        <v>0.0006062262584135303</v>
      </c>
      <c r="JA254">
        <v>-6.607284784785487E-07</v>
      </c>
      <c r="JB254">
        <v>4.456398226774383E-10</v>
      </c>
      <c r="JC254">
        <v>0.04242554667046498</v>
      </c>
      <c r="JD254">
        <v>-0.002659736867722172</v>
      </c>
      <c r="JE254">
        <v>0.000738507291522077</v>
      </c>
      <c r="JF254">
        <v>-6.730059124220876E-06</v>
      </c>
      <c r="JG254">
        <v>7</v>
      </c>
      <c r="JH254">
        <v>1949</v>
      </c>
      <c r="JI254">
        <v>1</v>
      </c>
      <c r="JJ254">
        <v>29</v>
      </c>
      <c r="JK254">
        <v>190037.5</v>
      </c>
      <c r="JL254">
        <v>190037.7</v>
      </c>
      <c r="JM254">
        <v>2.23633</v>
      </c>
      <c r="JN254">
        <v>2.60498</v>
      </c>
      <c r="JO254">
        <v>2.146</v>
      </c>
      <c r="JP254">
        <v>2.677</v>
      </c>
      <c r="JQ254">
        <v>2.29858</v>
      </c>
      <c r="JR254">
        <v>2.44019</v>
      </c>
      <c r="JS254">
        <v>36.908</v>
      </c>
      <c r="JT254">
        <v>24.07</v>
      </c>
      <c r="JU254">
        <v>18</v>
      </c>
      <c r="JV254">
        <v>483.286</v>
      </c>
      <c r="JW254">
        <v>891.904</v>
      </c>
      <c r="JX254">
        <v>28.7118</v>
      </c>
      <c r="JY254">
        <v>28.4244</v>
      </c>
      <c r="JZ254">
        <v>30.0002</v>
      </c>
      <c r="KA254">
        <v>28.6109</v>
      </c>
      <c r="KB254">
        <v>28.5715</v>
      </c>
      <c r="KC254">
        <v>44.9408</v>
      </c>
      <c r="KD254">
        <v>15.9965</v>
      </c>
      <c r="KE254">
        <v>23.6802</v>
      </c>
      <c r="KF254">
        <v>28.72</v>
      </c>
      <c r="KG254">
        <v>740.801</v>
      </c>
      <c r="KH254">
        <v>15.4469</v>
      </c>
      <c r="KI254">
        <v>102.135</v>
      </c>
      <c r="KJ254">
        <v>91.7711</v>
      </c>
    </row>
    <row r="255" spans="1:296">
      <c r="A255">
        <v>237</v>
      </c>
      <c r="B255">
        <v>1758391862</v>
      </c>
      <c r="C255">
        <v>9721.5</v>
      </c>
      <c r="D255" t="s">
        <v>919</v>
      </c>
      <c r="E255" t="s">
        <v>920</v>
      </c>
      <c r="F255">
        <v>5</v>
      </c>
      <c r="G255" t="s">
        <v>832</v>
      </c>
      <c r="H255">
        <v>1758391854.214286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730.6018321532184</v>
      </c>
      <c r="AJ255">
        <v>669.7197333333331</v>
      </c>
      <c r="AK255">
        <v>3.243151976063856</v>
      </c>
      <c r="AL255">
        <v>65.71615203234047</v>
      </c>
      <c r="AM255">
        <f>(AO255 - AN255 + DX255*1E3/(8.314*(DZ255+273.15)) * AQ255/DW255 * AP255) * DW255/(100*DK255) * 1000/(1000 - AO255)</f>
        <v>0</v>
      </c>
      <c r="AN255">
        <v>15.52345817546908</v>
      </c>
      <c r="AO255">
        <v>23.02834545454546</v>
      </c>
      <c r="AP255">
        <v>-1.184884953820693E-05</v>
      </c>
      <c r="AQ255">
        <v>86.31790325181301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437</v>
      </c>
      <c r="AX255" t="s">
        <v>437</v>
      </c>
      <c r="AY255">
        <v>0</v>
      </c>
      <c r="AZ255">
        <v>0</v>
      </c>
      <c r="BA255">
        <f>1-AY255/AZ255</f>
        <v>0</v>
      </c>
      <c r="BB255">
        <v>0</v>
      </c>
      <c r="BC255" t="s">
        <v>437</v>
      </c>
      <c r="BD255" t="s">
        <v>437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437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6</v>
      </c>
      <c r="DL255">
        <v>0.5</v>
      </c>
      <c r="DM255" t="s">
        <v>438</v>
      </c>
      <c r="DN255">
        <v>2</v>
      </c>
      <c r="DO255" t="b">
        <v>1</v>
      </c>
      <c r="DP255">
        <v>1758391854.214286</v>
      </c>
      <c r="DQ255">
        <v>631.2905000000001</v>
      </c>
      <c r="DR255">
        <v>704.5113928571429</v>
      </c>
      <c r="DS255">
        <v>23.02644999999999</v>
      </c>
      <c r="DT255">
        <v>15.52258214285714</v>
      </c>
      <c r="DU255">
        <v>632.2585</v>
      </c>
      <c r="DV255">
        <v>22.741725</v>
      </c>
      <c r="DW255">
        <v>499.9812857142857</v>
      </c>
      <c r="DX255">
        <v>90.48391428571429</v>
      </c>
      <c r="DY255">
        <v>0.06579021071428572</v>
      </c>
      <c r="DZ255">
        <v>29.60111785714286</v>
      </c>
      <c r="EA255">
        <v>29.99393928571429</v>
      </c>
      <c r="EB255">
        <v>999.9000000000002</v>
      </c>
      <c r="EC255">
        <v>0</v>
      </c>
      <c r="ED255">
        <v>0</v>
      </c>
      <c r="EE255">
        <v>9987.953571428572</v>
      </c>
      <c r="EF255">
        <v>0</v>
      </c>
      <c r="EG255">
        <v>12.08107857142857</v>
      </c>
      <c r="EH255">
        <v>-73.22098214285714</v>
      </c>
      <c r="EI255">
        <v>646.1694642857144</v>
      </c>
      <c r="EJ255">
        <v>715.6195714285714</v>
      </c>
      <c r="EK255">
        <v>7.503871428571427</v>
      </c>
      <c r="EL255">
        <v>704.5113928571429</v>
      </c>
      <c r="EM255">
        <v>15.52258214285714</v>
      </c>
      <c r="EN255">
        <v>2.083523214285715</v>
      </c>
      <c r="EO255">
        <v>1.404543214285714</v>
      </c>
      <c r="EP255">
        <v>18.093775</v>
      </c>
      <c r="EQ255">
        <v>11.96678571428571</v>
      </c>
      <c r="ER255">
        <v>1999.996428571429</v>
      </c>
      <c r="ES255">
        <v>0.9800046071428571</v>
      </c>
      <c r="ET255">
        <v>0.01999508571428571</v>
      </c>
      <c r="EU255">
        <v>0</v>
      </c>
      <c r="EV255">
        <v>1027.384642857143</v>
      </c>
      <c r="EW255">
        <v>5.00078</v>
      </c>
      <c r="EX255">
        <v>20046.96428571429</v>
      </c>
      <c r="EY255">
        <v>16379.63214285714</v>
      </c>
      <c r="EZ255">
        <v>38.91942857142857</v>
      </c>
      <c r="FA255">
        <v>39.74325</v>
      </c>
      <c r="FB255">
        <v>39.76310714285714</v>
      </c>
      <c r="FC255">
        <v>39.32135714285715</v>
      </c>
      <c r="FD255">
        <v>40.29210714285713</v>
      </c>
      <c r="FE255">
        <v>1955.106428571429</v>
      </c>
      <c r="FF255">
        <v>39.89000000000001</v>
      </c>
      <c r="FG255">
        <v>0</v>
      </c>
      <c r="FH255">
        <v>1758391862.7</v>
      </c>
      <c r="FI255">
        <v>0</v>
      </c>
      <c r="FJ255">
        <v>1028.266538461538</v>
      </c>
      <c r="FK255">
        <v>96.55623940363276</v>
      </c>
      <c r="FL255">
        <v>1888.017095438638</v>
      </c>
      <c r="FM255">
        <v>20064.50384615385</v>
      </c>
      <c r="FN255">
        <v>15</v>
      </c>
      <c r="FO255">
        <v>0</v>
      </c>
      <c r="FP255" t="s">
        <v>439</v>
      </c>
      <c r="FQ255">
        <v>1746989605.5</v>
      </c>
      <c r="FR255">
        <v>1746989593.5</v>
      </c>
      <c r="FS255">
        <v>0</v>
      </c>
      <c r="FT255">
        <v>-0.274</v>
      </c>
      <c r="FU255">
        <v>-0.002</v>
      </c>
      <c r="FV255">
        <v>2.549</v>
      </c>
      <c r="FW255">
        <v>0.129</v>
      </c>
      <c r="FX255">
        <v>420</v>
      </c>
      <c r="FY255">
        <v>17</v>
      </c>
      <c r="FZ255">
        <v>0.02</v>
      </c>
      <c r="GA255">
        <v>0.04</v>
      </c>
      <c r="GB255">
        <v>-72.61694250000001</v>
      </c>
      <c r="GC255">
        <v>-12.32678611632267</v>
      </c>
      <c r="GD255">
        <v>1.18667248027573</v>
      </c>
      <c r="GE255">
        <v>0</v>
      </c>
      <c r="GF255">
        <v>1022.489117647059</v>
      </c>
      <c r="GG255">
        <v>96.34881590209385</v>
      </c>
      <c r="GH255">
        <v>9.454442891991242</v>
      </c>
      <c r="GI255">
        <v>0</v>
      </c>
      <c r="GJ255">
        <v>7.50147475</v>
      </c>
      <c r="GK255">
        <v>0.04812371482176437</v>
      </c>
      <c r="GL255">
        <v>0.004843813573776325</v>
      </c>
      <c r="GM255">
        <v>1</v>
      </c>
      <c r="GN255">
        <v>1</v>
      </c>
      <c r="GO255">
        <v>3</v>
      </c>
      <c r="GP255" t="s">
        <v>440</v>
      </c>
      <c r="GQ255">
        <v>3.10139</v>
      </c>
      <c r="GR255">
        <v>2.72374</v>
      </c>
      <c r="GS255">
        <v>0.121655</v>
      </c>
      <c r="GT255">
        <v>0.130787</v>
      </c>
      <c r="GU255">
        <v>0.104887</v>
      </c>
      <c r="GV255">
        <v>0.0801531</v>
      </c>
      <c r="GW255">
        <v>23001.7</v>
      </c>
      <c r="GX255">
        <v>20704.9</v>
      </c>
      <c r="GY255">
        <v>26750.8</v>
      </c>
      <c r="GZ255">
        <v>24041.5</v>
      </c>
      <c r="HA255">
        <v>38316.4</v>
      </c>
      <c r="HB255">
        <v>32724</v>
      </c>
      <c r="HC255">
        <v>46713.6</v>
      </c>
      <c r="HD255">
        <v>38064.6</v>
      </c>
      <c r="HE255">
        <v>1.8778</v>
      </c>
      <c r="HF255">
        <v>2.34223</v>
      </c>
      <c r="HG255">
        <v>0.130754</v>
      </c>
      <c r="HH255">
        <v>0</v>
      </c>
      <c r="HI255">
        <v>27.8624</v>
      </c>
      <c r="HJ255">
        <v>999.9</v>
      </c>
      <c r="HK255">
        <v>34.3</v>
      </c>
      <c r="HL255">
        <v>32.9</v>
      </c>
      <c r="HM255">
        <v>19.0446</v>
      </c>
      <c r="HN255">
        <v>61.2518</v>
      </c>
      <c r="HO255">
        <v>5.07612</v>
      </c>
      <c r="HP255">
        <v>2</v>
      </c>
      <c r="HQ255">
        <v>0.0948069</v>
      </c>
      <c r="HR255">
        <v>-0.712132</v>
      </c>
      <c r="HS255">
        <v>20.2813</v>
      </c>
      <c r="HT255">
        <v>5.21145</v>
      </c>
      <c r="HU255">
        <v>11.9748</v>
      </c>
      <c r="HV255">
        <v>4.96265</v>
      </c>
      <c r="HW255">
        <v>3.2746</v>
      </c>
      <c r="HX255">
        <v>9999</v>
      </c>
      <c r="HY255">
        <v>9999</v>
      </c>
      <c r="HZ255">
        <v>9999</v>
      </c>
      <c r="IA255">
        <v>999.9</v>
      </c>
      <c r="IB255">
        <v>1.86386</v>
      </c>
      <c r="IC255">
        <v>1.86008</v>
      </c>
      <c r="ID255">
        <v>1.8584</v>
      </c>
      <c r="IE255">
        <v>1.85974</v>
      </c>
      <c r="IF255">
        <v>1.85989</v>
      </c>
      <c r="IG255">
        <v>1.85842</v>
      </c>
      <c r="IH255">
        <v>1.85745</v>
      </c>
      <c r="II255">
        <v>1.85239</v>
      </c>
      <c r="IJ255">
        <v>0</v>
      </c>
      <c r="IK255">
        <v>0</v>
      </c>
      <c r="IL255">
        <v>0</v>
      </c>
      <c r="IM255">
        <v>0</v>
      </c>
      <c r="IN255" t="s">
        <v>441</v>
      </c>
      <c r="IO255" t="s">
        <v>442</v>
      </c>
      <c r="IP255" t="s">
        <v>443</v>
      </c>
      <c r="IQ255" t="s">
        <v>443</v>
      </c>
      <c r="IR255" t="s">
        <v>443</v>
      </c>
      <c r="IS255" t="s">
        <v>443</v>
      </c>
      <c r="IT255">
        <v>0</v>
      </c>
      <c r="IU255">
        <v>100</v>
      </c>
      <c r="IV255">
        <v>100</v>
      </c>
      <c r="IW255">
        <v>-0.96</v>
      </c>
      <c r="IX255">
        <v>0.2847</v>
      </c>
      <c r="IY255">
        <v>-1.199888540531774</v>
      </c>
      <c r="IZ255">
        <v>0.0006062262584135303</v>
      </c>
      <c r="JA255">
        <v>-6.607284784785487E-07</v>
      </c>
      <c r="JB255">
        <v>4.456398226774383E-10</v>
      </c>
      <c r="JC255">
        <v>0.04242554667046498</v>
      </c>
      <c r="JD255">
        <v>-0.002659736867722172</v>
      </c>
      <c r="JE255">
        <v>0.000738507291522077</v>
      </c>
      <c r="JF255">
        <v>-6.730059124220876E-06</v>
      </c>
      <c r="JG255">
        <v>7</v>
      </c>
      <c r="JH255">
        <v>1949</v>
      </c>
      <c r="JI255">
        <v>1</v>
      </c>
      <c r="JJ255">
        <v>29</v>
      </c>
      <c r="JK255">
        <v>190037.6</v>
      </c>
      <c r="JL255">
        <v>190037.8</v>
      </c>
      <c r="JM255">
        <v>2.27905</v>
      </c>
      <c r="JN255">
        <v>2.6123</v>
      </c>
      <c r="JO255">
        <v>2.146</v>
      </c>
      <c r="JP255">
        <v>2.677</v>
      </c>
      <c r="JQ255">
        <v>2.29858</v>
      </c>
      <c r="JR255">
        <v>2.39136</v>
      </c>
      <c r="JS255">
        <v>36.908</v>
      </c>
      <c r="JT255">
        <v>24.0612</v>
      </c>
      <c r="JU255">
        <v>18</v>
      </c>
      <c r="JV255">
        <v>483.576</v>
      </c>
      <c r="JW255">
        <v>891.734</v>
      </c>
      <c r="JX255">
        <v>28.7187</v>
      </c>
      <c r="JY255">
        <v>28.4268</v>
      </c>
      <c r="JZ255">
        <v>30.0003</v>
      </c>
      <c r="KA255">
        <v>28.6128</v>
      </c>
      <c r="KB255">
        <v>28.5725</v>
      </c>
      <c r="KC255">
        <v>45.7345</v>
      </c>
      <c r="KD255">
        <v>16.2794</v>
      </c>
      <c r="KE255">
        <v>23.6802</v>
      </c>
      <c r="KF255">
        <v>28.7244</v>
      </c>
      <c r="KG255">
        <v>760.837</v>
      </c>
      <c r="KH255">
        <v>15.4374</v>
      </c>
      <c r="KI255">
        <v>102.135</v>
      </c>
      <c r="KJ255">
        <v>91.7711</v>
      </c>
    </row>
    <row r="256" spans="1:296">
      <c r="A256">
        <v>238</v>
      </c>
      <c r="B256">
        <v>1758391867</v>
      </c>
      <c r="C256">
        <v>9726.5</v>
      </c>
      <c r="D256" t="s">
        <v>921</v>
      </c>
      <c r="E256" t="s">
        <v>922</v>
      </c>
      <c r="F256">
        <v>5</v>
      </c>
      <c r="G256" t="s">
        <v>832</v>
      </c>
      <c r="H256">
        <v>1758391859.5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747.6916395850932</v>
      </c>
      <c r="AJ256">
        <v>685.9194848484849</v>
      </c>
      <c r="AK256">
        <v>3.240517570615445</v>
      </c>
      <c r="AL256">
        <v>65.71615203234047</v>
      </c>
      <c r="AM256">
        <f>(AO256 - AN256 + DX256*1E3/(8.314*(DZ256+273.15)) * AQ256/DW256 * AP256) * DW256/(100*DK256) * 1000/(1000 - AO256)</f>
        <v>0</v>
      </c>
      <c r="AN256">
        <v>15.50676342730953</v>
      </c>
      <c r="AO256">
        <v>23.02664424242425</v>
      </c>
      <c r="AP256">
        <v>2.253357153138166E-05</v>
      </c>
      <c r="AQ256">
        <v>86.31790325181301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437</v>
      </c>
      <c r="AX256" t="s">
        <v>437</v>
      </c>
      <c r="AY256">
        <v>0</v>
      </c>
      <c r="AZ256">
        <v>0</v>
      </c>
      <c r="BA256">
        <f>1-AY256/AZ256</f>
        <v>0</v>
      </c>
      <c r="BB256">
        <v>0</v>
      </c>
      <c r="BC256" t="s">
        <v>437</v>
      </c>
      <c r="BD256" t="s">
        <v>437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437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6</v>
      </c>
      <c r="DL256">
        <v>0.5</v>
      </c>
      <c r="DM256" t="s">
        <v>438</v>
      </c>
      <c r="DN256">
        <v>2</v>
      </c>
      <c r="DO256" t="b">
        <v>1</v>
      </c>
      <c r="DP256">
        <v>1758391859.5</v>
      </c>
      <c r="DQ256">
        <v>647.9742592592593</v>
      </c>
      <c r="DR256">
        <v>722.2712962962964</v>
      </c>
      <c r="DS256">
        <v>23.02864074074074</v>
      </c>
      <c r="DT256">
        <v>15.51535925925926</v>
      </c>
      <c r="DU256">
        <v>648.9371111111111</v>
      </c>
      <c r="DV256">
        <v>22.74386666666667</v>
      </c>
      <c r="DW256">
        <v>499.9363703703704</v>
      </c>
      <c r="DX256">
        <v>90.48296296296296</v>
      </c>
      <c r="DY256">
        <v>0.06579722222222223</v>
      </c>
      <c r="DZ256">
        <v>29.60047037037037</v>
      </c>
      <c r="EA256">
        <v>29.99074074074074</v>
      </c>
      <c r="EB256">
        <v>999.9000000000001</v>
      </c>
      <c r="EC256">
        <v>0</v>
      </c>
      <c r="ED256">
        <v>0</v>
      </c>
      <c r="EE256">
        <v>9993.965925925926</v>
      </c>
      <c r="EF256">
        <v>0</v>
      </c>
      <c r="EG256">
        <v>12.92141481481482</v>
      </c>
      <c r="EH256">
        <v>-74.29711851851852</v>
      </c>
      <c r="EI256">
        <v>663.2478888888888</v>
      </c>
      <c r="EJ256">
        <v>733.654</v>
      </c>
      <c r="EK256">
        <v>7.513284074074075</v>
      </c>
      <c r="EL256">
        <v>722.2712962962964</v>
      </c>
      <c r="EM256">
        <v>15.51535925925926</v>
      </c>
      <c r="EN256">
        <v>2.083698888888889</v>
      </c>
      <c r="EO256">
        <v>1.403873703703704</v>
      </c>
      <c r="EP256">
        <v>18.09512222222222</v>
      </c>
      <c r="EQ256">
        <v>11.95955555555555</v>
      </c>
      <c r="ER256">
        <v>2000.002222222223</v>
      </c>
      <c r="ES256">
        <v>0.9800045555555555</v>
      </c>
      <c r="ET256">
        <v>0.01999514444444444</v>
      </c>
      <c r="EU256">
        <v>0</v>
      </c>
      <c r="EV256">
        <v>1035.897407407407</v>
      </c>
      <c r="EW256">
        <v>5.00078</v>
      </c>
      <c r="EX256">
        <v>20213.11111111111</v>
      </c>
      <c r="EY256">
        <v>16379.68518518518</v>
      </c>
      <c r="EZ256">
        <v>38.91185185185185</v>
      </c>
      <c r="FA256">
        <v>39.75</v>
      </c>
      <c r="FB256">
        <v>39.75666666666666</v>
      </c>
      <c r="FC256">
        <v>39.32396296296296</v>
      </c>
      <c r="FD256">
        <v>40.29374074074074</v>
      </c>
      <c r="FE256">
        <v>1955.112222222222</v>
      </c>
      <c r="FF256">
        <v>39.89000000000001</v>
      </c>
      <c r="FG256">
        <v>0</v>
      </c>
      <c r="FH256">
        <v>1758391867.5</v>
      </c>
      <c r="FI256">
        <v>0</v>
      </c>
      <c r="FJ256">
        <v>1036.005384615385</v>
      </c>
      <c r="FK256">
        <v>96.05538450970539</v>
      </c>
      <c r="FL256">
        <v>1890.119655690414</v>
      </c>
      <c r="FM256">
        <v>20215.66923076923</v>
      </c>
      <c r="FN256">
        <v>15</v>
      </c>
      <c r="FO256">
        <v>0</v>
      </c>
      <c r="FP256" t="s">
        <v>439</v>
      </c>
      <c r="FQ256">
        <v>1746989605.5</v>
      </c>
      <c r="FR256">
        <v>1746989593.5</v>
      </c>
      <c r="FS256">
        <v>0</v>
      </c>
      <c r="FT256">
        <v>-0.274</v>
      </c>
      <c r="FU256">
        <v>-0.002</v>
      </c>
      <c r="FV256">
        <v>2.549</v>
      </c>
      <c r="FW256">
        <v>0.129</v>
      </c>
      <c r="FX256">
        <v>420</v>
      </c>
      <c r="FY256">
        <v>17</v>
      </c>
      <c r="FZ256">
        <v>0.02</v>
      </c>
      <c r="GA256">
        <v>0.04</v>
      </c>
      <c r="GB256">
        <v>-73.6325975</v>
      </c>
      <c r="GC256">
        <v>-12.14914784240148</v>
      </c>
      <c r="GD256">
        <v>1.169690561534867</v>
      </c>
      <c r="GE256">
        <v>0</v>
      </c>
      <c r="GF256">
        <v>1031.168235294117</v>
      </c>
      <c r="GG256">
        <v>96.60045829687567</v>
      </c>
      <c r="GH256">
        <v>9.479219212878936</v>
      </c>
      <c r="GI256">
        <v>0</v>
      </c>
      <c r="GJ256">
        <v>7.50874225</v>
      </c>
      <c r="GK256">
        <v>0.09369467166979477</v>
      </c>
      <c r="GL256">
        <v>0.01023622207835974</v>
      </c>
      <c r="GM256">
        <v>1</v>
      </c>
      <c r="GN256">
        <v>1</v>
      </c>
      <c r="GO256">
        <v>3</v>
      </c>
      <c r="GP256" t="s">
        <v>440</v>
      </c>
      <c r="GQ256">
        <v>3.10097</v>
      </c>
      <c r="GR256">
        <v>2.72384</v>
      </c>
      <c r="GS256">
        <v>0.12367</v>
      </c>
      <c r="GT256">
        <v>0.132817</v>
      </c>
      <c r="GU256">
        <v>0.104878</v>
      </c>
      <c r="GV256">
        <v>0.080085</v>
      </c>
      <c r="GW256">
        <v>22948.7</v>
      </c>
      <c r="GX256">
        <v>20656.7</v>
      </c>
      <c r="GY256">
        <v>26750.6</v>
      </c>
      <c r="GZ256">
        <v>24041.7</v>
      </c>
      <c r="HA256">
        <v>38316.7</v>
      </c>
      <c r="HB256">
        <v>32726.7</v>
      </c>
      <c r="HC256">
        <v>46713.2</v>
      </c>
      <c r="HD256">
        <v>38064.6</v>
      </c>
      <c r="HE256">
        <v>1.87705</v>
      </c>
      <c r="HF256">
        <v>2.34245</v>
      </c>
      <c r="HG256">
        <v>0.13072</v>
      </c>
      <c r="HH256">
        <v>0</v>
      </c>
      <c r="HI256">
        <v>27.8654</v>
      </c>
      <c r="HJ256">
        <v>999.9</v>
      </c>
      <c r="HK256">
        <v>34.3</v>
      </c>
      <c r="HL256">
        <v>32.9</v>
      </c>
      <c r="HM256">
        <v>19.0454</v>
      </c>
      <c r="HN256">
        <v>62.0718</v>
      </c>
      <c r="HO256">
        <v>5.11619</v>
      </c>
      <c r="HP256">
        <v>2</v>
      </c>
      <c r="HQ256">
        <v>0.09502289999999999</v>
      </c>
      <c r="HR256">
        <v>-0.711373</v>
      </c>
      <c r="HS256">
        <v>20.2811</v>
      </c>
      <c r="HT256">
        <v>5.2122</v>
      </c>
      <c r="HU256">
        <v>11.9743</v>
      </c>
      <c r="HV256">
        <v>4.96265</v>
      </c>
      <c r="HW256">
        <v>3.27448</v>
      </c>
      <c r="HX256">
        <v>9999</v>
      </c>
      <c r="HY256">
        <v>9999</v>
      </c>
      <c r="HZ256">
        <v>9999</v>
      </c>
      <c r="IA256">
        <v>999.9</v>
      </c>
      <c r="IB256">
        <v>1.86386</v>
      </c>
      <c r="IC256">
        <v>1.86008</v>
      </c>
      <c r="ID256">
        <v>1.8584</v>
      </c>
      <c r="IE256">
        <v>1.85974</v>
      </c>
      <c r="IF256">
        <v>1.85989</v>
      </c>
      <c r="IG256">
        <v>1.85839</v>
      </c>
      <c r="IH256">
        <v>1.85745</v>
      </c>
      <c r="II256">
        <v>1.8524</v>
      </c>
      <c r="IJ256">
        <v>0</v>
      </c>
      <c r="IK256">
        <v>0</v>
      </c>
      <c r="IL256">
        <v>0</v>
      </c>
      <c r="IM256">
        <v>0</v>
      </c>
      <c r="IN256" t="s">
        <v>441</v>
      </c>
      <c r="IO256" t="s">
        <v>442</v>
      </c>
      <c r="IP256" t="s">
        <v>443</v>
      </c>
      <c r="IQ256" t="s">
        <v>443</v>
      </c>
      <c r="IR256" t="s">
        <v>443</v>
      </c>
      <c r="IS256" t="s">
        <v>443</v>
      </c>
      <c r="IT256">
        <v>0</v>
      </c>
      <c r="IU256">
        <v>100</v>
      </c>
      <c r="IV256">
        <v>100</v>
      </c>
      <c r="IW256">
        <v>-0.956</v>
      </c>
      <c r="IX256">
        <v>0.2847</v>
      </c>
      <c r="IY256">
        <v>-1.199888540531774</v>
      </c>
      <c r="IZ256">
        <v>0.0006062262584135303</v>
      </c>
      <c r="JA256">
        <v>-6.607284784785487E-07</v>
      </c>
      <c r="JB256">
        <v>4.456398226774383E-10</v>
      </c>
      <c r="JC256">
        <v>0.04242554667046498</v>
      </c>
      <c r="JD256">
        <v>-0.002659736867722172</v>
      </c>
      <c r="JE256">
        <v>0.000738507291522077</v>
      </c>
      <c r="JF256">
        <v>-6.730059124220876E-06</v>
      </c>
      <c r="JG256">
        <v>7</v>
      </c>
      <c r="JH256">
        <v>1949</v>
      </c>
      <c r="JI256">
        <v>1</v>
      </c>
      <c r="JJ256">
        <v>29</v>
      </c>
      <c r="JK256">
        <v>190037.7</v>
      </c>
      <c r="JL256">
        <v>190037.9</v>
      </c>
      <c r="JM256">
        <v>2.31812</v>
      </c>
      <c r="JN256">
        <v>2.61108</v>
      </c>
      <c r="JO256">
        <v>2.146</v>
      </c>
      <c r="JP256">
        <v>2.67578</v>
      </c>
      <c r="JQ256">
        <v>2.29858</v>
      </c>
      <c r="JR256">
        <v>2.4231</v>
      </c>
      <c r="JS256">
        <v>36.908</v>
      </c>
      <c r="JT256">
        <v>24.07</v>
      </c>
      <c r="JU256">
        <v>18</v>
      </c>
      <c r="JV256">
        <v>483.153</v>
      </c>
      <c r="JW256">
        <v>891.994</v>
      </c>
      <c r="JX256">
        <v>28.7248</v>
      </c>
      <c r="JY256">
        <v>28.4292</v>
      </c>
      <c r="JZ256">
        <v>30.0003</v>
      </c>
      <c r="KA256">
        <v>28.6146</v>
      </c>
      <c r="KB256">
        <v>28.5739</v>
      </c>
      <c r="KC256">
        <v>46.601</v>
      </c>
      <c r="KD256">
        <v>16.2794</v>
      </c>
      <c r="KE256">
        <v>23.6802</v>
      </c>
      <c r="KF256">
        <v>28.7311</v>
      </c>
      <c r="KG256">
        <v>774.193</v>
      </c>
      <c r="KH256">
        <v>15.4353</v>
      </c>
      <c r="KI256">
        <v>102.134</v>
      </c>
      <c r="KJ256">
        <v>91.7714</v>
      </c>
    </row>
    <row r="257" spans="1:296">
      <c r="A257">
        <v>239</v>
      </c>
      <c r="B257">
        <v>1758391872</v>
      </c>
      <c r="C257">
        <v>9731.5</v>
      </c>
      <c r="D257" t="s">
        <v>923</v>
      </c>
      <c r="E257" t="s">
        <v>924</v>
      </c>
      <c r="F257">
        <v>5</v>
      </c>
      <c r="G257" t="s">
        <v>832</v>
      </c>
      <c r="H257">
        <v>1758391864.214286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764.700577753274</v>
      </c>
      <c r="AJ257">
        <v>702.1805696969699</v>
      </c>
      <c r="AK257">
        <v>3.249885684405664</v>
      </c>
      <c r="AL257">
        <v>65.71615203234047</v>
      </c>
      <c r="AM257">
        <f>(AO257 - AN257 + DX257*1E3/(8.314*(DZ257+273.15)) * AQ257/DW257 * AP257) * DW257/(100*DK257) * 1000/(1000 - AO257)</f>
        <v>0</v>
      </c>
      <c r="AN257">
        <v>15.4960599040431</v>
      </c>
      <c r="AO257">
        <v>23.02161575757575</v>
      </c>
      <c r="AP257">
        <v>-3.588870816836165E-05</v>
      </c>
      <c r="AQ257">
        <v>86.31790325181301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437</v>
      </c>
      <c r="AX257" t="s">
        <v>437</v>
      </c>
      <c r="AY257">
        <v>0</v>
      </c>
      <c r="AZ257">
        <v>0</v>
      </c>
      <c r="BA257">
        <f>1-AY257/AZ257</f>
        <v>0</v>
      </c>
      <c r="BB257">
        <v>0</v>
      </c>
      <c r="BC257" t="s">
        <v>437</v>
      </c>
      <c r="BD257" t="s">
        <v>437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437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6</v>
      </c>
      <c r="DL257">
        <v>0.5</v>
      </c>
      <c r="DM257" t="s">
        <v>438</v>
      </c>
      <c r="DN257">
        <v>2</v>
      </c>
      <c r="DO257" t="b">
        <v>1</v>
      </c>
      <c r="DP257">
        <v>1758391864.214286</v>
      </c>
      <c r="DQ257">
        <v>662.9025</v>
      </c>
      <c r="DR257">
        <v>738.0814285714285</v>
      </c>
      <c r="DS257">
        <v>23.02665</v>
      </c>
      <c r="DT257">
        <v>15.50672857142857</v>
      </c>
      <c r="DU257">
        <v>663.860607142857</v>
      </c>
      <c r="DV257">
        <v>22.74192142857142</v>
      </c>
      <c r="DW257">
        <v>499.9349285714285</v>
      </c>
      <c r="DX257">
        <v>90.48251785714285</v>
      </c>
      <c r="DY257">
        <v>0.06596905</v>
      </c>
      <c r="DZ257">
        <v>29.60196071428572</v>
      </c>
      <c r="EA257">
        <v>29.99166785714285</v>
      </c>
      <c r="EB257">
        <v>999.9000000000002</v>
      </c>
      <c r="EC257">
        <v>0</v>
      </c>
      <c r="ED257">
        <v>0</v>
      </c>
      <c r="EE257">
        <v>9993.061785714284</v>
      </c>
      <c r="EF257">
        <v>0</v>
      </c>
      <c r="EG257">
        <v>13.51180714285714</v>
      </c>
      <c r="EH257">
        <v>-75.17903214285715</v>
      </c>
      <c r="EI257">
        <v>678.5266428571429</v>
      </c>
      <c r="EJ257">
        <v>749.706714285714</v>
      </c>
      <c r="EK257">
        <v>7.519927857142858</v>
      </c>
      <c r="EL257">
        <v>738.0814285714285</v>
      </c>
      <c r="EM257">
        <v>15.50672857142857</v>
      </c>
      <c r="EN257">
        <v>2.083508928571428</v>
      </c>
      <c r="EO257">
        <v>1.403086071428571</v>
      </c>
      <c r="EP257">
        <v>18.09366428571429</v>
      </c>
      <c r="EQ257">
        <v>11.95103928571429</v>
      </c>
      <c r="ER257">
        <v>2000.010714285714</v>
      </c>
      <c r="ES257">
        <v>0.9800044999999999</v>
      </c>
      <c r="ET257">
        <v>0.01999520357142857</v>
      </c>
      <c r="EU257">
        <v>0</v>
      </c>
      <c r="EV257">
        <v>1043.433928571429</v>
      </c>
      <c r="EW257">
        <v>5.00078</v>
      </c>
      <c r="EX257">
        <v>20361.275</v>
      </c>
      <c r="EY257">
        <v>16379.75</v>
      </c>
      <c r="EZ257">
        <v>38.92160714285713</v>
      </c>
      <c r="FA257">
        <v>39.75442857142856</v>
      </c>
      <c r="FB257">
        <v>39.73864285714285</v>
      </c>
      <c r="FC257">
        <v>39.328</v>
      </c>
      <c r="FD257">
        <v>40.31</v>
      </c>
      <c r="FE257">
        <v>1955.120714285714</v>
      </c>
      <c r="FF257">
        <v>39.89000000000001</v>
      </c>
      <c r="FG257">
        <v>0</v>
      </c>
      <c r="FH257">
        <v>1758391872.9</v>
      </c>
      <c r="FI257">
        <v>0</v>
      </c>
      <c r="FJ257">
        <v>1045.1284</v>
      </c>
      <c r="FK257">
        <v>97.26615371659724</v>
      </c>
      <c r="FL257">
        <v>1882.699997283601</v>
      </c>
      <c r="FM257">
        <v>20394.908</v>
      </c>
      <c r="FN257">
        <v>15</v>
      </c>
      <c r="FO257">
        <v>0</v>
      </c>
      <c r="FP257" t="s">
        <v>439</v>
      </c>
      <c r="FQ257">
        <v>1746989605.5</v>
      </c>
      <c r="FR257">
        <v>1746989593.5</v>
      </c>
      <c r="FS257">
        <v>0</v>
      </c>
      <c r="FT257">
        <v>-0.274</v>
      </c>
      <c r="FU257">
        <v>-0.002</v>
      </c>
      <c r="FV257">
        <v>2.549</v>
      </c>
      <c r="FW257">
        <v>0.129</v>
      </c>
      <c r="FX257">
        <v>420</v>
      </c>
      <c r="FY257">
        <v>17</v>
      </c>
      <c r="FZ257">
        <v>0.02</v>
      </c>
      <c r="GA257">
        <v>0.04</v>
      </c>
      <c r="GB257">
        <v>-74.65546097560976</v>
      </c>
      <c r="GC257">
        <v>-11.41588013937273</v>
      </c>
      <c r="GD257">
        <v>1.127827912162449</v>
      </c>
      <c r="GE257">
        <v>0</v>
      </c>
      <c r="GF257">
        <v>1038.894705882353</v>
      </c>
      <c r="GG257">
        <v>96.22673801836559</v>
      </c>
      <c r="GH257">
        <v>9.44232686779063</v>
      </c>
      <c r="GI257">
        <v>0</v>
      </c>
      <c r="GJ257">
        <v>7.515597317073171</v>
      </c>
      <c r="GK257">
        <v>0.09955860627177694</v>
      </c>
      <c r="GL257">
        <v>0.01095824047305576</v>
      </c>
      <c r="GM257">
        <v>1</v>
      </c>
      <c r="GN257">
        <v>1</v>
      </c>
      <c r="GO257">
        <v>3</v>
      </c>
      <c r="GP257" t="s">
        <v>440</v>
      </c>
      <c r="GQ257">
        <v>3.10115</v>
      </c>
      <c r="GR257">
        <v>2.72437</v>
      </c>
      <c r="GS257">
        <v>0.125661</v>
      </c>
      <c r="GT257">
        <v>0.134797</v>
      </c>
      <c r="GU257">
        <v>0.104861</v>
      </c>
      <c r="GV257">
        <v>0.0800763</v>
      </c>
      <c r="GW257">
        <v>22896.5</v>
      </c>
      <c r="GX257">
        <v>20609.2</v>
      </c>
      <c r="GY257">
        <v>26750.5</v>
      </c>
      <c r="GZ257">
        <v>24041.3</v>
      </c>
      <c r="HA257">
        <v>38317.8</v>
      </c>
      <c r="HB257">
        <v>32726.9</v>
      </c>
      <c r="HC257">
        <v>46713.3</v>
      </c>
      <c r="HD257">
        <v>38064.3</v>
      </c>
      <c r="HE257">
        <v>1.87742</v>
      </c>
      <c r="HF257">
        <v>2.34238</v>
      </c>
      <c r="HG257">
        <v>0.130005</v>
      </c>
      <c r="HH257">
        <v>0</v>
      </c>
      <c r="HI257">
        <v>27.8683</v>
      </c>
      <c r="HJ257">
        <v>999.9</v>
      </c>
      <c r="HK257">
        <v>34.3</v>
      </c>
      <c r="HL257">
        <v>32.9</v>
      </c>
      <c r="HM257">
        <v>19.0439</v>
      </c>
      <c r="HN257">
        <v>61.7218</v>
      </c>
      <c r="HO257">
        <v>5.26442</v>
      </c>
      <c r="HP257">
        <v>2</v>
      </c>
      <c r="HQ257">
        <v>0.09528200000000001</v>
      </c>
      <c r="HR257">
        <v>-0.718143</v>
      </c>
      <c r="HS257">
        <v>20.2811</v>
      </c>
      <c r="HT257">
        <v>5.211</v>
      </c>
      <c r="HU257">
        <v>11.974</v>
      </c>
      <c r="HV257">
        <v>4.9626</v>
      </c>
      <c r="HW257">
        <v>3.27435</v>
      </c>
      <c r="HX257">
        <v>9999</v>
      </c>
      <c r="HY257">
        <v>9999</v>
      </c>
      <c r="HZ257">
        <v>9999</v>
      </c>
      <c r="IA257">
        <v>999.9</v>
      </c>
      <c r="IB257">
        <v>1.86386</v>
      </c>
      <c r="IC257">
        <v>1.86009</v>
      </c>
      <c r="ID257">
        <v>1.85841</v>
      </c>
      <c r="IE257">
        <v>1.85974</v>
      </c>
      <c r="IF257">
        <v>1.85989</v>
      </c>
      <c r="IG257">
        <v>1.85838</v>
      </c>
      <c r="IH257">
        <v>1.85746</v>
      </c>
      <c r="II257">
        <v>1.85241</v>
      </c>
      <c r="IJ257">
        <v>0</v>
      </c>
      <c r="IK257">
        <v>0</v>
      </c>
      <c r="IL257">
        <v>0</v>
      </c>
      <c r="IM257">
        <v>0</v>
      </c>
      <c r="IN257" t="s">
        <v>441</v>
      </c>
      <c r="IO257" t="s">
        <v>442</v>
      </c>
      <c r="IP257" t="s">
        <v>443</v>
      </c>
      <c r="IQ257" t="s">
        <v>443</v>
      </c>
      <c r="IR257" t="s">
        <v>443</v>
      </c>
      <c r="IS257" t="s">
        <v>443</v>
      </c>
      <c r="IT257">
        <v>0</v>
      </c>
      <c r="IU257">
        <v>100</v>
      </c>
      <c r="IV257">
        <v>100</v>
      </c>
      <c r="IW257">
        <v>-0.951</v>
      </c>
      <c r="IX257">
        <v>0.2846</v>
      </c>
      <c r="IY257">
        <v>-1.199888540531774</v>
      </c>
      <c r="IZ257">
        <v>0.0006062262584135303</v>
      </c>
      <c r="JA257">
        <v>-6.607284784785487E-07</v>
      </c>
      <c r="JB257">
        <v>4.456398226774383E-10</v>
      </c>
      <c r="JC257">
        <v>0.04242554667046498</v>
      </c>
      <c r="JD257">
        <v>-0.002659736867722172</v>
      </c>
      <c r="JE257">
        <v>0.000738507291522077</v>
      </c>
      <c r="JF257">
        <v>-6.730059124220876E-06</v>
      </c>
      <c r="JG257">
        <v>7</v>
      </c>
      <c r="JH257">
        <v>1949</v>
      </c>
      <c r="JI257">
        <v>1</v>
      </c>
      <c r="JJ257">
        <v>29</v>
      </c>
      <c r="JK257">
        <v>190037.8</v>
      </c>
      <c r="JL257">
        <v>190038</v>
      </c>
      <c r="JM257">
        <v>2.36206</v>
      </c>
      <c r="JN257">
        <v>2.60254</v>
      </c>
      <c r="JO257">
        <v>2.146</v>
      </c>
      <c r="JP257">
        <v>2.67578</v>
      </c>
      <c r="JQ257">
        <v>2.29858</v>
      </c>
      <c r="JR257">
        <v>2.42188</v>
      </c>
      <c r="JS257">
        <v>36.908</v>
      </c>
      <c r="JT257">
        <v>24.0787</v>
      </c>
      <c r="JU257">
        <v>18</v>
      </c>
      <c r="JV257">
        <v>483.38</v>
      </c>
      <c r="JW257">
        <v>891.95</v>
      </c>
      <c r="JX257">
        <v>28.7316</v>
      </c>
      <c r="JY257">
        <v>28.4316</v>
      </c>
      <c r="JZ257">
        <v>30.0003</v>
      </c>
      <c r="KA257">
        <v>28.6157</v>
      </c>
      <c r="KB257">
        <v>28.5761</v>
      </c>
      <c r="KC257">
        <v>47.3948</v>
      </c>
      <c r="KD257">
        <v>16.2794</v>
      </c>
      <c r="KE257">
        <v>23.6802</v>
      </c>
      <c r="KF257">
        <v>28.7368</v>
      </c>
      <c r="KG257">
        <v>794.229</v>
      </c>
      <c r="KH257">
        <v>15.4313</v>
      </c>
      <c r="KI257">
        <v>102.134</v>
      </c>
      <c r="KJ257">
        <v>91.7704</v>
      </c>
    </row>
    <row r="258" spans="1:296">
      <c r="A258">
        <v>240</v>
      </c>
      <c r="B258">
        <v>1758391876.5</v>
      </c>
      <c r="C258">
        <v>9736</v>
      </c>
      <c r="D258" t="s">
        <v>925</v>
      </c>
      <c r="E258" t="s">
        <v>926</v>
      </c>
      <c r="F258">
        <v>5</v>
      </c>
      <c r="G258" t="s">
        <v>832</v>
      </c>
      <c r="H258">
        <v>1758391868.660714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779.9944934985112</v>
      </c>
      <c r="AJ258">
        <v>716.8136606060607</v>
      </c>
      <c r="AK258">
        <v>3.256189645195754</v>
      </c>
      <c r="AL258">
        <v>65.71615203234047</v>
      </c>
      <c r="AM258">
        <f>(AO258 - AN258 + DX258*1E3/(8.314*(DZ258+273.15)) * AQ258/DW258 * AP258) * DW258/(100*DK258) * 1000/(1000 - AO258)</f>
        <v>0</v>
      </c>
      <c r="AN258">
        <v>15.49415538793749</v>
      </c>
      <c r="AO258">
        <v>23.01691636363636</v>
      </c>
      <c r="AP258">
        <v>-2.036458156318798E-05</v>
      </c>
      <c r="AQ258">
        <v>86.31790325181301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437</v>
      </c>
      <c r="AX258" t="s">
        <v>437</v>
      </c>
      <c r="AY258">
        <v>0</v>
      </c>
      <c r="AZ258">
        <v>0</v>
      </c>
      <c r="BA258">
        <f>1-AY258/AZ258</f>
        <v>0</v>
      </c>
      <c r="BB258">
        <v>0</v>
      </c>
      <c r="BC258" t="s">
        <v>437</v>
      </c>
      <c r="BD258" t="s">
        <v>437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437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6</v>
      </c>
      <c r="DL258">
        <v>0.5</v>
      </c>
      <c r="DM258" t="s">
        <v>438</v>
      </c>
      <c r="DN258">
        <v>2</v>
      </c>
      <c r="DO258" t="b">
        <v>1</v>
      </c>
      <c r="DP258">
        <v>1758391868.660714</v>
      </c>
      <c r="DQ258">
        <v>677.0005357142857</v>
      </c>
      <c r="DR258">
        <v>753.0165357142857</v>
      </c>
      <c r="DS258">
        <v>23.02316428571428</v>
      </c>
      <c r="DT258">
        <v>15.49859285714286</v>
      </c>
      <c r="DU258">
        <v>677.9542142857142</v>
      </c>
      <c r="DV258">
        <v>22.73850357142857</v>
      </c>
      <c r="DW258">
        <v>499.9647857142857</v>
      </c>
      <c r="DX258">
        <v>90.48227142857142</v>
      </c>
      <c r="DY258">
        <v>0.065907325</v>
      </c>
      <c r="DZ258">
        <v>29.603575</v>
      </c>
      <c r="EA258">
        <v>29.99147142857143</v>
      </c>
      <c r="EB258">
        <v>999.9000000000002</v>
      </c>
      <c r="EC258">
        <v>0</v>
      </c>
      <c r="ED258">
        <v>0</v>
      </c>
      <c r="EE258">
        <v>10004.72928571429</v>
      </c>
      <c r="EF258">
        <v>0</v>
      </c>
      <c r="EG258">
        <v>13.06523571428571</v>
      </c>
      <c r="EH258">
        <v>-76.01599285714285</v>
      </c>
      <c r="EI258">
        <v>692.9546071428573</v>
      </c>
      <c r="EJ258">
        <v>764.8708571428572</v>
      </c>
      <c r="EK258">
        <v>7.524570714285714</v>
      </c>
      <c r="EL258">
        <v>753.0165357142857</v>
      </c>
      <c r="EM258">
        <v>15.49859285714286</v>
      </c>
      <c r="EN258">
        <v>2.083187857142857</v>
      </c>
      <c r="EO258">
        <v>1.402346785714286</v>
      </c>
      <c r="EP258">
        <v>18.09121071428572</v>
      </c>
      <c r="EQ258">
        <v>11.94303928571428</v>
      </c>
      <c r="ER258">
        <v>1999.988928571428</v>
      </c>
      <c r="ES258">
        <v>0.9800041785714285</v>
      </c>
      <c r="ET258">
        <v>0.01999551785714285</v>
      </c>
      <c r="EU258">
        <v>0</v>
      </c>
      <c r="EV258">
        <v>1050.573214285714</v>
      </c>
      <c r="EW258">
        <v>5.00078</v>
      </c>
      <c r="EX258">
        <v>20500.58571428572</v>
      </c>
      <c r="EY258">
        <v>16379.575</v>
      </c>
      <c r="EZ258">
        <v>38.92607142857143</v>
      </c>
      <c r="FA258">
        <v>39.75885714285715</v>
      </c>
      <c r="FB258">
        <v>39.83467857142856</v>
      </c>
      <c r="FC258">
        <v>39.33689285714286</v>
      </c>
      <c r="FD258">
        <v>40.33010714285714</v>
      </c>
      <c r="FE258">
        <v>1955.098928571428</v>
      </c>
      <c r="FF258">
        <v>39.89000000000001</v>
      </c>
      <c r="FG258">
        <v>0</v>
      </c>
      <c r="FH258">
        <v>1758391877.1</v>
      </c>
      <c r="FI258">
        <v>0</v>
      </c>
      <c r="FJ258">
        <v>1051.399230769231</v>
      </c>
      <c r="FK258">
        <v>96.17162394258709</v>
      </c>
      <c r="FL258">
        <v>1870.311111251046</v>
      </c>
      <c r="FM258">
        <v>20516.72307692307</v>
      </c>
      <c r="FN258">
        <v>15</v>
      </c>
      <c r="FO258">
        <v>0</v>
      </c>
      <c r="FP258" t="s">
        <v>439</v>
      </c>
      <c r="FQ258">
        <v>1746989605.5</v>
      </c>
      <c r="FR258">
        <v>1746989593.5</v>
      </c>
      <c r="FS258">
        <v>0</v>
      </c>
      <c r="FT258">
        <v>-0.274</v>
      </c>
      <c r="FU258">
        <v>-0.002</v>
      </c>
      <c r="FV258">
        <v>2.549</v>
      </c>
      <c r="FW258">
        <v>0.129</v>
      </c>
      <c r="FX258">
        <v>420</v>
      </c>
      <c r="FY258">
        <v>17</v>
      </c>
      <c r="FZ258">
        <v>0.02</v>
      </c>
      <c r="GA258">
        <v>0.04</v>
      </c>
      <c r="GB258">
        <v>-75.42244878048781</v>
      </c>
      <c r="GC258">
        <v>-11.07719581881538</v>
      </c>
      <c r="GD258">
        <v>1.093716279284387</v>
      </c>
      <c r="GE258">
        <v>0</v>
      </c>
      <c r="GF258">
        <v>1045.604117647059</v>
      </c>
      <c r="GG258">
        <v>96.45469817195257</v>
      </c>
      <c r="GH258">
        <v>9.465022643037795</v>
      </c>
      <c r="GI258">
        <v>0</v>
      </c>
      <c r="GJ258">
        <v>7.519887073170731</v>
      </c>
      <c r="GK258">
        <v>0.06868557491290524</v>
      </c>
      <c r="GL258">
        <v>0.00908543144844548</v>
      </c>
      <c r="GM258">
        <v>1</v>
      </c>
      <c r="GN258">
        <v>1</v>
      </c>
      <c r="GO258">
        <v>3</v>
      </c>
      <c r="GP258" t="s">
        <v>440</v>
      </c>
      <c r="GQ258">
        <v>3.10164</v>
      </c>
      <c r="GR258">
        <v>2.72379</v>
      </c>
      <c r="GS258">
        <v>0.127445</v>
      </c>
      <c r="GT258">
        <v>0.136597</v>
      </c>
      <c r="GU258">
        <v>0.104847</v>
      </c>
      <c r="GV258">
        <v>0.08007880000000001</v>
      </c>
      <c r="GW258">
        <v>22849.7</v>
      </c>
      <c r="GX258">
        <v>20566.3</v>
      </c>
      <c r="GY258">
        <v>26750.4</v>
      </c>
      <c r="GZ258">
        <v>24041.3</v>
      </c>
      <c r="HA258">
        <v>38318.4</v>
      </c>
      <c r="HB258">
        <v>32727</v>
      </c>
      <c r="HC258">
        <v>46713.1</v>
      </c>
      <c r="HD258">
        <v>38064.2</v>
      </c>
      <c r="HE258">
        <v>1.8784</v>
      </c>
      <c r="HF258">
        <v>2.34168</v>
      </c>
      <c r="HG258">
        <v>0.130329</v>
      </c>
      <c r="HH258">
        <v>0</v>
      </c>
      <c r="HI258">
        <v>27.8728</v>
      </c>
      <c r="HJ258">
        <v>999.9</v>
      </c>
      <c r="HK258">
        <v>34.3</v>
      </c>
      <c r="HL258">
        <v>32.9</v>
      </c>
      <c r="HM258">
        <v>19.046</v>
      </c>
      <c r="HN258">
        <v>61.5018</v>
      </c>
      <c r="HO258">
        <v>5.02404</v>
      </c>
      <c r="HP258">
        <v>2</v>
      </c>
      <c r="HQ258">
        <v>0.0954319</v>
      </c>
      <c r="HR258">
        <v>-0.719681</v>
      </c>
      <c r="HS258">
        <v>20.2811</v>
      </c>
      <c r="HT258">
        <v>5.21175</v>
      </c>
      <c r="HU258">
        <v>11.9745</v>
      </c>
      <c r="HV258">
        <v>4.9629</v>
      </c>
      <c r="HW258">
        <v>3.27443</v>
      </c>
      <c r="HX258">
        <v>9999</v>
      </c>
      <c r="HY258">
        <v>9999</v>
      </c>
      <c r="HZ258">
        <v>9999</v>
      </c>
      <c r="IA258">
        <v>999.9</v>
      </c>
      <c r="IB258">
        <v>1.86386</v>
      </c>
      <c r="IC258">
        <v>1.8601</v>
      </c>
      <c r="ID258">
        <v>1.8584</v>
      </c>
      <c r="IE258">
        <v>1.85974</v>
      </c>
      <c r="IF258">
        <v>1.85989</v>
      </c>
      <c r="IG258">
        <v>1.85839</v>
      </c>
      <c r="IH258">
        <v>1.85745</v>
      </c>
      <c r="II258">
        <v>1.85241</v>
      </c>
      <c r="IJ258">
        <v>0</v>
      </c>
      <c r="IK258">
        <v>0</v>
      </c>
      <c r="IL258">
        <v>0</v>
      </c>
      <c r="IM258">
        <v>0</v>
      </c>
      <c r="IN258" t="s">
        <v>441</v>
      </c>
      <c r="IO258" t="s">
        <v>442</v>
      </c>
      <c r="IP258" t="s">
        <v>443</v>
      </c>
      <c r="IQ258" t="s">
        <v>443</v>
      </c>
      <c r="IR258" t="s">
        <v>443</v>
      </c>
      <c r="IS258" t="s">
        <v>443</v>
      </c>
      <c r="IT258">
        <v>0</v>
      </c>
      <c r="IU258">
        <v>100</v>
      </c>
      <c r="IV258">
        <v>100</v>
      </c>
      <c r="IW258">
        <v>-0.946</v>
      </c>
      <c r="IX258">
        <v>0.2845</v>
      </c>
      <c r="IY258">
        <v>-1.199888540531774</v>
      </c>
      <c r="IZ258">
        <v>0.0006062262584135303</v>
      </c>
      <c r="JA258">
        <v>-6.607284784785487E-07</v>
      </c>
      <c r="JB258">
        <v>4.456398226774383E-10</v>
      </c>
      <c r="JC258">
        <v>0.04242554667046498</v>
      </c>
      <c r="JD258">
        <v>-0.002659736867722172</v>
      </c>
      <c r="JE258">
        <v>0.000738507291522077</v>
      </c>
      <c r="JF258">
        <v>-6.730059124220876E-06</v>
      </c>
      <c r="JG258">
        <v>7</v>
      </c>
      <c r="JH258">
        <v>1949</v>
      </c>
      <c r="JI258">
        <v>1</v>
      </c>
      <c r="JJ258">
        <v>29</v>
      </c>
      <c r="JK258">
        <v>190037.9</v>
      </c>
      <c r="JL258">
        <v>190038</v>
      </c>
      <c r="JM258">
        <v>2.39502</v>
      </c>
      <c r="JN258">
        <v>2.60254</v>
      </c>
      <c r="JO258">
        <v>2.146</v>
      </c>
      <c r="JP258">
        <v>2.67578</v>
      </c>
      <c r="JQ258">
        <v>2.29858</v>
      </c>
      <c r="JR258">
        <v>2.41455</v>
      </c>
      <c r="JS258">
        <v>36.908</v>
      </c>
      <c r="JT258">
        <v>24.0787</v>
      </c>
      <c r="JU258">
        <v>18</v>
      </c>
      <c r="JV258">
        <v>483.962</v>
      </c>
      <c r="JW258">
        <v>891.218</v>
      </c>
      <c r="JX258">
        <v>28.7369</v>
      </c>
      <c r="JY258">
        <v>28.4338</v>
      </c>
      <c r="JZ258">
        <v>30.0003</v>
      </c>
      <c r="KA258">
        <v>28.6176</v>
      </c>
      <c r="KB258">
        <v>28.5765</v>
      </c>
      <c r="KC258">
        <v>48.1773</v>
      </c>
      <c r="KD258">
        <v>16.2794</v>
      </c>
      <c r="KE258">
        <v>23.6802</v>
      </c>
      <c r="KF258">
        <v>28.7425</v>
      </c>
      <c r="KG258">
        <v>807.5890000000001</v>
      </c>
      <c r="KH258">
        <v>15.4281</v>
      </c>
      <c r="KI258">
        <v>102.134</v>
      </c>
      <c r="KJ258">
        <v>91.77030000000001</v>
      </c>
    </row>
    <row r="259" spans="1:296">
      <c r="A259">
        <v>241</v>
      </c>
      <c r="B259">
        <v>1758391881.5</v>
      </c>
      <c r="C259">
        <v>9741</v>
      </c>
      <c r="D259" t="s">
        <v>927</v>
      </c>
      <c r="E259" t="s">
        <v>928</v>
      </c>
      <c r="F259">
        <v>5</v>
      </c>
      <c r="G259" t="s">
        <v>832</v>
      </c>
      <c r="H259">
        <v>1758391873.962963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797.2111262188057</v>
      </c>
      <c r="AJ259">
        <v>733.2590121212121</v>
      </c>
      <c r="AK259">
        <v>3.278431448083438</v>
      </c>
      <c r="AL259">
        <v>65.71615203234047</v>
      </c>
      <c r="AM259">
        <f>(AO259 - AN259 + DX259*1E3/(8.314*(DZ259+273.15)) * AQ259/DW259 * AP259) * DW259/(100*DK259) * 1000/(1000 - AO259)</f>
        <v>0</v>
      </c>
      <c r="AN259">
        <v>15.4956752983331</v>
      </c>
      <c r="AO259">
        <v>23.0123</v>
      </c>
      <c r="AP259">
        <v>-3.403191933176055E-05</v>
      </c>
      <c r="AQ259">
        <v>86.31790325181301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437</v>
      </c>
      <c r="AX259" t="s">
        <v>437</v>
      </c>
      <c r="AY259">
        <v>0</v>
      </c>
      <c r="AZ259">
        <v>0</v>
      </c>
      <c r="BA259">
        <f>1-AY259/AZ259</f>
        <v>0</v>
      </c>
      <c r="BB259">
        <v>0</v>
      </c>
      <c r="BC259" t="s">
        <v>437</v>
      </c>
      <c r="BD259" t="s">
        <v>437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437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6</v>
      </c>
      <c r="DL259">
        <v>0.5</v>
      </c>
      <c r="DM259" t="s">
        <v>438</v>
      </c>
      <c r="DN259">
        <v>2</v>
      </c>
      <c r="DO259" t="b">
        <v>1</v>
      </c>
      <c r="DP259">
        <v>1758391873.962963</v>
      </c>
      <c r="DQ259">
        <v>693.8915185185184</v>
      </c>
      <c r="DR259">
        <v>770.843</v>
      </c>
      <c r="DS259">
        <v>23.01761111111111</v>
      </c>
      <c r="DT259">
        <v>15.49363333333333</v>
      </c>
      <c r="DU259">
        <v>694.8396666666667</v>
      </c>
      <c r="DV259">
        <v>22.73306666666667</v>
      </c>
      <c r="DW259">
        <v>499.9881111111112</v>
      </c>
      <c r="DX259">
        <v>90.48157777777779</v>
      </c>
      <c r="DY259">
        <v>0.06579744074074075</v>
      </c>
      <c r="DZ259">
        <v>29.6078962962963</v>
      </c>
      <c r="EA259">
        <v>29.99436666666666</v>
      </c>
      <c r="EB259">
        <v>999.9000000000001</v>
      </c>
      <c r="EC259">
        <v>0</v>
      </c>
      <c r="ED259">
        <v>0</v>
      </c>
      <c r="EE259">
        <v>10015.6462962963</v>
      </c>
      <c r="EF259">
        <v>0</v>
      </c>
      <c r="EG259">
        <v>12.20493333333333</v>
      </c>
      <c r="EH259">
        <v>-76.95141481481481</v>
      </c>
      <c r="EI259">
        <v>710.2397777777777</v>
      </c>
      <c r="EJ259">
        <v>782.9741111111111</v>
      </c>
      <c r="EK259">
        <v>7.523981481481481</v>
      </c>
      <c r="EL259">
        <v>770.843</v>
      </c>
      <c r="EM259">
        <v>15.49363333333333</v>
      </c>
      <c r="EN259">
        <v>2.082669259259259</v>
      </c>
      <c r="EO259">
        <v>1.401887407407407</v>
      </c>
      <c r="EP259">
        <v>18.08725185185185</v>
      </c>
      <c r="EQ259">
        <v>11.93807407407408</v>
      </c>
      <c r="ER259">
        <v>2000.014074074074</v>
      </c>
      <c r="ES259">
        <v>0.9800043333333334</v>
      </c>
      <c r="ET259">
        <v>0.01999537037037037</v>
      </c>
      <c r="EU259">
        <v>0</v>
      </c>
      <c r="EV259">
        <v>1059.006666666666</v>
      </c>
      <c r="EW259">
        <v>5.00078</v>
      </c>
      <c r="EX259">
        <v>20665.42962962963</v>
      </c>
      <c r="EY259">
        <v>16379.78518518519</v>
      </c>
      <c r="EZ259">
        <v>38.93492592592592</v>
      </c>
      <c r="FA259">
        <v>39.76148148148148</v>
      </c>
      <c r="FB259">
        <v>39.76133333333333</v>
      </c>
      <c r="FC259">
        <v>39.34237037037037</v>
      </c>
      <c r="FD259">
        <v>40.31922222222222</v>
      </c>
      <c r="FE259">
        <v>1955.124074074074</v>
      </c>
      <c r="FF259">
        <v>39.89000000000001</v>
      </c>
      <c r="FG259">
        <v>0</v>
      </c>
      <c r="FH259">
        <v>1758391881.9</v>
      </c>
      <c r="FI259">
        <v>0</v>
      </c>
      <c r="FJ259">
        <v>1059.014615384615</v>
      </c>
      <c r="FK259">
        <v>94.63726496373583</v>
      </c>
      <c r="FL259">
        <v>1849.032478611564</v>
      </c>
      <c r="FM259">
        <v>20665.47692307692</v>
      </c>
      <c r="FN259">
        <v>15</v>
      </c>
      <c r="FO259">
        <v>0</v>
      </c>
      <c r="FP259" t="s">
        <v>439</v>
      </c>
      <c r="FQ259">
        <v>1746989605.5</v>
      </c>
      <c r="FR259">
        <v>1746989593.5</v>
      </c>
      <c r="FS259">
        <v>0</v>
      </c>
      <c r="FT259">
        <v>-0.274</v>
      </c>
      <c r="FU259">
        <v>-0.002</v>
      </c>
      <c r="FV259">
        <v>2.549</v>
      </c>
      <c r="FW259">
        <v>0.129</v>
      </c>
      <c r="FX259">
        <v>420</v>
      </c>
      <c r="FY259">
        <v>17</v>
      </c>
      <c r="FZ259">
        <v>0.02</v>
      </c>
      <c r="GA259">
        <v>0.04</v>
      </c>
      <c r="GB259">
        <v>-76.47111749999999</v>
      </c>
      <c r="GC259">
        <v>-10.68026228893051</v>
      </c>
      <c r="GD259">
        <v>1.029348734124519</v>
      </c>
      <c r="GE259">
        <v>0</v>
      </c>
      <c r="GF259">
        <v>1054.224411764706</v>
      </c>
      <c r="GG259">
        <v>95.37830405459636</v>
      </c>
      <c r="GH259">
        <v>9.359221055815819</v>
      </c>
      <c r="GI259">
        <v>0</v>
      </c>
      <c r="GJ259">
        <v>7.52422</v>
      </c>
      <c r="GK259">
        <v>-0.005615009380885784</v>
      </c>
      <c r="GL259">
        <v>0.005258810226657661</v>
      </c>
      <c r="GM259">
        <v>1</v>
      </c>
      <c r="GN259">
        <v>1</v>
      </c>
      <c r="GO259">
        <v>3</v>
      </c>
      <c r="GP259" t="s">
        <v>440</v>
      </c>
      <c r="GQ259">
        <v>3.10123</v>
      </c>
      <c r="GR259">
        <v>2.72364</v>
      </c>
      <c r="GS259">
        <v>0.129411</v>
      </c>
      <c r="GT259">
        <v>0.138545</v>
      </c>
      <c r="GU259">
        <v>0.104831</v>
      </c>
      <c r="GV259">
        <v>0.0799776</v>
      </c>
      <c r="GW259">
        <v>22798</v>
      </c>
      <c r="GX259">
        <v>20519.8</v>
      </c>
      <c r="GY259">
        <v>26750.1</v>
      </c>
      <c r="GZ259">
        <v>24041.3</v>
      </c>
      <c r="HA259">
        <v>38318.9</v>
      </c>
      <c r="HB259">
        <v>32730.8</v>
      </c>
      <c r="HC259">
        <v>46712.5</v>
      </c>
      <c r="HD259">
        <v>38064.3</v>
      </c>
      <c r="HE259">
        <v>1.87735</v>
      </c>
      <c r="HF259">
        <v>2.34175</v>
      </c>
      <c r="HG259">
        <v>0.129752</v>
      </c>
      <c r="HH259">
        <v>0</v>
      </c>
      <c r="HI259">
        <v>27.8778</v>
      </c>
      <c r="HJ259">
        <v>999.9</v>
      </c>
      <c r="HK259">
        <v>34.3</v>
      </c>
      <c r="HL259">
        <v>32.9</v>
      </c>
      <c r="HM259">
        <v>19.045</v>
      </c>
      <c r="HN259">
        <v>61.4818</v>
      </c>
      <c r="HO259">
        <v>5.03205</v>
      </c>
      <c r="HP259">
        <v>2</v>
      </c>
      <c r="HQ259">
        <v>0.0956275</v>
      </c>
      <c r="HR259">
        <v>-0.719052</v>
      </c>
      <c r="HS259">
        <v>20.2812</v>
      </c>
      <c r="HT259">
        <v>5.21175</v>
      </c>
      <c r="HU259">
        <v>11.9746</v>
      </c>
      <c r="HV259">
        <v>4.9629</v>
      </c>
      <c r="HW259">
        <v>3.2744</v>
      </c>
      <c r="HX259">
        <v>9999</v>
      </c>
      <c r="HY259">
        <v>9999</v>
      </c>
      <c r="HZ259">
        <v>9999</v>
      </c>
      <c r="IA259">
        <v>999.9</v>
      </c>
      <c r="IB259">
        <v>1.86386</v>
      </c>
      <c r="IC259">
        <v>1.86009</v>
      </c>
      <c r="ID259">
        <v>1.85841</v>
      </c>
      <c r="IE259">
        <v>1.85973</v>
      </c>
      <c r="IF259">
        <v>1.85989</v>
      </c>
      <c r="IG259">
        <v>1.85838</v>
      </c>
      <c r="IH259">
        <v>1.85745</v>
      </c>
      <c r="II259">
        <v>1.85239</v>
      </c>
      <c r="IJ259">
        <v>0</v>
      </c>
      <c r="IK259">
        <v>0</v>
      </c>
      <c r="IL259">
        <v>0</v>
      </c>
      <c r="IM259">
        <v>0</v>
      </c>
      <c r="IN259" t="s">
        <v>441</v>
      </c>
      <c r="IO259" t="s">
        <v>442</v>
      </c>
      <c r="IP259" t="s">
        <v>443</v>
      </c>
      <c r="IQ259" t="s">
        <v>443</v>
      </c>
      <c r="IR259" t="s">
        <v>443</v>
      </c>
      <c r="IS259" t="s">
        <v>443</v>
      </c>
      <c r="IT259">
        <v>0</v>
      </c>
      <c r="IU259">
        <v>100</v>
      </c>
      <c r="IV259">
        <v>100</v>
      </c>
      <c r="IW259">
        <v>-0.9399999999999999</v>
      </c>
      <c r="IX259">
        <v>0.2844</v>
      </c>
      <c r="IY259">
        <v>-1.199888540531774</v>
      </c>
      <c r="IZ259">
        <v>0.0006062262584135303</v>
      </c>
      <c r="JA259">
        <v>-6.607284784785487E-07</v>
      </c>
      <c r="JB259">
        <v>4.456398226774383E-10</v>
      </c>
      <c r="JC259">
        <v>0.04242554667046498</v>
      </c>
      <c r="JD259">
        <v>-0.002659736867722172</v>
      </c>
      <c r="JE259">
        <v>0.000738507291522077</v>
      </c>
      <c r="JF259">
        <v>-6.730059124220876E-06</v>
      </c>
      <c r="JG259">
        <v>7</v>
      </c>
      <c r="JH259">
        <v>1949</v>
      </c>
      <c r="JI259">
        <v>1</v>
      </c>
      <c r="JJ259">
        <v>29</v>
      </c>
      <c r="JK259">
        <v>190037.9</v>
      </c>
      <c r="JL259">
        <v>190038.1</v>
      </c>
      <c r="JM259">
        <v>2.43652</v>
      </c>
      <c r="JN259">
        <v>2.60254</v>
      </c>
      <c r="JO259">
        <v>2.146</v>
      </c>
      <c r="JP259">
        <v>2.67578</v>
      </c>
      <c r="JQ259">
        <v>2.29858</v>
      </c>
      <c r="JR259">
        <v>2.4231</v>
      </c>
      <c r="JS259">
        <v>36.908</v>
      </c>
      <c r="JT259">
        <v>24.0787</v>
      </c>
      <c r="JU259">
        <v>18</v>
      </c>
      <c r="JV259">
        <v>483.367</v>
      </c>
      <c r="JW259">
        <v>891.333</v>
      </c>
      <c r="JX259">
        <v>28.7432</v>
      </c>
      <c r="JY259">
        <v>28.4365</v>
      </c>
      <c r="JZ259">
        <v>30.0003</v>
      </c>
      <c r="KA259">
        <v>28.6198</v>
      </c>
      <c r="KB259">
        <v>28.5788</v>
      </c>
      <c r="KC259">
        <v>48.9693</v>
      </c>
      <c r="KD259">
        <v>16.5632</v>
      </c>
      <c r="KE259">
        <v>23.6802</v>
      </c>
      <c r="KF259">
        <v>28.743</v>
      </c>
      <c r="KG259">
        <v>820.948</v>
      </c>
      <c r="KH259">
        <v>15.4239</v>
      </c>
      <c r="KI259">
        <v>102.132</v>
      </c>
      <c r="KJ259">
        <v>91.77030000000001</v>
      </c>
    </row>
    <row r="260" spans="1:296">
      <c r="A260">
        <v>242</v>
      </c>
      <c r="B260">
        <v>1758391886.5</v>
      </c>
      <c r="C260">
        <v>9746</v>
      </c>
      <c r="D260" t="s">
        <v>929</v>
      </c>
      <c r="E260" t="s">
        <v>930</v>
      </c>
      <c r="F260">
        <v>5</v>
      </c>
      <c r="G260" t="s">
        <v>832</v>
      </c>
      <c r="H260">
        <v>1758391878.981482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814.2554744407909</v>
      </c>
      <c r="AJ260">
        <v>749.6067636363632</v>
      </c>
      <c r="AK260">
        <v>3.267806647422178</v>
      </c>
      <c r="AL260">
        <v>65.71615203234047</v>
      </c>
      <c r="AM260">
        <f>(AO260 - AN260 + DX260*1E3/(8.314*(DZ260+273.15)) * AQ260/DW260 * AP260) * DW260/(100*DK260) * 1000/(1000 - AO260)</f>
        <v>0</v>
      </c>
      <c r="AN260">
        <v>15.45091420035216</v>
      </c>
      <c r="AO260">
        <v>22.98936666666665</v>
      </c>
      <c r="AP260">
        <v>-6.004587569595125E-05</v>
      </c>
      <c r="AQ260">
        <v>86.31790325181301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437</v>
      </c>
      <c r="AX260" t="s">
        <v>437</v>
      </c>
      <c r="AY260">
        <v>0</v>
      </c>
      <c r="AZ260">
        <v>0</v>
      </c>
      <c r="BA260">
        <f>1-AY260/AZ260</f>
        <v>0</v>
      </c>
      <c r="BB260">
        <v>0</v>
      </c>
      <c r="BC260" t="s">
        <v>437</v>
      </c>
      <c r="BD260" t="s">
        <v>437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437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6</v>
      </c>
      <c r="DL260">
        <v>0.5</v>
      </c>
      <c r="DM260" t="s">
        <v>438</v>
      </c>
      <c r="DN260">
        <v>2</v>
      </c>
      <c r="DO260" t="b">
        <v>1</v>
      </c>
      <c r="DP260">
        <v>1758391878.981482</v>
      </c>
      <c r="DQ260">
        <v>709.9228518518519</v>
      </c>
      <c r="DR260">
        <v>787.7478148148149</v>
      </c>
      <c r="DS260">
        <v>23.01087407407407</v>
      </c>
      <c r="DT260">
        <v>15.4751074074074</v>
      </c>
      <c r="DU260">
        <v>710.8656296296296</v>
      </c>
      <c r="DV260">
        <v>22.72646666666667</v>
      </c>
      <c r="DW260">
        <v>500.080037037037</v>
      </c>
      <c r="DX260">
        <v>90.48125185185182</v>
      </c>
      <c r="DY260">
        <v>0.06560567777777779</v>
      </c>
      <c r="DZ260">
        <v>29.61158148148148</v>
      </c>
      <c r="EA260">
        <v>29.99421111111112</v>
      </c>
      <c r="EB260">
        <v>999.9000000000001</v>
      </c>
      <c r="EC260">
        <v>0</v>
      </c>
      <c r="ED260">
        <v>0</v>
      </c>
      <c r="EE260">
        <v>10016.61703703704</v>
      </c>
      <c r="EF260">
        <v>0</v>
      </c>
      <c r="EG260">
        <v>11.47247777777778</v>
      </c>
      <c r="EH260">
        <v>-77.82487037037036</v>
      </c>
      <c r="EI260">
        <v>726.6435555555555</v>
      </c>
      <c r="EJ260">
        <v>800.1296296296297</v>
      </c>
      <c r="EK260">
        <v>7.535771111111113</v>
      </c>
      <c r="EL260">
        <v>787.7478148148149</v>
      </c>
      <c r="EM260">
        <v>15.4751074074074</v>
      </c>
      <c r="EN260">
        <v>2.082054074074074</v>
      </c>
      <c r="EO260">
        <v>1.400207037037037</v>
      </c>
      <c r="EP260">
        <v>18.08253703703704</v>
      </c>
      <c r="EQ260">
        <v>11.91985185185185</v>
      </c>
      <c r="ER260">
        <v>2000.047407407407</v>
      </c>
      <c r="ES260">
        <v>0.9800045555555555</v>
      </c>
      <c r="ET260">
        <v>0.01999515925925926</v>
      </c>
      <c r="EU260">
        <v>0</v>
      </c>
      <c r="EV260">
        <v>1066.86037037037</v>
      </c>
      <c r="EW260">
        <v>5.00078</v>
      </c>
      <c r="EX260">
        <v>20818.59259259259</v>
      </c>
      <c r="EY260">
        <v>16380.06296296297</v>
      </c>
      <c r="EZ260">
        <v>38.93962962962963</v>
      </c>
      <c r="FA260">
        <v>39.76377777777778</v>
      </c>
      <c r="FB260">
        <v>39.7034074074074</v>
      </c>
      <c r="FC260">
        <v>39.35155555555556</v>
      </c>
      <c r="FD260">
        <v>40.31922222222222</v>
      </c>
      <c r="FE260">
        <v>1955.157407407407</v>
      </c>
      <c r="FF260">
        <v>39.89000000000001</v>
      </c>
      <c r="FG260">
        <v>0</v>
      </c>
      <c r="FH260">
        <v>1758391886.7</v>
      </c>
      <c r="FI260">
        <v>0</v>
      </c>
      <c r="FJ260">
        <v>1066.551923076923</v>
      </c>
      <c r="FK260">
        <v>93.66324792445579</v>
      </c>
      <c r="FL260">
        <v>1826.447864428548</v>
      </c>
      <c r="FM260">
        <v>20812.23076923077</v>
      </c>
      <c r="FN260">
        <v>15</v>
      </c>
      <c r="FO260">
        <v>0</v>
      </c>
      <c r="FP260" t="s">
        <v>439</v>
      </c>
      <c r="FQ260">
        <v>1746989605.5</v>
      </c>
      <c r="FR260">
        <v>1746989593.5</v>
      </c>
      <c r="FS260">
        <v>0</v>
      </c>
      <c r="FT260">
        <v>-0.274</v>
      </c>
      <c r="FU260">
        <v>-0.002</v>
      </c>
      <c r="FV260">
        <v>2.549</v>
      </c>
      <c r="FW260">
        <v>0.129</v>
      </c>
      <c r="FX260">
        <v>420</v>
      </c>
      <c r="FY260">
        <v>17</v>
      </c>
      <c r="FZ260">
        <v>0.02</v>
      </c>
      <c r="GA260">
        <v>0.04</v>
      </c>
      <c r="GB260">
        <v>-77.16941750000001</v>
      </c>
      <c r="GC260">
        <v>-10.41298874296417</v>
      </c>
      <c r="GD260">
        <v>1.003619397203815</v>
      </c>
      <c r="GE260">
        <v>0</v>
      </c>
      <c r="GF260">
        <v>1060.877352941176</v>
      </c>
      <c r="GG260">
        <v>94.47532467453891</v>
      </c>
      <c r="GH260">
        <v>9.271164438834159</v>
      </c>
      <c r="GI260">
        <v>0</v>
      </c>
      <c r="GJ260">
        <v>7.531638000000001</v>
      </c>
      <c r="GK260">
        <v>0.08825268292682895</v>
      </c>
      <c r="GL260">
        <v>0.01493229155220325</v>
      </c>
      <c r="GM260">
        <v>1</v>
      </c>
      <c r="GN260">
        <v>1</v>
      </c>
      <c r="GO260">
        <v>3</v>
      </c>
      <c r="GP260" t="s">
        <v>440</v>
      </c>
      <c r="GQ260">
        <v>3.10093</v>
      </c>
      <c r="GR260">
        <v>2.72389</v>
      </c>
      <c r="GS260">
        <v>0.131354</v>
      </c>
      <c r="GT260">
        <v>0.140489</v>
      </c>
      <c r="GU260">
        <v>0.104753</v>
      </c>
      <c r="GV260">
        <v>0.0798386</v>
      </c>
      <c r="GW260">
        <v>22747</v>
      </c>
      <c r="GX260">
        <v>20473.5</v>
      </c>
      <c r="GY260">
        <v>26750</v>
      </c>
      <c r="GZ260">
        <v>24041.2</v>
      </c>
      <c r="HA260">
        <v>38322.4</v>
      </c>
      <c r="HB260">
        <v>32735.9</v>
      </c>
      <c r="HC260">
        <v>46712.4</v>
      </c>
      <c r="HD260">
        <v>38064.2</v>
      </c>
      <c r="HE260">
        <v>1.8769</v>
      </c>
      <c r="HF260">
        <v>2.3422</v>
      </c>
      <c r="HG260">
        <v>0.129398</v>
      </c>
      <c r="HH260">
        <v>0</v>
      </c>
      <c r="HI260">
        <v>27.8831</v>
      </c>
      <c r="HJ260">
        <v>999.9</v>
      </c>
      <c r="HK260">
        <v>34.3</v>
      </c>
      <c r="HL260">
        <v>32.9</v>
      </c>
      <c r="HM260">
        <v>19.0455</v>
      </c>
      <c r="HN260">
        <v>61.2518</v>
      </c>
      <c r="HO260">
        <v>5.08814</v>
      </c>
      <c r="HP260">
        <v>2</v>
      </c>
      <c r="HQ260">
        <v>0.09604169999999999</v>
      </c>
      <c r="HR260">
        <v>-0.705999</v>
      </c>
      <c r="HS260">
        <v>20.2813</v>
      </c>
      <c r="HT260">
        <v>5.2128</v>
      </c>
      <c r="HU260">
        <v>11.9742</v>
      </c>
      <c r="HV260">
        <v>4.9632</v>
      </c>
      <c r="HW260">
        <v>3.27458</v>
      </c>
      <c r="HX260">
        <v>9999</v>
      </c>
      <c r="HY260">
        <v>9999</v>
      </c>
      <c r="HZ260">
        <v>9999</v>
      </c>
      <c r="IA260">
        <v>999.9</v>
      </c>
      <c r="IB260">
        <v>1.86386</v>
      </c>
      <c r="IC260">
        <v>1.86008</v>
      </c>
      <c r="ID260">
        <v>1.8584</v>
      </c>
      <c r="IE260">
        <v>1.85974</v>
      </c>
      <c r="IF260">
        <v>1.85989</v>
      </c>
      <c r="IG260">
        <v>1.85839</v>
      </c>
      <c r="IH260">
        <v>1.85745</v>
      </c>
      <c r="II260">
        <v>1.85241</v>
      </c>
      <c r="IJ260">
        <v>0</v>
      </c>
      <c r="IK260">
        <v>0</v>
      </c>
      <c r="IL260">
        <v>0</v>
      </c>
      <c r="IM260">
        <v>0</v>
      </c>
      <c r="IN260" t="s">
        <v>441</v>
      </c>
      <c r="IO260" t="s">
        <v>442</v>
      </c>
      <c r="IP260" t="s">
        <v>443</v>
      </c>
      <c r="IQ260" t="s">
        <v>443</v>
      </c>
      <c r="IR260" t="s">
        <v>443</v>
      </c>
      <c r="IS260" t="s">
        <v>443</v>
      </c>
      <c r="IT260">
        <v>0</v>
      </c>
      <c r="IU260">
        <v>100</v>
      </c>
      <c r="IV260">
        <v>100</v>
      </c>
      <c r="IW260">
        <v>-0.9340000000000001</v>
      </c>
      <c r="IX260">
        <v>0.2839</v>
      </c>
      <c r="IY260">
        <v>-1.199888540531774</v>
      </c>
      <c r="IZ260">
        <v>0.0006062262584135303</v>
      </c>
      <c r="JA260">
        <v>-6.607284784785487E-07</v>
      </c>
      <c r="JB260">
        <v>4.456398226774383E-10</v>
      </c>
      <c r="JC260">
        <v>0.04242554667046498</v>
      </c>
      <c r="JD260">
        <v>-0.002659736867722172</v>
      </c>
      <c r="JE260">
        <v>0.000738507291522077</v>
      </c>
      <c r="JF260">
        <v>-6.730059124220876E-06</v>
      </c>
      <c r="JG260">
        <v>7</v>
      </c>
      <c r="JH260">
        <v>1949</v>
      </c>
      <c r="JI260">
        <v>1</v>
      </c>
      <c r="JJ260">
        <v>29</v>
      </c>
      <c r="JK260">
        <v>190038</v>
      </c>
      <c r="JL260">
        <v>190038.2</v>
      </c>
      <c r="JM260">
        <v>2.47559</v>
      </c>
      <c r="JN260">
        <v>2.60132</v>
      </c>
      <c r="JO260">
        <v>2.146</v>
      </c>
      <c r="JP260">
        <v>2.677</v>
      </c>
      <c r="JQ260">
        <v>2.29858</v>
      </c>
      <c r="JR260">
        <v>2.43652</v>
      </c>
      <c r="JS260">
        <v>36.908</v>
      </c>
      <c r="JT260">
        <v>24.0787</v>
      </c>
      <c r="JU260">
        <v>18</v>
      </c>
      <c r="JV260">
        <v>483.119</v>
      </c>
      <c r="JW260">
        <v>891.828</v>
      </c>
      <c r="JX260">
        <v>28.7453</v>
      </c>
      <c r="JY260">
        <v>28.439</v>
      </c>
      <c r="JZ260">
        <v>30.0003</v>
      </c>
      <c r="KA260">
        <v>28.6216</v>
      </c>
      <c r="KB260">
        <v>28.5802</v>
      </c>
      <c r="KC260">
        <v>49.8036</v>
      </c>
      <c r="KD260">
        <v>16.5632</v>
      </c>
      <c r="KE260">
        <v>23.6802</v>
      </c>
      <c r="KF260">
        <v>28.7493</v>
      </c>
      <c r="KG260">
        <v>841.0069999999999</v>
      </c>
      <c r="KH260">
        <v>15.4332</v>
      </c>
      <c r="KI260">
        <v>102.132</v>
      </c>
      <c r="KJ260">
        <v>91.77</v>
      </c>
    </row>
    <row r="261" spans="1:296">
      <c r="A261">
        <v>243</v>
      </c>
      <c r="B261">
        <v>1758391891.5</v>
      </c>
      <c r="C261">
        <v>9751</v>
      </c>
      <c r="D261" t="s">
        <v>931</v>
      </c>
      <c r="E261" t="s">
        <v>932</v>
      </c>
      <c r="F261">
        <v>5</v>
      </c>
      <c r="G261" t="s">
        <v>832</v>
      </c>
      <c r="H261">
        <v>1758391884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831.228429653708</v>
      </c>
      <c r="AJ261">
        <v>765.9377636363635</v>
      </c>
      <c r="AK261">
        <v>3.275152419762332</v>
      </c>
      <c r="AL261">
        <v>65.71615203234047</v>
      </c>
      <c r="AM261">
        <f>(AO261 - AN261 + DX261*1E3/(8.314*(DZ261+273.15)) * AQ261/DW261 * AP261) * DW261/(100*DK261) * 1000/(1000 - AO261)</f>
        <v>0</v>
      </c>
      <c r="AN261">
        <v>15.43150577806711</v>
      </c>
      <c r="AO261">
        <v>22.97082727272726</v>
      </c>
      <c r="AP261">
        <v>-0.001848830573471408</v>
      </c>
      <c r="AQ261">
        <v>86.31790325181301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437</v>
      </c>
      <c r="AX261" t="s">
        <v>437</v>
      </c>
      <c r="AY261">
        <v>0</v>
      </c>
      <c r="AZ261">
        <v>0</v>
      </c>
      <c r="BA261">
        <f>1-AY261/AZ261</f>
        <v>0</v>
      </c>
      <c r="BB261">
        <v>0</v>
      </c>
      <c r="BC261" t="s">
        <v>437</v>
      </c>
      <c r="BD261" t="s">
        <v>437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437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6</v>
      </c>
      <c r="DL261">
        <v>0.5</v>
      </c>
      <c r="DM261" t="s">
        <v>438</v>
      </c>
      <c r="DN261">
        <v>2</v>
      </c>
      <c r="DO261" t="b">
        <v>1</v>
      </c>
      <c r="DP261">
        <v>1758391884</v>
      </c>
      <c r="DQ261">
        <v>725.9866666666667</v>
      </c>
      <c r="DR261">
        <v>804.6283333333333</v>
      </c>
      <c r="DS261">
        <v>22.9973962962963</v>
      </c>
      <c r="DT261">
        <v>15.45358148148148</v>
      </c>
      <c r="DU261">
        <v>726.9237407407408</v>
      </c>
      <c r="DV261">
        <v>22.71326296296296</v>
      </c>
      <c r="DW261">
        <v>500.0168148148148</v>
      </c>
      <c r="DX261">
        <v>90.48152962962962</v>
      </c>
      <c r="DY261">
        <v>0.06562897777777778</v>
      </c>
      <c r="DZ261">
        <v>29.61370740740741</v>
      </c>
      <c r="EA261">
        <v>29.9942</v>
      </c>
      <c r="EB261">
        <v>999.9000000000001</v>
      </c>
      <c r="EC261">
        <v>0</v>
      </c>
      <c r="ED261">
        <v>0</v>
      </c>
      <c r="EE261">
        <v>10002.49666666667</v>
      </c>
      <c r="EF261">
        <v>0</v>
      </c>
      <c r="EG261">
        <v>11.26975555555556</v>
      </c>
      <c r="EH261">
        <v>-78.64170740740741</v>
      </c>
      <c r="EI261">
        <v>743.0752592592593</v>
      </c>
      <c r="EJ261">
        <v>817.2575555555557</v>
      </c>
      <c r="EK261">
        <v>7.543818888888888</v>
      </c>
      <c r="EL261">
        <v>804.6283333333333</v>
      </c>
      <c r="EM261">
        <v>15.45358148148148</v>
      </c>
      <c r="EN261">
        <v>2.08084</v>
      </c>
      <c r="EO261">
        <v>1.398263703703704</v>
      </c>
      <c r="EP261">
        <v>18.07325925925926</v>
      </c>
      <c r="EQ261">
        <v>11.89879259259259</v>
      </c>
      <c r="ER261">
        <v>2000.049259259259</v>
      </c>
      <c r="ES261">
        <v>0.9800044444444445</v>
      </c>
      <c r="ET261">
        <v>0.01999527407407407</v>
      </c>
      <c r="EU261">
        <v>0</v>
      </c>
      <c r="EV261">
        <v>1074.58</v>
      </c>
      <c r="EW261">
        <v>5.00078</v>
      </c>
      <c r="EX261">
        <v>20968.51481481481</v>
      </c>
      <c r="EY261">
        <v>16380.06666666667</v>
      </c>
      <c r="EZ261">
        <v>38.94433333333333</v>
      </c>
      <c r="FA261">
        <v>39.76837037037036</v>
      </c>
      <c r="FB261">
        <v>39.62474074074074</v>
      </c>
      <c r="FC261">
        <v>39.36762962962963</v>
      </c>
      <c r="FD261">
        <v>40.31696296296296</v>
      </c>
      <c r="FE261">
        <v>1955.159259259259</v>
      </c>
      <c r="FF261">
        <v>39.89000000000001</v>
      </c>
      <c r="FG261">
        <v>0</v>
      </c>
      <c r="FH261">
        <v>1758391892.1</v>
      </c>
      <c r="FI261">
        <v>0</v>
      </c>
      <c r="FJ261">
        <v>1075.3396</v>
      </c>
      <c r="FK261">
        <v>91.95923089650634</v>
      </c>
      <c r="FL261">
        <v>1776.676925615436</v>
      </c>
      <c r="FM261">
        <v>20983.16</v>
      </c>
      <c r="FN261">
        <v>15</v>
      </c>
      <c r="FO261">
        <v>0</v>
      </c>
      <c r="FP261" t="s">
        <v>439</v>
      </c>
      <c r="FQ261">
        <v>1746989605.5</v>
      </c>
      <c r="FR261">
        <v>1746989593.5</v>
      </c>
      <c r="FS261">
        <v>0</v>
      </c>
      <c r="FT261">
        <v>-0.274</v>
      </c>
      <c r="FU261">
        <v>-0.002</v>
      </c>
      <c r="FV261">
        <v>2.549</v>
      </c>
      <c r="FW261">
        <v>0.129</v>
      </c>
      <c r="FX261">
        <v>420</v>
      </c>
      <c r="FY261">
        <v>17</v>
      </c>
      <c r="FZ261">
        <v>0.02</v>
      </c>
      <c r="GA261">
        <v>0.04</v>
      </c>
      <c r="GB261">
        <v>-78.05825365853659</v>
      </c>
      <c r="GC261">
        <v>-10.03481393728234</v>
      </c>
      <c r="GD261">
        <v>0.9916362831685668</v>
      </c>
      <c r="GE261">
        <v>0</v>
      </c>
      <c r="GF261">
        <v>1069.311764705882</v>
      </c>
      <c r="GG261">
        <v>92.84400297263656</v>
      </c>
      <c r="GH261">
        <v>9.111269515272314</v>
      </c>
      <c r="GI261">
        <v>0</v>
      </c>
      <c r="GJ261">
        <v>7.537798292682927</v>
      </c>
      <c r="GK261">
        <v>0.1248033449477574</v>
      </c>
      <c r="GL261">
        <v>0.01676068365542598</v>
      </c>
      <c r="GM261">
        <v>0</v>
      </c>
      <c r="GN261">
        <v>0</v>
      </c>
      <c r="GO261">
        <v>3</v>
      </c>
      <c r="GP261" t="s">
        <v>446</v>
      </c>
      <c r="GQ261">
        <v>3.10098</v>
      </c>
      <c r="GR261">
        <v>2.72397</v>
      </c>
      <c r="GS261">
        <v>0.133268</v>
      </c>
      <c r="GT261">
        <v>0.142398</v>
      </c>
      <c r="GU261">
        <v>0.104699</v>
      </c>
      <c r="GV261">
        <v>0.0797827</v>
      </c>
      <c r="GW261">
        <v>22696.8</v>
      </c>
      <c r="GX261">
        <v>20427.9</v>
      </c>
      <c r="GY261">
        <v>26749.9</v>
      </c>
      <c r="GZ261">
        <v>24041</v>
      </c>
      <c r="HA261">
        <v>38324.8</v>
      </c>
      <c r="HB261">
        <v>32737.8</v>
      </c>
      <c r="HC261">
        <v>46712.1</v>
      </c>
      <c r="HD261">
        <v>38063.8</v>
      </c>
      <c r="HE261">
        <v>1.87698</v>
      </c>
      <c r="HF261">
        <v>2.3421</v>
      </c>
      <c r="HG261">
        <v>0.128988</v>
      </c>
      <c r="HH261">
        <v>0</v>
      </c>
      <c r="HI261">
        <v>27.8885</v>
      </c>
      <c r="HJ261">
        <v>999.9</v>
      </c>
      <c r="HK261">
        <v>34.3</v>
      </c>
      <c r="HL261">
        <v>32.9</v>
      </c>
      <c r="HM261">
        <v>19.0435</v>
      </c>
      <c r="HN261">
        <v>61.4718</v>
      </c>
      <c r="HO261">
        <v>5.13221</v>
      </c>
      <c r="HP261">
        <v>2</v>
      </c>
      <c r="HQ261">
        <v>0.0961509</v>
      </c>
      <c r="HR261">
        <v>-0.714006</v>
      </c>
      <c r="HS261">
        <v>20.2811</v>
      </c>
      <c r="HT261">
        <v>5.2125</v>
      </c>
      <c r="HU261">
        <v>11.974</v>
      </c>
      <c r="HV261">
        <v>4.96305</v>
      </c>
      <c r="HW261">
        <v>3.2746</v>
      </c>
      <c r="HX261">
        <v>9999</v>
      </c>
      <c r="HY261">
        <v>9999</v>
      </c>
      <c r="HZ261">
        <v>9999</v>
      </c>
      <c r="IA261">
        <v>999.9</v>
      </c>
      <c r="IB261">
        <v>1.86386</v>
      </c>
      <c r="IC261">
        <v>1.86011</v>
      </c>
      <c r="ID261">
        <v>1.85839</v>
      </c>
      <c r="IE261">
        <v>1.85974</v>
      </c>
      <c r="IF261">
        <v>1.85989</v>
      </c>
      <c r="IG261">
        <v>1.85841</v>
      </c>
      <c r="IH261">
        <v>1.85745</v>
      </c>
      <c r="II261">
        <v>1.85238</v>
      </c>
      <c r="IJ261">
        <v>0</v>
      </c>
      <c r="IK261">
        <v>0</v>
      </c>
      <c r="IL261">
        <v>0</v>
      </c>
      <c r="IM261">
        <v>0</v>
      </c>
      <c r="IN261" t="s">
        <v>441</v>
      </c>
      <c r="IO261" t="s">
        <v>442</v>
      </c>
      <c r="IP261" t="s">
        <v>443</v>
      </c>
      <c r="IQ261" t="s">
        <v>443</v>
      </c>
      <c r="IR261" t="s">
        <v>443</v>
      </c>
      <c r="IS261" t="s">
        <v>443</v>
      </c>
      <c r="IT261">
        <v>0</v>
      </c>
      <c r="IU261">
        <v>100</v>
      </c>
      <c r="IV261">
        <v>100</v>
      </c>
      <c r="IW261">
        <v>-0.928</v>
      </c>
      <c r="IX261">
        <v>0.2836</v>
      </c>
      <c r="IY261">
        <v>-1.199888540531774</v>
      </c>
      <c r="IZ261">
        <v>0.0006062262584135303</v>
      </c>
      <c r="JA261">
        <v>-6.607284784785487E-07</v>
      </c>
      <c r="JB261">
        <v>4.456398226774383E-10</v>
      </c>
      <c r="JC261">
        <v>0.04242554667046498</v>
      </c>
      <c r="JD261">
        <v>-0.002659736867722172</v>
      </c>
      <c r="JE261">
        <v>0.000738507291522077</v>
      </c>
      <c r="JF261">
        <v>-6.730059124220876E-06</v>
      </c>
      <c r="JG261">
        <v>7</v>
      </c>
      <c r="JH261">
        <v>1949</v>
      </c>
      <c r="JI261">
        <v>1</v>
      </c>
      <c r="JJ261">
        <v>29</v>
      </c>
      <c r="JK261">
        <v>190038.1</v>
      </c>
      <c r="JL261">
        <v>190038.3</v>
      </c>
      <c r="JM261">
        <v>2.51709</v>
      </c>
      <c r="JN261">
        <v>2.60376</v>
      </c>
      <c r="JO261">
        <v>2.146</v>
      </c>
      <c r="JP261">
        <v>2.677</v>
      </c>
      <c r="JQ261">
        <v>2.29858</v>
      </c>
      <c r="JR261">
        <v>2.41333</v>
      </c>
      <c r="JS261">
        <v>36.908</v>
      </c>
      <c r="JT261">
        <v>24.0787</v>
      </c>
      <c r="JU261">
        <v>18</v>
      </c>
      <c r="JV261">
        <v>483.172</v>
      </c>
      <c r="JW261">
        <v>891.739</v>
      </c>
      <c r="JX261">
        <v>28.7501</v>
      </c>
      <c r="JY261">
        <v>28.4417</v>
      </c>
      <c r="JZ261">
        <v>30.0003</v>
      </c>
      <c r="KA261">
        <v>28.6228</v>
      </c>
      <c r="KB261">
        <v>28.5812</v>
      </c>
      <c r="KC261">
        <v>50.5888</v>
      </c>
      <c r="KD261">
        <v>16.5632</v>
      </c>
      <c r="KE261">
        <v>23.31</v>
      </c>
      <c r="KF261">
        <v>28.7546</v>
      </c>
      <c r="KG261">
        <v>854.3680000000001</v>
      </c>
      <c r="KH261">
        <v>15.4332</v>
      </c>
      <c r="KI261">
        <v>102.132</v>
      </c>
      <c r="KJ261">
        <v>91.7692</v>
      </c>
    </row>
    <row r="262" spans="1:296">
      <c r="A262">
        <v>244</v>
      </c>
      <c r="B262">
        <v>1758391896.5</v>
      </c>
      <c r="C262">
        <v>9756</v>
      </c>
      <c r="D262" t="s">
        <v>933</v>
      </c>
      <c r="E262" t="s">
        <v>934</v>
      </c>
      <c r="F262">
        <v>5</v>
      </c>
      <c r="G262" t="s">
        <v>832</v>
      </c>
      <c r="H262">
        <v>1758391888.714286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848.309978827896</v>
      </c>
      <c r="AJ262">
        <v>782.2864545454545</v>
      </c>
      <c r="AK262">
        <v>3.285709222661541</v>
      </c>
      <c r="AL262">
        <v>65.71615203234047</v>
      </c>
      <c r="AM262">
        <f>(AO262 - AN262 + DX262*1E3/(8.314*(DZ262+273.15)) * AQ262/DW262 * AP262) * DW262/(100*DK262) * 1000/(1000 - AO262)</f>
        <v>0</v>
      </c>
      <c r="AN262">
        <v>15.39752340282062</v>
      </c>
      <c r="AO262">
        <v>22.94593575757575</v>
      </c>
      <c r="AP262">
        <v>-0.0004403828890643749</v>
      </c>
      <c r="AQ262">
        <v>86.31790325181301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437</v>
      </c>
      <c r="AX262" t="s">
        <v>437</v>
      </c>
      <c r="AY262">
        <v>0</v>
      </c>
      <c r="AZ262">
        <v>0</v>
      </c>
      <c r="BA262">
        <f>1-AY262/AZ262</f>
        <v>0</v>
      </c>
      <c r="BB262">
        <v>0</v>
      </c>
      <c r="BC262" t="s">
        <v>437</v>
      </c>
      <c r="BD262" t="s">
        <v>437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437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6</v>
      </c>
      <c r="DL262">
        <v>0.5</v>
      </c>
      <c r="DM262" t="s">
        <v>438</v>
      </c>
      <c r="DN262">
        <v>2</v>
      </c>
      <c r="DO262" t="b">
        <v>1</v>
      </c>
      <c r="DP262">
        <v>1758391888.714286</v>
      </c>
      <c r="DQ262">
        <v>741.0338571428572</v>
      </c>
      <c r="DR262">
        <v>820.4712499999999</v>
      </c>
      <c r="DS262">
        <v>22.98078571428571</v>
      </c>
      <c r="DT262">
        <v>15.41817857142857</v>
      </c>
      <c r="DU262">
        <v>741.9655357142857</v>
      </c>
      <c r="DV262">
        <v>22.69697857142857</v>
      </c>
      <c r="DW262">
        <v>500.01425</v>
      </c>
      <c r="DX262">
        <v>90.48202499999999</v>
      </c>
      <c r="DY262">
        <v>0.06571113928571429</v>
      </c>
      <c r="DZ262">
        <v>29.61392857142857</v>
      </c>
      <c r="EA262">
        <v>29.99093571428572</v>
      </c>
      <c r="EB262">
        <v>999.9000000000002</v>
      </c>
      <c r="EC262">
        <v>0</v>
      </c>
      <c r="ED262">
        <v>0</v>
      </c>
      <c r="EE262">
        <v>10000.87785714286</v>
      </c>
      <c r="EF262">
        <v>0</v>
      </c>
      <c r="EG262">
        <v>11.28542857142857</v>
      </c>
      <c r="EH262">
        <v>-79.43745714285716</v>
      </c>
      <c r="EI262">
        <v>758.4636071428571</v>
      </c>
      <c r="EJ262">
        <v>833.3190714285714</v>
      </c>
      <c r="EK262">
        <v>7.562599285714285</v>
      </c>
      <c r="EL262">
        <v>820.4712499999999</v>
      </c>
      <c r="EM262">
        <v>15.41817857142857</v>
      </c>
      <c r="EN262">
        <v>2.079348214285714</v>
      </c>
      <c r="EO262">
        <v>1.395068928571428</v>
      </c>
      <c r="EP262">
        <v>18.06183928571429</v>
      </c>
      <c r="EQ262">
        <v>11.8641</v>
      </c>
      <c r="ER262">
        <v>2000.060357142858</v>
      </c>
      <c r="ES262">
        <v>0.9800043928571428</v>
      </c>
      <c r="ET262">
        <v>0.01999532142857143</v>
      </c>
      <c r="EU262">
        <v>0</v>
      </c>
      <c r="EV262">
        <v>1081.619285714286</v>
      </c>
      <c r="EW262">
        <v>5.00078</v>
      </c>
      <c r="EX262">
        <v>21105.39642857143</v>
      </c>
      <c r="EY262">
        <v>16380.15</v>
      </c>
      <c r="EZ262">
        <v>38.95521428571428</v>
      </c>
      <c r="FA262">
        <v>39.77657142857142</v>
      </c>
      <c r="FB262">
        <v>39.74085714285713</v>
      </c>
      <c r="FC262">
        <v>39.37457142857142</v>
      </c>
      <c r="FD262">
        <v>40.32125</v>
      </c>
      <c r="FE262">
        <v>1955.170357142857</v>
      </c>
      <c r="FF262">
        <v>39.89000000000001</v>
      </c>
      <c r="FG262">
        <v>0</v>
      </c>
      <c r="FH262">
        <v>1758391896.9</v>
      </c>
      <c r="FI262">
        <v>0</v>
      </c>
      <c r="FJ262">
        <v>1082.5832</v>
      </c>
      <c r="FK262">
        <v>88.99538447112607</v>
      </c>
      <c r="FL262">
        <v>1731.838458693848</v>
      </c>
      <c r="FM262">
        <v>21123.516</v>
      </c>
      <c r="FN262">
        <v>15</v>
      </c>
      <c r="FO262">
        <v>0</v>
      </c>
      <c r="FP262" t="s">
        <v>439</v>
      </c>
      <c r="FQ262">
        <v>1746989605.5</v>
      </c>
      <c r="FR262">
        <v>1746989593.5</v>
      </c>
      <c r="FS262">
        <v>0</v>
      </c>
      <c r="FT262">
        <v>-0.274</v>
      </c>
      <c r="FU262">
        <v>-0.002</v>
      </c>
      <c r="FV262">
        <v>2.549</v>
      </c>
      <c r="FW262">
        <v>0.129</v>
      </c>
      <c r="FX262">
        <v>420</v>
      </c>
      <c r="FY262">
        <v>17</v>
      </c>
      <c r="FZ262">
        <v>0.02</v>
      </c>
      <c r="GA262">
        <v>0.04</v>
      </c>
      <c r="GB262">
        <v>-79.0300525</v>
      </c>
      <c r="GC262">
        <v>-10.00239287054391</v>
      </c>
      <c r="GD262">
        <v>0.9630405484681056</v>
      </c>
      <c r="GE262">
        <v>0</v>
      </c>
      <c r="GF262">
        <v>1077.551470588235</v>
      </c>
      <c r="GG262">
        <v>90.62322383100913</v>
      </c>
      <c r="GH262">
        <v>8.894010255537461</v>
      </c>
      <c r="GI262">
        <v>0</v>
      </c>
      <c r="GJ262">
        <v>7.552207749999999</v>
      </c>
      <c r="GK262">
        <v>0.1897410506566508</v>
      </c>
      <c r="GL262">
        <v>0.02208921359934526</v>
      </c>
      <c r="GM262">
        <v>0</v>
      </c>
      <c r="GN262">
        <v>0</v>
      </c>
      <c r="GO262">
        <v>3</v>
      </c>
      <c r="GP262" t="s">
        <v>446</v>
      </c>
      <c r="GQ262">
        <v>3.10153</v>
      </c>
      <c r="GR262">
        <v>2.72366</v>
      </c>
      <c r="GS262">
        <v>0.135169</v>
      </c>
      <c r="GT262">
        <v>0.14429</v>
      </c>
      <c r="GU262">
        <v>0.104609</v>
      </c>
      <c r="GV262">
        <v>0.0795578</v>
      </c>
      <c r="GW262">
        <v>22646.8</v>
      </c>
      <c r="GX262">
        <v>20382.9</v>
      </c>
      <c r="GY262">
        <v>26749.7</v>
      </c>
      <c r="GZ262">
        <v>24041.1</v>
      </c>
      <c r="HA262">
        <v>38328.9</v>
      </c>
      <c r="HB262">
        <v>32746.1</v>
      </c>
      <c r="HC262">
        <v>46712.1</v>
      </c>
      <c r="HD262">
        <v>38063.9</v>
      </c>
      <c r="HE262">
        <v>1.878</v>
      </c>
      <c r="HF262">
        <v>2.3416</v>
      </c>
      <c r="HG262">
        <v>0.128876</v>
      </c>
      <c r="HH262">
        <v>0</v>
      </c>
      <c r="HI262">
        <v>27.8926</v>
      </c>
      <c r="HJ262">
        <v>999.9</v>
      </c>
      <c r="HK262">
        <v>34.3</v>
      </c>
      <c r="HL262">
        <v>32.9</v>
      </c>
      <c r="HM262">
        <v>19.0413</v>
      </c>
      <c r="HN262">
        <v>61.6918</v>
      </c>
      <c r="HO262">
        <v>4.96394</v>
      </c>
      <c r="HP262">
        <v>2</v>
      </c>
      <c r="HQ262">
        <v>0.0963059</v>
      </c>
      <c r="HR262">
        <v>-0.7179489999999999</v>
      </c>
      <c r="HS262">
        <v>20.2808</v>
      </c>
      <c r="HT262">
        <v>5.21265</v>
      </c>
      <c r="HU262">
        <v>11.9743</v>
      </c>
      <c r="HV262">
        <v>4.9632</v>
      </c>
      <c r="HW262">
        <v>3.27463</v>
      </c>
      <c r="HX262">
        <v>9999</v>
      </c>
      <c r="HY262">
        <v>9999</v>
      </c>
      <c r="HZ262">
        <v>9999</v>
      </c>
      <c r="IA262">
        <v>999.9</v>
      </c>
      <c r="IB262">
        <v>1.86386</v>
      </c>
      <c r="IC262">
        <v>1.8601</v>
      </c>
      <c r="ID262">
        <v>1.8584</v>
      </c>
      <c r="IE262">
        <v>1.85974</v>
      </c>
      <c r="IF262">
        <v>1.85989</v>
      </c>
      <c r="IG262">
        <v>1.85841</v>
      </c>
      <c r="IH262">
        <v>1.85746</v>
      </c>
      <c r="II262">
        <v>1.85238</v>
      </c>
      <c r="IJ262">
        <v>0</v>
      </c>
      <c r="IK262">
        <v>0</v>
      </c>
      <c r="IL262">
        <v>0</v>
      </c>
      <c r="IM262">
        <v>0</v>
      </c>
      <c r="IN262" t="s">
        <v>441</v>
      </c>
      <c r="IO262" t="s">
        <v>442</v>
      </c>
      <c r="IP262" t="s">
        <v>443</v>
      </c>
      <c r="IQ262" t="s">
        <v>443</v>
      </c>
      <c r="IR262" t="s">
        <v>443</v>
      </c>
      <c r="IS262" t="s">
        <v>443</v>
      </c>
      <c r="IT262">
        <v>0</v>
      </c>
      <c r="IU262">
        <v>100</v>
      </c>
      <c r="IV262">
        <v>100</v>
      </c>
      <c r="IW262">
        <v>-0.922</v>
      </c>
      <c r="IX262">
        <v>0.283</v>
      </c>
      <c r="IY262">
        <v>-1.199888540531774</v>
      </c>
      <c r="IZ262">
        <v>0.0006062262584135303</v>
      </c>
      <c r="JA262">
        <v>-6.607284784785487E-07</v>
      </c>
      <c r="JB262">
        <v>4.456398226774383E-10</v>
      </c>
      <c r="JC262">
        <v>0.04242554667046498</v>
      </c>
      <c r="JD262">
        <v>-0.002659736867722172</v>
      </c>
      <c r="JE262">
        <v>0.000738507291522077</v>
      </c>
      <c r="JF262">
        <v>-6.730059124220876E-06</v>
      </c>
      <c r="JG262">
        <v>7</v>
      </c>
      <c r="JH262">
        <v>1949</v>
      </c>
      <c r="JI262">
        <v>1</v>
      </c>
      <c r="JJ262">
        <v>29</v>
      </c>
      <c r="JK262">
        <v>190038.2</v>
      </c>
      <c r="JL262">
        <v>190038.4</v>
      </c>
      <c r="JM262">
        <v>2.55615</v>
      </c>
      <c r="JN262">
        <v>2.60132</v>
      </c>
      <c r="JO262">
        <v>2.146</v>
      </c>
      <c r="JP262">
        <v>2.677</v>
      </c>
      <c r="JQ262">
        <v>2.29858</v>
      </c>
      <c r="JR262">
        <v>2.41333</v>
      </c>
      <c r="JS262">
        <v>36.908</v>
      </c>
      <c r="JT262">
        <v>24.0787</v>
      </c>
      <c r="JU262">
        <v>18</v>
      </c>
      <c r="JV262">
        <v>483.785</v>
      </c>
      <c r="JW262">
        <v>891.25</v>
      </c>
      <c r="JX262">
        <v>28.7553</v>
      </c>
      <c r="JY262">
        <v>28.4441</v>
      </c>
      <c r="JZ262">
        <v>30.0003</v>
      </c>
      <c r="KA262">
        <v>28.6249</v>
      </c>
      <c r="KB262">
        <v>28.5836</v>
      </c>
      <c r="KC262">
        <v>51.4165</v>
      </c>
      <c r="KD262">
        <v>16.5632</v>
      </c>
      <c r="KE262">
        <v>23.31</v>
      </c>
      <c r="KF262">
        <v>28.7621</v>
      </c>
      <c r="KG262">
        <v>874.4059999999999</v>
      </c>
      <c r="KH262">
        <v>15.4394</v>
      </c>
      <c r="KI262">
        <v>102.131</v>
      </c>
      <c r="KJ262">
        <v>91.76949999999999</v>
      </c>
    </row>
    <row r="263" spans="1:296">
      <c r="A263">
        <v>245</v>
      </c>
      <c r="B263">
        <v>1758391901.5</v>
      </c>
      <c r="C263">
        <v>9761</v>
      </c>
      <c r="D263" t="s">
        <v>935</v>
      </c>
      <c r="E263" t="s">
        <v>936</v>
      </c>
      <c r="F263">
        <v>5</v>
      </c>
      <c r="G263" t="s">
        <v>832</v>
      </c>
      <c r="H263">
        <v>1758391894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865.2791964907677</v>
      </c>
      <c r="AJ263">
        <v>798.6811393939394</v>
      </c>
      <c r="AK263">
        <v>3.284361512161118</v>
      </c>
      <c r="AL263">
        <v>65.71615203234047</v>
      </c>
      <c r="AM263">
        <f>(AO263 - AN263 + DX263*1E3/(8.314*(DZ263+273.15)) * AQ263/DW263 * AP263) * DW263/(100*DK263) * 1000/(1000 - AO263)</f>
        <v>0</v>
      </c>
      <c r="AN263">
        <v>15.35589213549032</v>
      </c>
      <c r="AO263">
        <v>22.91551636363635</v>
      </c>
      <c r="AP263">
        <v>-0.006246789967055555</v>
      </c>
      <c r="AQ263">
        <v>86.31790325181301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437</v>
      </c>
      <c r="AX263" t="s">
        <v>437</v>
      </c>
      <c r="AY263">
        <v>0</v>
      </c>
      <c r="AZ263">
        <v>0</v>
      </c>
      <c r="BA263">
        <f>1-AY263/AZ263</f>
        <v>0</v>
      </c>
      <c r="BB263">
        <v>0</v>
      </c>
      <c r="BC263" t="s">
        <v>437</v>
      </c>
      <c r="BD263" t="s">
        <v>437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437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6</v>
      </c>
      <c r="DL263">
        <v>0.5</v>
      </c>
      <c r="DM263" t="s">
        <v>438</v>
      </c>
      <c r="DN263">
        <v>2</v>
      </c>
      <c r="DO263" t="b">
        <v>1</v>
      </c>
      <c r="DP263">
        <v>1758391894</v>
      </c>
      <c r="DQ263">
        <v>757.9276296296297</v>
      </c>
      <c r="DR263">
        <v>838.212962962963</v>
      </c>
      <c r="DS263">
        <v>22.95478888888888</v>
      </c>
      <c r="DT263">
        <v>15.38779629629629</v>
      </c>
      <c r="DU263">
        <v>758.853111111111</v>
      </c>
      <c r="DV263">
        <v>22.67149629629629</v>
      </c>
      <c r="DW263">
        <v>499.9669999999999</v>
      </c>
      <c r="DX263">
        <v>90.48251851851853</v>
      </c>
      <c r="DY263">
        <v>0.06589457037037036</v>
      </c>
      <c r="DZ263">
        <v>29.61463333333333</v>
      </c>
      <c r="EA263">
        <v>29.99320740740741</v>
      </c>
      <c r="EB263">
        <v>999.9000000000001</v>
      </c>
      <c r="EC263">
        <v>0</v>
      </c>
      <c r="ED263">
        <v>0</v>
      </c>
      <c r="EE263">
        <v>9993.201851851853</v>
      </c>
      <c r="EF263">
        <v>0</v>
      </c>
      <c r="EG263">
        <v>11.28869629629629</v>
      </c>
      <c r="EH263">
        <v>-80.28547407407406</v>
      </c>
      <c r="EI263">
        <v>775.7341481481481</v>
      </c>
      <c r="EJ263">
        <v>851.3123703703703</v>
      </c>
      <c r="EK263">
        <v>7.566975925925925</v>
      </c>
      <c r="EL263">
        <v>838.212962962963</v>
      </c>
      <c r="EM263">
        <v>15.38779629629629</v>
      </c>
      <c r="EN263">
        <v>2.077006296296296</v>
      </c>
      <c r="EO263">
        <v>1.392327407407407</v>
      </c>
      <c r="EP263">
        <v>18.04391481481481</v>
      </c>
      <c r="EQ263">
        <v>11.83429259259259</v>
      </c>
      <c r="ER263">
        <v>2000.024814814815</v>
      </c>
      <c r="ES263">
        <v>0.9800038888888887</v>
      </c>
      <c r="ET263">
        <v>0.01999581851851852</v>
      </c>
      <c r="EU263">
        <v>0</v>
      </c>
      <c r="EV263">
        <v>1089.386296296296</v>
      </c>
      <c r="EW263">
        <v>5.00078</v>
      </c>
      <c r="EX263">
        <v>21255.72222222222</v>
      </c>
      <c r="EY263">
        <v>16379.85185185185</v>
      </c>
      <c r="EZ263">
        <v>38.96507407407407</v>
      </c>
      <c r="FA263">
        <v>39.78214814814815</v>
      </c>
      <c r="FB263">
        <v>39.84470370370369</v>
      </c>
      <c r="FC263">
        <v>39.38148148148148</v>
      </c>
      <c r="FD263">
        <v>40.33781481481481</v>
      </c>
      <c r="FE263">
        <v>1955.134814814814</v>
      </c>
      <c r="FF263">
        <v>39.89000000000001</v>
      </c>
      <c r="FG263">
        <v>0</v>
      </c>
      <c r="FH263">
        <v>1758391901.7</v>
      </c>
      <c r="FI263">
        <v>0</v>
      </c>
      <c r="FJ263">
        <v>1089.6312</v>
      </c>
      <c r="FK263">
        <v>86.67692308762248</v>
      </c>
      <c r="FL263">
        <v>1683.607692214128</v>
      </c>
      <c r="FM263">
        <v>21259.78</v>
      </c>
      <c r="FN263">
        <v>15</v>
      </c>
      <c r="FO263">
        <v>0</v>
      </c>
      <c r="FP263" t="s">
        <v>439</v>
      </c>
      <c r="FQ263">
        <v>1746989605.5</v>
      </c>
      <c r="FR263">
        <v>1746989593.5</v>
      </c>
      <c r="FS263">
        <v>0</v>
      </c>
      <c r="FT263">
        <v>-0.274</v>
      </c>
      <c r="FU263">
        <v>-0.002</v>
      </c>
      <c r="FV263">
        <v>2.549</v>
      </c>
      <c r="FW263">
        <v>0.129</v>
      </c>
      <c r="FX263">
        <v>420</v>
      </c>
      <c r="FY263">
        <v>17</v>
      </c>
      <c r="FZ263">
        <v>0.02</v>
      </c>
      <c r="GA263">
        <v>0.04</v>
      </c>
      <c r="GB263">
        <v>-79.71430000000001</v>
      </c>
      <c r="GC263">
        <v>-9.794454355400784</v>
      </c>
      <c r="GD263">
        <v>0.9669688147921259</v>
      </c>
      <c r="GE263">
        <v>0</v>
      </c>
      <c r="GF263">
        <v>1084.760588235294</v>
      </c>
      <c r="GG263">
        <v>88.48158903911001</v>
      </c>
      <c r="GH263">
        <v>8.685131629324054</v>
      </c>
      <c r="GI263">
        <v>0</v>
      </c>
      <c r="GJ263">
        <v>7.56350487804878</v>
      </c>
      <c r="GK263">
        <v>0.1047294773519196</v>
      </c>
      <c r="GL263">
        <v>0.01593755177850242</v>
      </c>
      <c r="GM263">
        <v>0</v>
      </c>
      <c r="GN263">
        <v>0</v>
      </c>
      <c r="GO263">
        <v>3</v>
      </c>
      <c r="GP263" t="s">
        <v>446</v>
      </c>
      <c r="GQ263">
        <v>3.1007</v>
      </c>
      <c r="GR263">
        <v>2.72432</v>
      </c>
      <c r="GS263">
        <v>0.137053</v>
      </c>
      <c r="GT263">
        <v>0.146169</v>
      </c>
      <c r="GU263">
        <v>0.104515</v>
      </c>
      <c r="GV263">
        <v>0.0795569</v>
      </c>
      <c r="GW263">
        <v>22597.5</v>
      </c>
      <c r="GX263">
        <v>20337.9</v>
      </c>
      <c r="GY263">
        <v>26749.7</v>
      </c>
      <c r="GZ263">
        <v>24040.9</v>
      </c>
      <c r="HA263">
        <v>38332.8</v>
      </c>
      <c r="HB263">
        <v>32746.1</v>
      </c>
      <c r="HC263">
        <v>46711.6</v>
      </c>
      <c r="HD263">
        <v>38063.7</v>
      </c>
      <c r="HE263">
        <v>1.87668</v>
      </c>
      <c r="HF263">
        <v>2.3421</v>
      </c>
      <c r="HG263">
        <v>0.128951</v>
      </c>
      <c r="HH263">
        <v>0</v>
      </c>
      <c r="HI263">
        <v>27.896</v>
      </c>
      <c r="HJ263">
        <v>999.9</v>
      </c>
      <c r="HK263">
        <v>34.3</v>
      </c>
      <c r="HL263">
        <v>32.9</v>
      </c>
      <c r="HM263">
        <v>19.0439</v>
      </c>
      <c r="HN263">
        <v>61.5218</v>
      </c>
      <c r="HO263">
        <v>5.1843</v>
      </c>
      <c r="HP263">
        <v>2</v>
      </c>
      <c r="HQ263">
        <v>0.0965752</v>
      </c>
      <c r="HR263">
        <v>-0.722541</v>
      </c>
      <c r="HS263">
        <v>20.2808</v>
      </c>
      <c r="HT263">
        <v>5.2119</v>
      </c>
      <c r="HU263">
        <v>11.974</v>
      </c>
      <c r="HV263">
        <v>4.9633</v>
      </c>
      <c r="HW263">
        <v>3.27455</v>
      </c>
      <c r="HX263">
        <v>9999</v>
      </c>
      <c r="HY263">
        <v>9999</v>
      </c>
      <c r="HZ263">
        <v>9999</v>
      </c>
      <c r="IA263">
        <v>999.9</v>
      </c>
      <c r="IB263">
        <v>1.86386</v>
      </c>
      <c r="IC263">
        <v>1.86011</v>
      </c>
      <c r="ID263">
        <v>1.85839</v>
      </c>
      <c r="IE263">
        <v>1.85974</v>
      </c>
      <c r="IF263">
        <v>1.85989</v>
      </c>
      <c r="IG263">
        <v>1.85841</v>
      </c>
      <c r="IH263">
        <v>1.85745</v>
      </c>
      <c r="II263">
        <v>1.8524</v>
      </c>
      <c r="IJ263">
        <v>0</v>
      </c>
      <c r="IK263">
        <v>0</v>
      </c>
      <c r="IL263">
        <v>0</v>
      </c>
      <c r="IM263">
        <v>0</v>
      </c>
      <c r="IN263" t="s">
        <v>441</v>
      </c>
      <c r="IO263" t="s">
        <v>442</v>
      </c>
      <c r="IP263" t="s">
        <v>443</v>
      </c>
      <c r="IQ263" t="s">
        <v>443</v>
      </c>
      <c r="IR263" t="s">
        <v>443</v>
      </c>
      <c r="IS263" t="s">
        <v>443</v>
      </c>
      <c r="IT263">
        <v>0</v>
      </c>
      <c r="IU263">
        <v>100</v>
      </c>
      <c r="IV263">
        <v>100</v>
      </c>
      <c r="IW263">
        <v>-0.916</v>
      </c>
      <c r="IX263">
        <v>0.2825</v>
      </c>
      <c r="IY263">
        <v>-1.199888540531774</v>
      </c>
      <c r="IZ263">
        <v>0.0006062262584135303</v>
      </c>
      <c r="JA263">
        <v>-6.607284784785487E-07</v>
      </c>
      <c r="JB263">
        <v>4.456398226774383E-10</v>
      </c>
      <c r="JC263">
        <v>0.04242554667046498</v>
      </c>
      <c r="JD263">
        <v>-0.002659736867722172</v>
      </c>
      <c r="JE263">
        <v>0.000738507291522077</v>
      </c>
      <c r="JF263">
        <v>-6.730059124220876E-06</v>
      </c>
      <c r="JG263">
        <v>7</v>
      </c>
      <c r="JH263">
        <v>1949</v>
      </c>
      <c r="JI263">
        <v>1</v>
      </c>
      <c r="JJ263">
        <v>29</v>
      </c>
      <c r="JK263">
        <v>190038.3</v>
      </c>
      <c r="JL263">
        <v>190038.5</v>
      </c>
      <c r="JM263">
        <v>2.59766</v>
      </c>
      <c r="JN263">
        <v>2.60376</v>
      </c>
      <c r="JO263">
        <v>2.146</v>
      </c>
      <c r="JP263">
        <v>2.67578</v>
      </c>
      <c r="JQ263">
        <v>2.29858</v>
      </c>
      <c r="JR263">
        <v>2.40601</v>
      </c>
      <c r="JS263">
        <v>36.908</v>
      </c>
      <c r="JT263">
        <v>24.0787</v>
      </c>
      <c r="JU263">
        <v>18</v>
      </c>
      <c r="JV263">
        <v>483.03</v>
      </c>
      <c r="JW263">
        <v>891.798</v>
      </c>
      <c r="JX263">
        <v>28.7624</v>
      </c>
      <c r="JY263">
        <v>28.4472</v>
      </c>
      <c r="JZ263">
        <v>30.0002</v>
      </c>
      <c r="KA263">
        <v>28.6271</v>
      </c>
      <c r="KB263">
        <v>28.585</v>
      </c>
      <c r="KC263">
        <v>52.191</v>
      </c>
      <c r="KD263">
        <v>16.2729</v>
      </c>
      <c r="KE263">
        <v>23.31</v>
      </c>
      <c r="KF263">
        <v>28.7638</v>
      </c>
      <c r="KG263">
        <v>887.761</v>
      </c>
      <c r="KH263">
        <v>15.4644</v>
      </c>
      <c r="KI263">
        <v>102.131</v>
      </c>
      <c r="KJ263">
        <v>91.7688</v>
      </c>
    </row>
    <row r="264" spans="1:296">
      <c r="A264">
        <v>246</v>
      </c>
      <c r="B264">
        <v>1758391906.5</v>
      </c>
      <c r="C264">
        <v>9766</v>
      </c>
      <c r="D264" t="s">
        <v>937</v>
      </c>
      <c r="E264" t="s">
        <v>938</v>
      </c>
      <c r="F264">
        <v>5</v>
      </c>
      <c r="G264" t="s">
        <v>832</v>
      </c>
      <c r="H264">
        <v>1758391898.714286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882.4617255641938</v>
      </c>
      <c r="AJ264">
        <v>815.115733333333</v>
      </c>
      <c r="AK264">
        <v>3.291998614449052</v>
      </c>
      <c r="AL264">
        <v>65.71615203234047</v>
      </c>
      <c r="AM264">
        <f>(AO264 - AN264 + DX264*1E3/(8.314*(DZ264+273.15)) * AQ264/DW264 * AP264) * DW264/(100*DK264) * 1000/(1000 - AO264)</f>
        <v>0</v>
      </c>
      <c r="AN264">
        <v>15.35816796014486</v>
      </c>
      <c r="AO264">
        <v>22.89987333333332</v>
      </c>
      <c r="AP264">
        <v>-0.001515003388918447</v>
      </c>
      <c r="AQ264">
        <v>86.31790325181301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437</v>
      </c>
      <c r="AX264" t="s">
        <v>437</v>
      </c>
      <c r="AY264">
        <v>0</v>
      </c>
      <c r="AZ264">
        <v>0</v>
      </c>
      <c r="BA264">
        <f>1-AY264/AZ264</f>
        <v>0</v>
      </c>
      <c r="BB264">
        <v>0</v>
      </c>
      <c r="BC264" t="s">
        <v>437</v>
      </c>
      <c r="BD264" t="s">
        <v>437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437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6</v>
      </c>
      <c r="DL264">
        <v>0.5</v>
      </c>
      <c r="DM264" t="s">
        <v>438</v>
      </c>
      <c r="DN264">
        <v>2</v>
      </c>
      <c r="DO264" t="b">
        <v>1</v>
      </c>
      <c r="DP264">
        <v>1758391898.714286</v>
      </c>
      <c r="DQ264">
        <v>773.0266785714285</v>
      </c>
      <c r="DR264">
        <v>854.0723928571427</v>
      </c>
      <c r="DS264">
        <v>22.93204642857143</v>
      </c>
      <c r="DT264">
        <v>15.36823214285714</v>
      </c>
      <c r="DU264">
        <v>773.946392857143</v>
      </c>
      <c r="DV264">
        <v>22.64921428571428</v>
      </c>
      <c r="DW264">
        <v>499.9335</v>
      </c>
      <c r="DX264">
        <v>90.48243928571426</v>
      </c>
      <c r="DY264">
        <v>0.066096025</v>
      </c>
      <c r="DZ264">
        <v>29.61508928571428</v>
      </c>
      <c r="EA264">
        <v>29.994875</v>
      </c>
      <c r="EB264">
        <v>999.9000000000002</v>
      </c>
      <c r="EC264">
        <v>0</v>
      </c>
      <c r="ED264">
        <v>0</v>
      </c>
      <c r="EE264">
        <v>9988.044642857143</v>
      </c>
      <c r="EF264">
        <v>0</v>
      </c>
      <c r="EG264">
        <v>11.29215</v>
      </c>
      <c r="EH264">
        <v>-81.04585714285713</v>
      </c>
      <c r="EI264">
        <v>791.1694285714285</v>
      </c>
      <c r="EJ264">
        <v>867.4027142857143</v>
      </c>
      <c r="EK264">
        <v>7.563803214285714</v>
      </c>
      <c r="EL264">
        <v>854.0723928571427</v>
      </c>
      <c r="EM264">
        <v>15.36823214285714</v>
      </c>
      <c r="EN264">
        <v>2.074948571428572</v>
      </c>
      <c r="EO264">
        <v>1.390556071428571</v>
      </c>
      <c r="EP264">
        <v>18.02814285714286</v>
      </c>
      <c r="EQ264">
        <v>11.815025</v>
      </c>
      <c r="ER264">
        <v>2000.032857142857</v>
      </c>
      <c r="ES264">
        <v>0.9800038571428571</v>
      </c>
      <c r="ET264">
        <v>0.01999585357142857</v>
      </c>
      <c r="EU264">
        <v>0</v>
      </c>
      <c r="EV264">
        <v>1096.111785714286</v>
      </c>
      <c r="EW264">
        <v>5.00078</v>
      </c>
      <c r="EX264">
        <v>21385.71071428572</v>
      </c>
      <c r="EY264">
        <v>16379.91785714286</v>
      </c>
      <c r="EZ264">
        <v>38.97071428571429</v>
      </c>
      <c r="FA264">
        <v>39.78099999999999</v>
      </c>
      <c r="FB264">
        <v>39.80110714285713</v>
      </c>
      <c r="FC264">
        <v>39.37457142857142</v>
      </c>
      <c r="FD264">
        <v>40.34349999999999</v>
      </c>
      <c r="FE264">
        <v>1955.142857142857</v>
      </c>
      <c r="FF264">
        <v>39.89000000000001</v>
      </c>
      <c r="FG264">
        <v>0</v>
      </c>
      <c r="FH264">
        <v>1758391907.1</v>
      </c>
      <c r="FI264">
        <v>0</v>
      </c>
      <c r="FJ264">
        <v>1096.876153846154</v>
      </c>
      <c r="FK264">
        <v>83.6123077131314</v>
      </c>
      <c r="FL264">
        <v>1617.692307714394</v>
      </c>
      <c r="FM264">
        <v>21400.08846153846</v>
      </c>
      <c r="FN264">
        <v>15</v>
      </c>
      <c r="FO264">
        <v>0</v>
      </c>
      <c r="FP264" t="s">
        <v>439</v>
      </c>
      <c r="FQ264">
        <v>1746989605.5</v>
      </c>
      <c r="FR264">
        <v>1746989593.5</v>
      </c>
      <c r="FS264">
        <v>0</v>
      </c>
      <c r="FT264">
        <v>-0.274</v>
      </c>
      <c r="FU264">
        <v>-0.002</v>
      </c>
      <c r="FV264">
        <v>2.549</v>
      </c>
      <c r="FW264">
        <v>0.129</v>
      </c>
      <c r="FX264">
        <v>420</v>
      </c>
      <c r="FY264">
        <v>17</v>
      </c>
      <c r="FZ264">
        <v>0.02</v>
      </c>
      <c r="GA264">
        <v>0.04</v>
      </c>
      <c r="GB264">
        <v>-80.640885</v>
      </c>
      <c r="GC264">
        <v>-9.524746716697869</v>
      </c>
      <c r="GD264">
        <v>0.9181012211488441</v>
      </c>
      <c r="GE264">
        <v>0</v>
      </c>
      <c r="GF264">
        <v>1092.576176470588</v>
      </c>
      <c r="GG264">
        <v>85.5925133723544</v>
      </c>
      <c r="GH264">
        <v>8.402271756777495</v>
      </c>
      <c r="GI264">
        <v>0</v>
      </c>
      <c r="GJ264">
        <v>7.56053825</v>
      </c>
      <c r="GK264">
        <v>-0.03630833020640067</v>
      </c>
      <c r="GL264">
        <v>0.01834244556861216</v>
      </c>
      <c r="GM264">
        <v>1</v>
      </c>
      <c r="GN264">
        <v>1</v>
      </c>
      <c r="GO264">
        <v>3</v>
      </c>
      <c r="GP264" t="s">
        <v>440</v>
      </c>
      <c r="GQ264">
        <v>3.10125</v>
      </c>
      <c r="GR264">
        <v>2.72429</v>
      </c>
      <c r="GS264">
        <v>0.138924</v>
      </c>
      <c r="GT264">
        <v>0.148008</v>
      </c>
      <c r="GU264">
        <v>0.10447</v>
      </c>
      <c r="GV264">
        <v>0.07968160000000001</v>
      </c>
      <c r="GW264">
        <v>22548.4</v>
      </c>
      <c r="GX264">
        <v>20294.2</v>
      </c>
      <c r="GY264">
        <v>26749.6</v>
      </c>
      <c r="GZ264">
        <v>24040.9</v>
      </c>
      <c r="HA264">
        <v>38334.9</v>
      </c>
      <c r="HB264">
        <v>32742.1</v>
      </c>
      <c r="HC264">
        <v>46711.4</v>
      </c>
      <c r="HD264">
        <v>38063.9</v>
      </c>
      <c r="HE264">
        <v>1.8774</v>
      </c>
      <c r="HF264">
        <v>2.34193</v>
      </c>
      <c r="HG264">
        <v>0.128634</v>
      </c>
      <c r="HH264">
        <v>0</v>
      </c>
      <c r="HI264">
        <v>27.899</v>
      </c>
      <c r="HJ264">
        <v>999.9</v>
      </c>
      <c r="HK264">
        <v>34.2</v>
      </c>
      <c r="HL264">
        <v>32.9</v>
      </c>
      <c r="HM264">
        <v>18.9877</v>
      </c>
      <c r="HN264">
        <v>61.6518</v>
      </c>
      <c r="HO264">
        <v>5.1282</v>
      </c>
      <c r="HP264">
        <v>2</v>
      </c>
      <c r="HQ264">
        <v>0.0968039</v>
      </c>
      <c r="HR264">
        <v>-0.710722</v>
      </c>
      <c r="HS264">
        <v>20.281</v>
      </c>
      <c r="HT264">
        <v>5.21265</v>
      </c>
      <c r="HU264">
        <v>11.974</v>
      </c>
      <c r="HV264">
        <v>4.9633</v>
      </c>
      <c r="HW264">
        <v>3.2744</v>
      </c>
      <c r="HX264">
        <v>9999</v>
      </c>
      <c r="HY264">
        <v>9999</v>
      </c>
      <c r="HZ264">
        <v>9999</v>
      </c>
      <c r="IA264">
        <v>999.9</v>
      </c>
      <c r="IB264">
        <v>1.86386</v>
      </c>
      <c r="IC264">
        <v>1.8601</v>
      </c>
      <c r="ID264">
        <v>1.85842</v>
      </c>
      <c r="IE264">
        <v>1.85974</v>
      </c>
      <c r="IF264">
        <v>1.85989</v>
      </c>
      <c r="IG264">
        <v>1.85841</v>
      </c>
      <c r="IH264">
        <v>1.85746</v>
      </c>
      <c r="II264">
        <v>1.85239</v>
      </c>
      <c r="IJ264">
        <v>0</v>
      </c>
      <c r="IK264">
        <v>0</v>
      </c>
      <c r="IL264">
        <v>0</v>
      </c>
      <c r="IM264">
        <v>0</v>
      </c>
      <c r="IN264" t="s">
        <v>441</v>
      </c>
      <c r="IO264" t="s">
        <v>442</v>
      </c>
      <c r="IP264" t="s">
        <v>443</v>
      </c>
      <c r="IQ264" t="s">
        <v>443</v>
      </c>
      <c r="IR264" t="s">
        <v>443</v>
      </c>
      <c r="IS264" t="s">
        <v>443</v>
      </c>
      <c r="IT264">
        <v>0</v>
      </c>
      <c r="IU264">
        <v>100</v>
      </c>
      <c r="IV264">
        <v>100</v>
      </c>
      <c r="IW264">
        <v>-0.91</v>
      </c>
      <c r="IX264">
        <v>0.2822</v>
      </c>
      <c r="IY264">
        <v>-1.199888540531774</v>
      </c>
      <c r="IZ264">
        <v>0.0006062262584135303</v>
      </c>
      <c r="JA264">
        <v>-6.607284784785487E-07</v>
      </c>
      <c r="JB264">
        <v>4.456398226774383E-10</v>
      </c>
      <c r="JC264">
        <v>0.04242554667046498</v>
      </c>
      <c r="JD264">
        <v>-0.002659736867722172</v>
      </c>
      <c r="JE264">
        <v>0.000738507291522077</v>
      </c>
      <c r="JF264">
        <v>-6.730059124220876E-06</v>
      </c>
      <c r="JG264">
        <v>7</v>
      </c>
      <c r="JH264">
        <v>1949</v>
      </c>
      <c r="JI264">
        <v>1</v>
      </c>
      <c r="JJ264">
        <v>29</v>
      </c>
      <c r="JK264">
        <v>190038.4</v>
      </c>
      <c r="JL264">
        <v>190038.5</v>
      </c>
      <c r="JM264">
        <v>2.6355</v>
      </c>
      <c r="JN264">
        <v>2.60864</v>
      </c>
      <c r="JO264">
        <v>2.146</v>
      </c>
      <c r="JP264">
        <v>2.677</v>
      </c>
      <c r="JQ264">
        <v>2.29858</v>
      </c>
      <c r="JR264">
        <v>2.42798</v>
      </c>
      <c r="JS264">
        <v>36.908</v>
      </c>
      <c r="JT264">
        <v>24.07</v>
      </c>
      <c r="JU264">
        <v>18</v>
      </c>
      <c r="JV264">
        <v>483.471</v>
      </c>
      <c r="JW264">
        <v>891.633</v>
      </c>
      <c r="JX264">
        <v>28.7656</v>
      </c>
      <c r="JY264">
        <v>28.4496</v>
      </c>
      <c r="JZ264">
        <v>30.0004</v>
      </c>
      <c r="KA264">
        <v>28.6295</v>
      </c>
      <c r="KB264">
        <v>28.5862</v>
      </c>
      <c r="KC264">
        <v>53.0169</v>
      </c>
      <c r="KD264">
        <v>15.9577</v>
      </c>
      <c r="KE264">
        <v>23.31</v>
      </c>
      <c r="KF264">
        <v>28.7654</v>
      </c>
      <c r="KG264">
        <v>907.904</v>
      </c>
      <c r="KH264">
        <v>15.4857</v>
      </c>
      <c r="KI264">
        <v>102.13</v>
      </c>
      <c r="KJ264">
        <v>91.7693</v>
      </c>
    </row>
    <row r="265" spans="1:296">
      <c r="A265">
        <v>247</v>
      </c>
      <c r="B265">
        <v>1758391911.5</v>
      </c>
      <c r="C265">
        <v>9771</v>
      </c>
      <c r="D265" t="s">
        <v>939</v>
      </c>
      <c r="E265" t="s">
        <v>940</v>
      </c>
      <c r="F265">
        <v>5</v>
      </c>
      <c r="G265" t="s">
        <v>832</v>
      </c>
      <c r="H265">
        <v>1758391904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899.3880348114418</v>
      </c>
      <c r="AJ265">
        <v>831.4886181818179</v>
      </c>
      <c r="AK265">
        <v>3.270368995615058</v>
      </c>
      <c r="AL265">
        <v>65.71615203234047</v>
      </c>
      <c r="AM265">
        <f>(AO265 - AN265 + DX265*1E3/(8.314*(DZ265+273.15)) * AQ265/DW265 * AP265) * DW265/(100*DK265) * 1000/(1000 - AO265)</f>
        <v>0</v>
      </c>
      <c r="AN265">
        <v>15.4076019823413</v>
      </c>
      <c r="AO265">
        <v>22.90571454545453</v>
      </c>
      <c r="AP265">
        <v>-2.9010610904039E-05</v>
      </c>
      <c r="AQ265">
        <v>86.31790325181301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437</v>
      </c>
      <c r="AX265" t="s">
        <v>437</v>
      </c>
      <c r="AY265">
        <v>0</v>
      </c>
      <c r="AZ265">
        <v>0</v>
      </c>
      <c r="BA265">
        <f>1-AY265/AZ265</f>
        <v>0</v>
      </c>
      <c r="BB265">
        <v>0</v>
      </c>
      <c r="BC265" t="s">
        <v>437</v>
      </c>
      <c r="BD265" t="s">
        <v>437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437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6</v>
      </c>
      <c r="DL265">
        <v>0.5</v>
      </c>
      <c r="DM265" t="s">
        <v>438</v>
      </c>
      <c r="DN265">
        <v>2</v>
      </c>
      <c r="DO265" t="b">
        <v>1</v>
      </c>
      <c r="DP265">
        <v>1758391904</v>
      </c>
      <c r="DQ265">
        <v>789.9941111111111</v>
      </c>
      <c r="DR265">
        <v>871.7922222222222</v>
      </c>
      <c r="DS265">
        <v>22.91075555555556</v>
      </c>
      <c r="DT265">
        <v>15.37944444444445</v>
      </c>
      <c r="DU265">
        <v>790.9071851851853</v>
      </c>
      <c r="DV265">
        <v>22.62834814814815</v>
      </c>
      <c r="DW265">
        <v>499.9461851851852</v>
      </c>
      <c r="DX265">
        <v>90.48253333333332</v>
      </c>
      <c r="DY265">
        <v>0.06626908888888888</v>
      </c>
      <c r="DZ265">
        <v>29.6168</v>
      </c>
      <c r="EA265">
        <v>29.99624814814815</v>
      </c>
      <c r="EB265">
        <v>999.9000000000001</v>
      </c>
      <c r="EC265">
        <v>0</v>
      </c>
      <c r="ED265">
        <v>0</v>
      </c>
      <c r="EE265">
        <v>9980.090740740741</v>
      </c>
      <c r="EF265">
        <v>0</v>
      </c>
      <c r="EG265">
        <v>11.2928</v>
      </c>
      <c r="EH265">
        <v>-81.79817037037037</v>
      </c>
      <c r="EI265">
        <v>808.5175555555556</v>
      </c>
      <c r="EJ265">
        <v>885.4096296296296</v>
      </c>
      <c r="EK265">
        <v>7.531305555555556</v>
      </c>
      <c r="EL265">
        <v>871.7922222222222</v>
      </c>
      <c r="EM265">
        <v>15.37944444444445</v>
      </c>
      <c r="EN265">
        <v>2.073023703703704</v>
      </c>
      <c r="EO265">
        <v>1.391571481481481</v>
      </c>
      <c r="EP265">
        <v>18.01339259259259</v>
      </c>
      <c r="EQ265">
        <v>11.82607407407407</v>
      </c>
      <c r="ER265">
        <v>2000.002962962963</v>
      </c>
      <c r="ES265">
        <v>0.9800034444444443</v>
      </c>
      <c r="ET265">
        <v>0.01999626296296296</v>
      </c>
      <c r="EU265">
        <v>0</v>
      </c>
      <c r="EV265">
        <v>1103.344074074074</v>
      </c>
      <c r="EW265">
        <v>5.00078</v>
      </c>
      <c r="EX265">
        <v>21525.82962962963</v>
      </c>
      <c r="EY265">
        <v>16379.67037037037</v>
      </c>
      <c r="EZ265">
        <v>38.97425925925926</v>
      </c>
      <c r="FA265">
        <v>39.78214814814815</v>
      </c>
      <c r="FB265">
        <v>39.77525925925926</v>
      </c>
      <c r="FC265">
        <v>39.36992592592593</v>
      </c>
      <c r="FD265">
        <v>40.35159259259259</v>
      </c>
      <c r="FE265">
        <v>1955.112962962963</v>
      </c>
      <c r="FF265">
        <v>39.89000000000001</v>
      </c>
      <c r="FG265">
        <v>0</v>
      </c>
      <c r="FH265">
        <v>1758391911.9</v>
      </c>
      <c r="FI265">
        <v>0</v>
      </c>
      <c r="FJ265">
        <v>1103.416153846154</v>
      </c>
      <c r="FK265">
        <v>78.90051282713037</v>
      </c>
      <c r="FL265">
        <v>1561.514529884259</v>
      </c>
      <c r="FM265">
        <v>21527.03461538461</v>
      </c>
      <c r="FN265">
        <v>15</v>
      </c>
      <c r="FO265">
        <v>0</v>
      </c>
      <c r="FP265" t="s">
        <v>439</v>
      </c>
      <c r="FQ265">
        <v>1746989605.5</v>
      </c>
      <c r="FR265">
        <v>1746989593.5</v>
      </c>
      <c r="FS265">
        <v>0</v>
      </c>
      <c r="FT265">
        <v>-0.274</v>
      </c>
      <c r="FU265">
        <v>-0.002</v>
      </c>
      <c r="FV265">
        <v>2.549</v>
      </c>
      <c r="FW265">
        <v>0.129</v>
      </c>
      <c r="FX265">
        <v>420</v>
      </c>
      <c r="FY265">
        <v>17</v>
      </c>
      <c r="FZ265">
        <v>0.02</v>
      </c>
      <c r="GA265">
        <v>0.04</v>
      </c>
      <c r="GB265">
        <v>-81.28081707317074</v>
      </c>
      <c r="GC265">
        <v>-8.74344250871091</v>
      </c>
      <c r="GD265">
        <v>0.8647595269579891</v>
      </c>
      <c r="GE265">
        <v>0</v>
      </c>
      <c r="GF265">
        <v>1098.438823529412</v>
      </c>
      <c r="GG265">
        <v>82.38013755191206</v>
      </c>
      <c r="GH265">
        <v>8.088435377204368</v>
      </c>
      <c r="GI265">
        <v>0</v>
      </c>
      <c r="GJ265">
        <v>7.546132682926829</v>
      </c>
      <c r="GK265">
        <v>-0.3081894773519079</v>
      </c>
      <c r="GL265">
        <v>0.03696100060837955</v>
      </c>
      <c r="GM265">
        <v>0</v>
      </c>
      <c r="GN265">
        <v>0</v>
      </c>
      <c r="GO265">
        <v>3</v>
      </c>
      <c r="GP265" t="s">
        <v>446</v>
      </c>
      <c r="GQ265">
        <v>3.1011</v>
      </c>
      <c r="GR265">
        <v>2.72427</v>
      </c>
      <c r="GS265">
        <v>0.140763</v>
      </c>
      <c r="GT265">
        <v>0.149852</v>
      </c>
      <c r="GU265">
        <v>0.104495</v>
      </c>
      <c r="GV265">
        <v>0.07982060000000001</v>
      </c>
      <c r="GW265">
        <v>22500.1</v>
      </c>
      <c r="GX265">
        <v>20250.2</v>
      </c>
      <c r="GY265">
        <v>26749.4</v>
      </c>
      <c r="GZ265">
        <v>24040.9</v>
      </c>
      <c r="HA265">
        <v>38333.9</v>
      </c>
      <c r="HB265">
        <v>32737.2</v>
      </c>
      <c r="HC265">
        <v>46711.2</v>
      </c>
      <c r="HD265">
        <v>38063.8</v>
      </c>
      <c r="HE265">
        <v>1.87728</v>
      </c>
      <c r="HF265">
        <v>2.342</v>
      </c>
      <c r="HG265">
        <v>0.12856</v>
      </c>
      <c r="HH265">
        <v>0</v>
      </c>
      <c r="HI265">
        <v>27.9019</v>
      </c>
      <c r="HJ265">
        <v>999.9</v>
      </c>
      <c r="HK265">
        <v>34.2</v>
      </c>
      <c r="HL265">
        <v>32.9</v>
      </c>
      <c r="HM265">
        <v>18.9885</v>
      </c>
      <c r="HN265">
        <v>61.3318</v>
      </c>
      <c r="HO265">
        <v>5.14824</v>
      </c>
      <c r="HP265">
        <v>2</v>
      </c>
      <c r="HQ265">
        <v>0.0970198</v>
      </c>
      <c r="HR265">
        <v>-0.706607</v>
      </c>
      <c r="HS265">
        <v>20.2812</v>
      </c>
      <c r="HT265">
        <v>5.21205</v>
      </c>
      <c r="HU265">
        <v>11.974</v>
      </c>
      <c r="HV265">
        <v>4.96365</v>
      </c>
      <c r="HW265">
        <v>3.27445</v>
      </c>
      <c r="HX265">
        <v>9999</v>
      </c>
      <c r="HY265">
        <v>9999</v>
      </c>
      <c r="HZ265">
        <v>9999</v>
      </c>
      <c r="IA265">
        <v>999.9</v>
      </c>
      <c r="IB265">
        <v>1.86386</v>
      </c>
      <c r="IC265">
        <v>1.86015</v>
      </c>
      <c r="ID265">
        <v>1.85841</v>
      </c>
      <c r="IE265">
        <v>1.85975</v>
      </c>
      <c r="IF265">
        <v>1.85989</v>
      </c>
      <c r="IG265">
        <v>1.85841</v>
      </c>
      <c r="IH265">
        <v>1.85745</v>
      </c>
      <c r="II265">
        <v>1.85242</v>
      </c>
      <c r="IJ265">
        <v>0</v>
      </c>
      <c r="IK265">
        <v>0</v>
      </c>
      <c r="IL265">
        <v>0</v>
      </c>
      <c r="IM265">
        <v>0</v>
      </c>
      <c r="IN265" t="s">
        <v>441</v>
      </c>
      <c r="IO265" t="s">
        <v>442</v>
      </c>
      <c r="IP265" t="s">
        <v>443</v>
      </c>
      <c r="IQ265" t="s">
        <v>443</v>
      </c>
      <c r="IR265" t="s">
        <v>443</v>
      </c>
      <c r="IS265" t="s">
        <v>443</v>
      </c>
      <c r="IT265">
        <v>0</v>
      </c>
      <c r="IU265">
        <v>100</v>
      </c>
      <c r="IV265">
        <v>100</v>
      </c>
      <c r="IW265">
        <v>-0.903</v>
      </c>
      <c r="IX265">
        <v>0.2824</v>
      </c>
      <c r="IY265">
        <v>-1.199888540531774</v>
      </c>
      <c r="IZ265">
        <v>0.0006062262584135303</v>
      </c>
      <c r="JA265">
        <v>-6.607284784785487E-07</v>
      </c>
      <c r="JB265">
        <v>4.456398226774383E-10</v>
      </c>
      <c r="JC265">
        <v>0.04242554667046498</v>
      </c>
      <c r="JD265">
        <v>-0.002659736867722172</v>
      </c>
      <c r="JE265">
        <v>0.000738507291522077</v>
      </c>
      <c r="JF265">
        <v>-6.730059124220876E-06</v>
      </c>
      <c r="JG265">
        <v>7</v>
      </c>
      <c r="JH265">
        <v>1949</v>
      </c>
      <c r="JI265">
        <v>1</v>
      </c>
      <c r="JJ265">
        <v>29</v>
      </c>
      <c r="JK265">
        <v>190038.4</v>
      </c>
      <c r="JL265">
        <v>190038.6</v>
      </c>
      <c r="JM265">
        <v>2.67822</v>
      </c>
      <c r="JN265">
        <v>2.60742</v>
      </c>
      <c r="JO265">
        <v>2.146</v>
      </c>
      <c r="JP265">
        <v>2.677</v>
      </c>
      <c r="JQ265">
        <v>2.29858</v>
      </c>
      <c r="JR265">
        <v>2.39868</v>
      </c>
      <c r="JS265">
        <v>36.908</v>
      </c>
      <c r="JT265">
        <v>24.07</v>
      </c>
      <c r="JU265">
        <v>18</v>
      </c>
      <c r="JV265">
        <v>483.407</v>
      </c>
      <c r="JW265">
        <v>891.747</v>
      </c>
      <c r="JX265">
        <v>28.767</v>
      </c>
      <c r="JY265">
        <v>28.4526</v>
      </c>
      <c r="JZ265">
        <v>30.0003</v>
      </c>
      <c r="KA265">
        <v>28.6307</v>
      </c>
      <c r="KB265">
        <v>28.5884</v>
      </c>
      <c r="KC265">
        <v>53.7988</v>
      </c>
      <c r="KD265">
        <v>15.9577</v>
      </c>
      <c r="KE265">
        <v>23.31</v>
      </c>
      <c r="KF265">
        <v>28.7701</v>
      </c>
      <c r="KG265">
        <v>921.586</v>
      </c>
      <c r="KH265">
        <v>15.4852</v>
      </c>
      <c r="KI265">
        <v>102.13</v>
      </c>
      <c r="KJ265">
        <v>91.76909999999999</v>
      </c>
    </row>
    <row r="266" spans="1:296">
      <c r="A266">
        <v>248</v>
      </c>
      <c r="B266">
        <v>1758391916.5</v>
      </c>
      <c r="C266">
        <v>9776</v>
      </c>
      <c r="D266" t="s">
        <v>941</v>
      </c>
      <c r="E266" t="s">
        <v>942</v>
      </c>
      <c r="F266">
        <v>5</v>
      </c>
      <c r="G266" t="s">
        <v>832</v>
      </c>
      <c r="H266">
        <v>1758391908.714286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916.6063379878024</v>
      </c>
      <c r="AJ266">
        <v>848.0490424242427</v>
      </c>
      <c r="AK266">
        <v>3.31172601881843</v>
      </c>
      <c r="AL266">
        <v>65.71615203234047</v>
      </c>
      <c r="AM266">
        <f>(AO266 - AN266 + DX266*1E3/(8.314*(DZ266+273.15)) * AQ266/DW266 * AP266) * DW266/(100*DK266) * 1000/(1000 - AO266)</f>
        <v>0</v>
      </c>
      <c r="AN266">
        <v>15.42807983112444</v>
      </c>
      <c r="AO266">
        <v>22.91111272727272</v>
      </c>
      <c r="AP266">
        <v>0.0002291494784518521</v>
      </c>
      <c r="AQ266">
        <v>86.31790325181301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437</v>
      </c>
      <c r="AX266" t="s">
        <v>437</v>
      </c>
      <c r="AY266">
        <v>0</v>
      </c>
      <c r="AZ266">
        <v>0</v>
      </c>
      <c r="BA266">
        <f>1-AY266/AZ266</f>
        <v>0</v>
      </c>
      <c r="BB266">
        <v>0</v>
      </c>
      <c r="BC266" t="s">
        <v>437</v>
      </c>
      <c r="BD266" t="s">
        <v>437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437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6</v>
      </c>
      <c r="DL266">
        <v>0.5</v>
      </c>
      <c r="DM266" t="s">
        <v>438</v>
      </c>
      <c r="DN266">
        <v>2</v>
      </c>
      <c r="DO266" t="b">
        <v>1</v>
      </c>
      <c r="DP266">
        <v>1758391908.714286</v>
      </c>
      <c r="DQ266">
        <v>805.1436071428571</v>
      </c>
      <c r="DR266">
        <v>887.6588928571429</v>
      </c>
      <c r="DS266">
        <v>22.90538214285714</v>
      </c>
      <c r="DT266">
        <v>15.40221428571428</v>
      </c>
      <c r="DU266">
        <v>806.0505714285713</v>
      </c>
      <c r="DV266">
        <v>22.62308928571429</v>
      </c>
      <c r="DW266">
        <v>500.0388214285715</v>
      </c>
      <c r="DX266">
        <v>90.48228928571429</v>
      </c>
      <c r="DY266">
        <v>0.06616948571428571</v>
      </c>
      <c r="DZ266">
        <v>29.61881785714286</v>
      </c>
      <c r="EA266">
        <v>29.99668928571429</v>
      </c>
      <c r="EB266">
        <v>999.9000000000002</v>
      </c>
      <c r="EC266">
        <v>0</v>
      </c>
      <c r="ED266">
        <v>0</v>
      </c>
      <c r="EE266">
        <v>9992.698214285714</v>
      </c>
      <c r="EF266">
        <v>0</v>
      </c>
      <c r="EG266">
        <v>11.28895</v>
      </c>
      <c r="EH266">
        <v>-82.51536428571428</v>
      </c>
      <c r="EI266">
        <v>824.0179285714285</v>
      </c>
      <c r="EJ266">
        <v>901.5451071428572</v>
      </c>
      <c r="EK266">
        <v>7.503171071428571</v>
      </c>
      <c r="EL266">
        <v>887.6588928571429</v>
      </c>
      <c r="EM266">
        <v>15.40221428571428</v>
      </c>
      <c r="EN266">
        <v>2.072532142857143</v>
      </c>
      <c r="EO266">
        <v>1.393627142857143</v>
      </c>
      <c r="EP266">
        <v>18.00963214285715</v>
      </c>
      <c r="EQ266">
        <v>11.84845</v>
      </c>
      <c r="ER266">
        <v>2000.007857142857</v>
      </c>
      <c r="ES266">
        <v>0.9800034285714284</v>
      </c>
      <c r="ET266">
        <v>0.019996275</v>
      </c>
      <c r="EU266">
        <v>0</v>
      </c>
      <c r="EV266">
        <v>1109.405357142857</v>
      </c>
      <c r="EW266">
        <v>5.00078</v>
      </c>
      <c r="EX266">
        <v>21645.90357142857</v>
      </c>
      <c r="EY266">
        <v>16379.70714285715</v>
      </c>
      <c r="EZ266">
        <v>38.96842857142856</v>
      </c>
      <c r="FA266">
        <v>39.78099999999999</v>
      </c>
      <c r="FB266">
        <v>39.68064285714286</v>
      </c>
      <c r="FC266">
        <v>39.37235714285714</v>
      </c>
      <c r="FD266">
        <v>40.34796428571428</v>
      </c>
      <c r="FE266">
        <v>1955.117857142857</v>
      </c>
      <c r="FF266">
        <v>39.89000000000001</v>
      </c>
      <c r="FG266">
        <v>0</v>
      </c>
      <c r="FH266">
        <v>1758391916.7</v>
      </c>
      <c r="FI266">
        <v>0</v>
      </c>
      <c r="FJ266">
        <v>1109.62</v>
      </c>
      <c r="FK266">
        <v>76.17230774394621</v>
      </c>
      <c r="FL266">
        <v>1500.581197522244</v>
      </c>
      <c r="FM266">
        <v>21649.46153846154</v>
      </c>
      <c r="FN266">
        <v>15</v>
      </c>
      <c r="FO266">
        <v>0</v>
      </c>
      <c r="FP266" t="s">
        <v>439</v>
      </c>
      <c r="FQ266">
        <v>1746989605.5</v>
      </c>
      <c r="FR266">
        <v>1746989593.5</v>
      </c>
      <c r="FS266">
        <v>0</v>
      </c>
      <c r="FT266">
        <v>-0.274</v>
      </c>
      <c r="FU266">
        <v>-0.002</v>
      </c>
      <c r="FV266">
        <v>2.549</v>
      </c>
      <c r="FW266">
        <v>0.129</v>
      </c>
      <c r="FX266">
        <v>420</v>
      </c>
      <c r="FY266">
        <v>17</v>
      </c>
      <c r="FZ266">
        <v>0.02</v>
      </c>
      <c r="GA266">
        <v>0.04</v>
      </c>
      <c r="GB266">
        <v>-82.1408775</v>
      </c>
      <c r="GC266">
        <v>-8.923394746716754</v>
      </c>
      <c r="GD266">
        <v>0.860977725753547</v>
      </c>
      <c r="GE266">
        <v>0</v>
      </c>
      <c r="GF266">
        <v>1105.676176470588</v>
      </c>
      <c r="GG266">
        <v>77.91428575458949</v>
      </c>
      <c r="GH266">
        <v>7.650403685890915</v>
      </c>
      <c r="GI266">
        <v>0</v>
      </c>
      <c r="GJ266">
        <v>7.520049750000001</v>
      </c>
      <c r="GK266">
        <v>-0.3929411257035993</v>
      </c>
      <c r="GL266">
        <v>0.03990994139857264</v>
      </c>
      <c r="GM266">
        <v>0</v>
      </c>
      <c r="GN266">
        <v>0</v>
      </c>
      <c r="GO266">
        <v>3</v>
      </c>
      <c r="GP266" t="s">
        <v>446</v>
      </c>
      <c r="GQ266">
        <v>3.10084</v>
      </c>
      <c r="GR266">
        <v>2.72409</v>
      </c>
      <c r="GS266">
        <v>0.142608</v>
      </c>
      <c r="GT266">
        <v>0.151696</v>
      </c>
      <c r="GU266">
        <v>0.10451</v>
      </c>
      <c r="GV266">
        <v>0.07983179999999999</v>
      </c>
      <c r="GW266">
        <v>22451.6</v>
      </c>
      <c r="GX266">
        <v>20206.1</v>
      </c>
      <c r="GY266">
        <v>26749.1</v>
      </c>
      <c r="GZ266">
        <v>24040.6</v>
      </c>
      <c r="HA266">
        <v>38333.3</v>
      </c>
      <c r="HB266">
        <v>32736.7</v>
      </c>
      <c r="HC266">
        <v>46711.1</v>
      </c>
      <c r="HD266">
        <v>38063.5</v>
      </c>
      <c r="HE266">
        <v>1.87695</v>
      </c>
      <c r="HF266">
        <v>2.3424</v>
      </c>
      <c r="HG266">
        <v>0.128262</v>
      </c>
      <c r="HH266">
        <v>0</v>
      </c>
      <c r="HI266">
        <v>27.9049</v>
      </c>
      <c r="HJ266">
        <v>999.9</v>
      </c>
      <c r="HK266">
        <v>34.2</v>
      </c>
      <c r="HL266">
        <v>32.9</v>
      </c>
      <c r="HM266">
        <v>18.989</v>
      </c>
      <c r="HN266">
        <v>61.2518</v>
      </c>
      <c r="HO266">
        <v>5.15625</v>
      </c>
      <c r="HP266">
        <v>2</v>
      </c>
      <c r="HQ266">
        <v>0.09726120000000001</v>
      </c>
      <c r="HR266">
        <v>-0.709755</v>
      </c>
      <c r="HS266">
        <v>20.2811</v>
      </c>
      <c r="HT266">
        <v>5.21205</v>
      </c>
      <c r="HU266">
        <v>11.9743</v>
      </c>
      <c r="HV266">
        <v>4.9632</v>
      </c>
      <c r="HW266">
        <v>3.2744</v>
      </c>
      <c r="HX266">
        <v>9999</v>
      </c>
      <c r="HY266">
        <v>9999</v>
      </c>
      <c r="HZ266">
        <v>9999</v>
      </c>
      <c r="IA266">
        <v>999.9</v>
      </c>
      <c r="IB266">
        <v>1.86386</v>
      </c>
      <c r="IC266">
        <v>1.86011</v>
      </c>
      <c r="ID266">
        <v>1.85838</v>
      </c>
      <c r="IE266">
        <v>1.85974</v>
      </c>
      <c r="IF266">
        <v>1.85989</v>
      </c>
      <c r="IG266">
        <v>1.8584</v>
      </c>
      <c r="IH266">
        <v>1.85747</v>
      </c>
      <c r="II266">
        <v>1.85241</v>
      </c>
      <c r="IJ266">
        <v>0</v>
      </c>
      <c r="IK266">
        <v>0</v>
      </c>
      <c r="IL266">
        <v>0</v>
      </c>
      <c r="IM266">
        <v>0</v>
      </c>
      <c r="IN266" t="s">
        <v>441</v>
      </c>
      <c r="IO266" t="s">
        <v>442</v>
      </c>
      <c r="IP266" t="s">
        <v>443</v>
      </c>
      <c r="IQ266" t="s">
        <v>443</v>
      </c>
      <c r="IR266" t="s">
        <v>443</v>
      </c>
      <c r="IS266" t="s">
        <v>443</v>
      </c>
      <c r="IT266">
        <v>0</v>
      </c>
      <c r="IU266">
        <v>100</v>
      </c>
      <c r="IV266">
        <v>100</v>
      </c>
      <c r="IW266">
        <v>-0.896</v>
      </c>
      <c r="IX266">
        <v>0.2824</v>
      </c>
      <c r="IY266">
        <v>-1.199888540531774</v>
      </c>
      <c r="IZ266">
        <v>0.0006062262584135303</v>
      </c>
      <c r="JA266">
        <v>-6.607284784785487E-07</v>
      </c>
      <c r="JB266">
        <v>4.456398226774383E-10</v>
      </c>
      <c r="JC266">
        <v>0.04242554667046498</v>
      </c>
      <c r="JD266">
        <v>-0.002659736867722172</v>
      </c>
      <c r="JE266">
        <v>0.000738507291522077</v>
      </c>
      <c r="JF266">
        <v>-6.730059124220876E-06</v>
      </c>
      <c r="JG266">
        <v>7</v>
      </c>
      <c r="JH266">
        <v>1949</v>
      </c>
      <c r="JI266">
        <v>1</v>
      </c>
      <c r="JJ266">
        <v>29</v>
      </c>
      <c r="JK266">
        <v>190038.5</v>
      </c>
      <c r="JL266">
        <v>190038.7</v>
      </c>
      <c r="JM266">
        <v>2.71606</v>
      </c>
      <c r="JN266">
        <v>2.60498</v>
      </c>
      <c r="JO266">
        <v>2.146</v>
      </c>
      <c r="JP266">
        <v>2.677</v>
      </c>
      <c r="JQ266">
        <v>2.29858</v>
      </c>
      <c r="JR266">
        <v>2.41333</v>
      </c>
      <c r="JS266">
        <v>36.908</v>
      </c>
      <c r="JT266">
        <v>24.07</v>
      </c>
      <c r="JU266">
        <v>18</v>
      </c>
      <c r="JV266">
        <v>483.236</v>
      </c>
      <c r="JW266">
        <v>892.199</v>
      </c>
      <c r="JX266">
        <v>28.7706</v>
      </c>
      <c r="JY266">
        <v>28.4557</v>
      </c>
      <c r="JZ266">
        <v>30.0003</v>
      </c>
      <c r="KA266">
        <v>28.6331</v>
      </c>
      <c r="KB266">
        <v>28.5904</v>
      </c>
      <c r="KC266">
        <v>54.6235</v>
      </c>
      <c r="KD266">
        <v>15.9577</v>
      </c>
      <c r="KE266">
        <v>23.31</v>
      </c>
      <c r="KF266">
        <v>28.7707</v>
      </c>
      <c r="KG266">
        <v>941.641</v>
      </c>
      <c r="KH266">
        <v>15.4937</v>
      </c>
      <c r="KI266">
        <v>102.129</v>
      </c>
      <c r="KJ266">
        <v>91.76819999999999</v>
      </c>
    </row>
    <row r="267" spans="1:296">
      <c r="A267">
        <v>249</v>
      </c>
      <c r="B267">
        <v>1758391921.5</v>
      </c>
      <c r="C267">
        <v>9781</v>
      </c>
      <c r="D267" t="s">
        <v>943</v>
      </c>
      <c r="E267" t="s">
        <v>944</v>
      </c>
      <c r="F267">
        <v>5</v>
      </c>
      <c r="G267" t="s">
        <v>832</v>
      </c>
      <c r="H267">
        <v>1758391914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933.991387494779</v>
      </c>
      <c r="AJ267">
        <v>864.745684848485</v>
      </c>
      <c r="AK267">
        <v>3.343074900137363</v>
      </c>
      <c r="AL267">
        <v>65.71615203234047</v>
      </c>
      <c r="AM267">
        <f>(AO267 - AN267 + DX267*1E3/(8.314*(DZ267+273.15)) * AQ267/DW267 * AP267) * DW267/(100*DK267) * 1000/(1000 - AO267)</f>
        <v>0</v>
      </c>
      <c r="AN267">
        <v>15.43000688598409</v>
      </c>
      <c r="AO267">
        <v>22.91267878787879</v>
      </c>
      <c r="AP267">
        <v>-6.110169370609956E-05</v>
      </c>
      <c r="AQ267">
        <v>86.31790325181301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437</v>
      </c>
      <c r="AX267" t="s">
        <v>437</v>
      </c>
      <c r="AY267">
        <v>0</v>
      </c>
      <c r="AZ267">
        <v>0</v>
      </c>
      <c r="BA267">
        <f>1-AY267/AZ267</f>
        <v>0</v>
      </c>
      <c r="BB267">
        <v>0</v>
      </c>
      <c r="BC267" t="s">
        <v>437</v>
      </c>
      <c r="BD267" t="s">
        <v>437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437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6</v>
      </c>
      <c r="DL267">
        <v>0.5</v>
      </c>
      <c r="DM267" t="s">
        <v>438</v>
      </c>
      <c r="DN267">
        <v>2</v>
      </c>
      <c r="DO267" t="b">
        <v>1</v>
      </c>
      <c r="DP267">
        <v>1758391914</v>
      </c>
      <c r="DQ267">
        <v>822.1987407407408</v>
      </c>
      <c r="DR267">
        <v>905.5194444444445</v>
      </c>
      <c r="DS267">
        <v>22.90717407407407</v>
      </c>
      <c r="DT267">
        <v>15.42567407407407</v>
      </c>
      <c r="DU267">
        <v>823.0987037037038</v>
      </c>
      <c r="DV267">
        <v>22.62483703703704</v>
      </c>
      <c r="DW267">
        <v>500.0655555555556</v>
      </c>
      <c r="DX267">
        <v>90.48196666666665</v>
      </c>
      <c r="DY267">
        <v>0.06606225185185186</v>
      </c>
      <c r="DZ267">
        <v>29.6230037037037</v>
      </c>
      <c r="EA267">
        <v>29.99590740740741</v>
      </c>
      <c r="EB267">
        <v>999.9000000000001</v>
      </c>
      <c r="EC267">
        <v>0</v>
      </c>
      <c r="ED267">
        <v>0</v>
      </c>
      <c r="EE267">
        <v>9995.18185185185</v>
      </c>
      <c r="EF267">
        <v>0</v>
      </c>
      <c r="EG267">
        <v>11.28808148148148</v>
      </c>
      <c r="EH267">
        <v>-83.32072592592593</v>
      </c>
      <c r="EI267">
        <v>841.4745925925927</v>
      </c>
      <c r="EJ267">
        <v>919.7066666666666</v>
      </c>
      <c r="EK267">
        <v>7.481508148148147</v>
      </c>
      <c r="EL267">
        <v>905.5194444444445</v>
      </c>
      <c r="EM267">
        <v>15.42567407407407</v>
      </c>
      <c r="EN267">
        <v>2.072686296296296</v>
      </c>
      <c r="EO267">
        <v>1.395744444444444</v>
      </c>
      <c r="EP267">
        <v>18.01081851851852</v>
      </c>
      <c r="EQ267">
        <v>11.87148148148148</v>
      </c>
      <c r="ER267">
        <v>2000.005185185185</v>
      </c>
      <c r="ES267">
        <v>0.9800033333333332</v>
      </c>
      <c r="ET267">
        <v>0.01999636296296296</v>
      </c>
      <c r="EU267">
        <v>0</v>
      </c>
      <c r="EV267">
        <v>1115.972222222222</v>
      </c>
      <c r="EW267">
        <v>5.00078</v>
      </c>
      <c r="EX267">
        <v>21775.42592592593</v>
      </c>
      <c r="EY267">
        <v>16379.68518518518</v>
      </c>
      <c r="EZ267">
        <v>38.97188888888889</v>
      </c>
      <c r="FA267">
        <v>39.78674074074073</v>
      </c>
      <c r="FB267">
        <v>39.70818518518519</v>
      </c>
      <c r="FC267">
        <v>39.37459259259259</v>
      </c>
      <c r="FD267">
        <v>40.34933333333333</v>
      </c>
      <c r="FE267">
        <v>1955.115185185185</v>
      </c>
      <c r="FF267">
        <v>39.89000000000001</v>
      </c>
      <c r="FG267">
        <v>0</v>
      </c>
      <c r="FH267">
        <v>1758391922.1</v>
      </c>
      <c r="FI267">
        <v>0</v>
      </c>
      <c r="FJ267">
        <v>1116.676</v>
      </c>
      <c r="FK267">
        <v>72.50153857286872</v>
      </c>
      <c r="FL267">
        <v>1424.207694480341</v>
      </c>
      <c r="FM267">
        <v>21788.484</v>
      </c>
      <c r="FN267">
        <v>15</v>
      </c>
      <c r="FO267">
        <v>0</v>
      </c>
      <c r="FP267" t="s">
        <v>439</v>
      </c>
      <c r="FQ267">
        <v>1746989605.5</v>
      </c>
      <c r="FR267">
        <v>1746989593.5</v>
      </c>
      <c r="FS267">
        <v>0</v>
      </c>
      <c r="FT267">
        <v>-0.274</v>
      </c>
      <c r="FU267">
        <v>-0.002</v>
      </c>
      <c r="FV267">
        <v>2.549</v>
      </c>
      <c r="FW267">
        <v>0.129</v>
      </c>
      <c r="FX267">
        <v>420</v>
      </c>
      <c r="FY267">
        <v>17</v>
      </c>
      <c r="FZ267">
        <v>0.02</v>
      </c>
      <c r="GA267">
        <v>0.04</v>
      </c>
      <c r="GB267">
        <v>-82.80330975609758</v>
      </c>
      <c r="GC267">
        <v>-9.223348432055618</v>
      </c>
      <c r="GD267">
        <v>0.9128926725591215</v>
      </c>
      <c r="GE267">
        <v>0</v>
      </c>
      <c r="GF267">
        <v>1111.775</v>
      </c>
      <c r="GG267">
        <v>75.24507251629534</v>
      </c>
      <c r="GH267">
        <v>7.390216605119799</v>
      </c>
      <c r="GI267">
        <v>0</v>
      </c>
      <c r="GJ267">
        <v>7.500741463414633</v>
      </c>
      <c r="GK267">
        <v>-0.249900627177693</v>
      </c>
      <c r="GL267">
        <v>0.02986907312866831</v>
      </c>
      <c r="GM267">
        <v>0</v>
      </c>
      <c r="GN267">
        <v>0</v>
      </c>
      <c r="GO267">
        <v>3</v>
      </c>
      <c r="GP267" t="s">
        <v>446</v>
      </c>
      <c r="GQ267">
        <v>3.10125</v>
      </c>
      <c r="GR267">
        <v>2.72406</v>
      </c>
      <c r="GS267">
        <v>0.144444</v>
      </c>
      <c r="GT267">
        <v>0.15351</v>
      </c>
      <c r="GU267">
        <v>0.104507</v>
      </c>
      <c r="GV267">
        <v>0.07983179999999999</v>
      </c>
      <c r="GW267">
        <v>22403.5</v>
      </c>
      <c r="GX267">
        <v>20163</v>
      </c>
      <c r="GY267">
        <v>26749.1</v>
      </c>
      <c r="GZ267">
        <v>24040.8</v>
      </c>
      <c r="HA267">
        <v>38333.5</v>
      </c>
      <c r="HB267">
        <v>32737.1</v>
      </c>
      <c r="HC267">
        <v>46710.8</v>
      </c>
      <c r="HD267">
        <v>38063.7</v>
      </c>
      <c r="HE267">
        <v>1.877</v>
      </c>
      <c r="HF267">
        <v>2.34207</v>
      </c>
      <c r="HG267">
        <v>0.128224</v>
      </c>
      <c r="HH267">
        <v>0</v>
      </c>
      <c r="HI267">
        <v>27.9073</v>
      </c>
      <c r="HJ267">
        <v>999.9</v>
      </c>
      <c r="HK267">
        <v>34.2</v>
      </c>
      <c r="HL267">
        <v>32.9</v>
      </c>
      <c r="HM267">
        <v>18.9895</v>
      </c>
      <c r="HN267">
        <v>61.5618</v>
      </c>
      <c r="HO267">
        <v>5.10817</v>
      </c>
      <c r="HP267">
        <v>2</v>
      </c>
      <c r="HQ267">
        <v>0.0975559</v>
      </c>
      <c r="HR267">
        <v>-0.702045</v>
      </c>
      <c r="HS267">
        <v>20.2812</v>
      </c>
      <c r="HT267">
        <v>5.21175</v>
      </c>
      <c r="HU267">
        <v>11.9742</v>
      </c>
      <c r="HV267">
        <v>4.9632</v>
      </c>
      <c r="HW267">
        <v>3.27438</v>
      </c>
      <c r="HX267">
        <v>9999</v>
      </c>
      <c r="HY267">
        <v>9999</v>
      </c>
      <c r="HZ267">
        <v>9999</v>
      </c>
      <c r="IA267">
        <v>999.9</v>
      </c>
      <c r="IB267">
        <v>1.86386</v>
      </c>
      <c r="IC267">
        <v>1.86012</v>
      </c>
      <c r="ID267">
        <v>1.8584</v>
      </c>
      <c r="IE267">
        <v>1.85974</v>
      </c>
      <c r="IF267">
        <v>1.85989</v>
      </c>
      <c r="IG267">
        <v>1.8584</v>
      </c>
      <c r="IH267">
        <v>1.85745</v>
      </c>
      <c r="II267">
        <v>1.8524</v>
      </c>
      <c r="IJ267">
        <v>0</v>
      </c>
      <c r="IK267">
        <v>0</v>
      </c>
      <c r="IL267">
        <v>0</v>
      </c>
      <c r="IM267">
        <v>0</v>
      </c>
      <c r="IN267" t="s">
        <v>441</v>
      </c>
      <c r="IO267" t="s">
        <v>442</v>
      </c>
      <c r="IP267" t="s">
        <v>443</v>
      </c>
      <c r="IQ267" t="s">
        <v>443</v>
      </c>
      <c r="IR267" t="s">
        <v>443</v>
      </c>
      <c r="IS267" t="s">
        <v>443</v>
      </c>
      <c r="IT267">
        <v>0</v>
      </c>
      <c r="IU267">
        <v>100</v>
      </c>
      <c r="IV267">
        <v>100</v>
      </c>
      <c r="IW267">
        <v>-0.889</v>
      </c>
      <c r="IX267">
        <v>0.2824</v>
      </c>
      <c r="IY267">
        <v>-1.199888540531774</v>
      </c>
      <c r="IZ267">
        <v>0.0006062262584135303</v>
      </c>
      <c r="JA267">
        <v>-6.607284784785487E-07</v>
      </c>
      <c r="JB267">
        <v>4.456398226774383E-10</v>
      </c>
      <c r="JC267">
        <v>0.04242554667046498</v>
      </c>
      <c r="JD267">
        <v>-0.002659736867722172</v>
      </c>
      <c r="JE267">
        <v>0.000738507291522077</v>
      </c>
      <c r="JF267">
        <v>-6.730059124220876E-06</v>
      </c>
      <c r="JG267">
        <v>7</v>
      </c>
      <c r="JH267">
        <v>1949</v>
      </c>
      <c r="JI267">
        <v>1</v>
      </c>
      <c r="JJ267">
        <v>29</v>
      </c>
      <c r="JK267">
        <v>190038.6</v>
      </c>
      <c r="JL267">
        <v>190038.8</v>
      </c>
      <c r="JM267">
        <v>2.75635</v>
      </c>
      <c r="JN267">
        <v>2.60376</v>
      </c>
      <c r="JO267">
        <v>2.146</v>
      </c>
      <c r="JP267">
        <v>2.677</v>
      </c>
      <c r="JQ267">
        <v>2.29858</v>
      </c>
      <c r="JR267">
        <v>2.40356</v>
      </c>
      <c r="JS267">
        <v>36.908</v>
      </c>
      <c r="JT267">
        <v>24.07</v>
      </c>
      <c r="JU267">
        <v>18</v>
      </c>
      <c r="JV267">
        <v>483.279</v>
      </c>
      <c r="JW267">
        <v>891.885</v>
      </c>
      <c r="JX267">
        <v>28.7722</v>
      </c>
      <c r="JY267">
        <v>28.4581</v>
      </c>
      <c r="JZ267">
        <v>30.0004</v>
      </c>
      <c r="KA267">
        <v>28.635</v>
      </c>
      <c r="KB267">
        <v>28.5923</v>
      </c>
      <c r="KC267">
        <v>55.3847</v>
      </c>
      <c r="KD267">
        <v>15.9577</v>
      </c>
      <c r="KE267">
        <v>23.31</v>
      </c>
      <c r="KF267">
        <v>28.7739</v>
      </c>
      <c r="KG267">
        <v>955.015</v>
      </c>
      <c r="KH267">
        <v>15.5067</v>
      </c>
      <c r="KI267">
        <v>102.129</v>
      </c>
      <c r="KJ267">
        <v>91.7687</v>
      </c>
    </row>
    <row r="268" spans="1:296">
      <c r="A268">
        <v>250</v>
      </c>
      <c r="B268">
        <v>1758391926.5</v>
      </c>
      <c r="C268">
        <v>9786</v>
      </c>
      <c r="D268" t="s">
        <v>945</v>
      </c>
      <c r="E268" t="s">
        <v>946</v>
      </c>
      <c r="F268">
        <v>5</v>
      </c>
      <c r="G268" t="s">
        <v>832</v>
      </c>
      <c r="H268">
        <v>1758391918.714286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951.0340238651964</v>
      </c>
      <c r="AJ268">
        <v>881.4980303030301</v>
      </c>
      <c r="AK268">
        <v>3.350690571268621</v>
      </c>
      <c r="AL268">
        <v>65.71615203234047</v>
      </c>
      <c r="AM268">
        <f>(AO268 - AN268 + DX268*1E3/(8.314*(DZ268+273.15)) * AQ268/DW268 * AP268) * DW268/(100*DK268) * 1000/(1000 - AO268)</f>
        <v>0</v>
      </c>
      <c r="AN268">
        <v>15.42978738020842</v>
      </c>
      <c r="AO268">
        <v>22.90089272727272</v>
      </c>
      <c r="AP268">
        <v>-0.0002459539178996785</v>
      </c>
      <c r="AQ268">
        <v>86.31790325181301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437</v>
      </c>
      <c r="AX268" t="s">
        <v>437</v>
      </c>
      <c r="AY268">
        <v>0</v>
      </c>
      <c r="AZ268">
        <v>0</v>
      </c>
      <c r="BA268">
        <f>1-AY268/AZ268</f>
        <v>0</v>
      </c>
      <c r="BB268">
        <v>0</v>
      </c>
      <c r="BC268" t="s">
        <v>437</v>
      </c>
      <c r="BD268" t="s">
        <v>437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437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6</v>
      </c>
      <c r="DL268">
        <v>0.5</v>
      </c>
      <c r="DM268" t="s">
        <v>438</v>
      </c>
      <c r="DN268">
        <v>2</v>
      </c>
      <c r="DO268" t="b">
        <v>1</v>
      </c>
      <c r="DP268">
        <v>1758391918.714286</v>
      </c>
      <c r="DQ268">
        <v>837.5096428571429</v>
      </c>
      <c r="DR268">
        <v>921.4855357142858</v>
      </c>
      <c r="DS268">
        <v>22.90898928571429</v>
      </c>
      <c r="DT268">
        <v>15.43109642857143</v>
      </c>
      <c r="DU268">
        <v>838.4030357142856</v>
      </c>
      <c r="DV268">
        <v>22.62662142857143</v>
      </c>
      <c r="DW268">
        <v>500.0323214285714</v>
      </c>
      <c r="DX268">
        <v>90.48162499999997</v>
      </c>
      <c r="DY268">
        <v>0.06599136428571428</v>
      </c>
      <c r="DZ268">
        <v>29.62583928571429</v>
      </c>
      <c r="EA268">
        <v>29.99925714285715</v>
      </c>
      <c r="EB268">
        <v>999.9000000000002</v>
      </c>
      <c r="EC268">
        <v>0</v>
      </c>
      <c r="ED268">
        <v>0</v>
      </c>
      <c r="EE268">
        <v>10001.00035714286</v>
      </c>
      <c r="EF268">
        <v>0</v>
      </c>
      <c r="EG268">
        <v>11.27958928571428</v>
      </c>
      <c r="EH268">
        <v>-83.9759607142857</v>
      </c>
      <c r="EI268">
        <v>857.1460714285714</v>
      </c>
      <c r="EJ268">
        <v>935.9281785714285</v>
      </c>
      <c r="EK268">
        <v>7.477904285714287</v>
      </c>
      <c r="EL268">
        <v>921.4855357142858</v>
      </c>
      <c r="EM268">
        <v>15.43109642857143</v>
      </c>
      <c r="EN268">
        <v>2.072843571428571</v>
      </c>
      <c r="EO268">
        <v>1.396230357142857</v>
      </c>
      <c r="EP268">
        <v>18.01201785714286</v>
      </c>
      <c r="EQ268">
        <v>11.87675357142857</v>
      </c>
      <c r="ER268">
        <v>2000.0075</v>
      </c>
      <c r="ES268">
        <v>0.9800033214285714</v>
      </c>
      <c r="ET268">
        <v>0.019996375</v>
      </c>
      <c r="EU268">
        <v>0</v>
      </c>
      <c r="EV268">
        <v>1121.593928571429</v>
      </c>
      <c r="EW268">
        <v>5.00078</v>
      </c>
      <c r="EX268">
        <v>21885.12142857143</v>
      </c>
      <c r="EY268">
        <v>16379.70714285715</v>
      </c>
      <c r="EZ268">
        <v>38.96621428571428</v>
      </c>
      <c r="FA268">
        <v>39.79649999999999</v>
      </c>
      <c r="FB268">
        <v>39.72975</v>
      </c>
      <c r="FC268">
        <v>39.37235714285714</v>
      </c>
      <c r="FD268">
        <v>40.35025</v>
      </c>
      <c r="FE268">
        <v>1955.1175</v>
      </c>
      <c r="FF268">
        <v>39.89000000000001</v>
      </c>
      <c r="FG268">
        <v>0</v>
      </c>
      <c r="FH268">
        <v>1758391926.9</v>
      </c>
      <c r="FI268">
        <v>0</v>
      </c>
      <c r="FJ268">
        <v>1122.3608</v>
      </c>
      <c r="FK268">
        <v>69.53384606229017</v>
      </c>
      <c r="FL268">
        <v>1354.784613292675</v>
      </c>
      <c r="FM268">
        <v>21899.664</v>
      </c>
      <c r="FN268">
        <v>15</v>
      </c>
      <c r="FO268">
        <v>0</v>
      </c>
      <c r="FP268" t="s">
        <v>439</v>
      </c>
      <c r="FQ268">
        <v>1746989605.5</v>
      </c>
      <c r="FR268">
        <v>1746989593.5</v>
      </c>
      <c r="FS268">
        <v>0</v>
      </c>
      <c r="FT268">
        <v>-0.274</v>
      </c>
      <c r="FU268">
        <v>-0.002</v>
      </c>
      <c r="FV268">
        <v>2.549</v>
      </c>
      <c r="FW268">
        <v>0.129</v>
      </c>
      <c r="FX268">
        <v>420</v>
      </c>
      <c r="FY268">
        <v>17</v>
      </c>
      <c r="FZ268">
        <v>0.02</v>
      </c>
      <c r="GA268">
        <v>0.04</v>
      </c>
      <c r="GB268">
        <v>-83.59532249999999</v>
      </c>
      <c r="GC268">
        <v>-8.583229643527035</v>
      </c>
      <c r="GD268">
        <v>0.8359766514345652</v>
      </c>
      <c r="GE268">
        <v>0</v>
      </c>
      <c r="GF268">
        <v>1118.406764705882</v>
      </c>
      <c r="GG268">
        <v>71.60168067929382</v>
      </c>
      <c r="GH268">
        <v>7.030068496272565</v>
      </c>
      <c r="GI268">
        <v>0</v>
      </c>
      <c r="GJ268">
        <v>7.479773</v>
      </c>
      <c r="GK268">
        <v>-0.05223557223265062</v>
      </c>
      <c r="GL268">
        <v>0.008260239161186542</v>
      </c>
      <c r="GM268">
        <v>1</v>
      </c>
      <c r="GN268">
        <v>1</v>
      </c>
      <c r="GO268">
        <v>3</v>
      </c>
      <c r="GP268" t="s">
        <v>440</v>
      </c>
      <c r="GQ268">
        <v>3.10117</v>
      </c>
      <c r="GR268">
        <v>2.7242</v>
      </c>
      <c r="GS268">
        <v>0.146269</v>
      </c>
      <c r="GT268">
        <v>0.155291</v>
      </c>
      <c r="GU268">
        <v>0.104472</v>
      </c>
      <c r="GV268">
        <v>0.07989930000000001</v>
      </c>
      <c r="GW268">
        <v>22355.6</v>
      </c>
      <c r="GX268">
        <v>20120.3</v>
      </c>
      <c r="GY268">
        <v>26748.9</v>
      </c>
      <c r="GZ268">
        <v>24040.4</v>
      </c>
      <c r="HA268">
        <v>38335</v>
      </c>
      <c r="HB268">
        <v>32734.4</v>
      </c>
      <c r="HC268">
        <v>46710.5</v>
      </c>
      <c r="HD268">
        <v>38063.2</v>
      </c>
      <c r="HE268">
        <v>1.87695</v>
      </c>
      <c r="HF268">
        <v>2.34218</v>
      </c>
      <c r="HG268">
        <v>0.128329</v>
      </c>
      <c r="HH268">
        <v>0</v>
      </c>
      <c r="HI268">
        <v>27.9107</v>
      </c>
      <c r="HJ268">
        <v>999.9</v>
      </c>
      <c r="HK268">
        <v>34.2</v>
      </c>
      <c r="HL268">
        <v>32.9</v>
      </c>
      <c r="HM268">
        <v>18.9888</v>
      </c>
      <c r="HN268">
        <v>61.4218</v>
      </c>
      <c r="HO268">
        <v>5.07211</v>
      </c>
      <c r="HP268">
        <v>2</v>
      </c>
      <c r="HQ268">
        <v>0.0977591</v>
      </c>
      <c r="HR268">
        <v>-0.695825</v>
      </c>
      <c r="HS268">
        <v>20.2813</v>
      </c>
      <c r="HT268">
        <v>5.2113</v>
      </c>
      <c r="HU268">
        <v>11.974</v>
      </c>
      <c r="HV268">
        <v>4.9633</v>
      </c>
      <c r="HW268">
        <v>3.2745</v>
      </c>
      <c r="HX268">
        <v>9999</v>
      </c>
      <c r="HY268">
        <v>9999</v>
      </c>
      <c r="HZ268">
        <v>9999</v>
      </c>
      <c r="IA268">
        <v>999.9</v>
      </c>
      <c r="IB268">
        <v>1.86386</v>
      </c>
      <c r="IC268">
        <v>1.86007</v>
      </c>
      <c r="ID268">
        <v>1.85838</v>
      </c>
      <c r="IE268">
        <v>1.85974</v>
      </c>
      <c r="IF268">
        <v>1.85989</v>
      </c>
      <c r="IG268">
        <v>1.8584</v>
      </c>
      <c r="IH268">
        <v>1.85745</v>
      </c>
      <c r="II268">
        <v>1.85239</v>
      </c>
      <c r="IJ268">
        <v>0</v>
      </c>
      <c r="IK268">
        <v>0</v>
      </c>
      <c r="IL268">
        <v>0</v>
      </c>
      <c r="IM268">
        <v>0</v>
      </c>
      <c r="IN268" t="s">
        <v>441</v>
      </c>
      <c r="IO268" t="s">
        <v>442</v>
      </c>
      <c r="IP268" t="s">
        <v>443</v>
      </c>
      <c r="IQ268" t="s">
        <v>443</v>
      </c>
      <c r="IR268" t="s">
        <v>443</v>
      </c>
      <c r="IS268" t="s">
        <v>443</v>
      </c>
      <c r="IT268">
        <v>0</v>
      </c>
      <c r="IU268">
        <v>100</v>
      </c>
      <c r="IV268">
        <v>100</v>
      </c>
      <c r="IW268">
        <v>-0.882</v>
      </c>
      <c r="IX268">
        <v>0.2822</v>
      </c>
      <c r="IY268">
        <v>-1.199888540531774</v>
      </c>
      <c r="IZ268">
        <v>0.0006062262584135303</v>
      </c>
      <c r="JA268">
        <v>-6.607284784785487E-07</v>
      </c>
      <c r="JB268">
        <v>4.456398226774383E-10</v>
      </c>
      <c r="JC268">
        <v>0.04242554667046498</v>
      </c>
      <c r="JD268">
        <v>-0.002659736867722172</v>
      </c>
      <c r="JE268">
        <v>0.000738507291522077</v>
      </c>
      <c r="JF268">
        <v>-6.730059124220876E-06</v>
      </c>
      <c r="JG268">
        <v>7</v>
      </c>
      <c r="JH268">
        <v>1949</v>
      </c>
      <c r="JI268">
        <v>1</v>
      </c>
      <c r="JJ268">
        <v>29</v>
      </c>
      <c r="JK268">
        <v>190038.7</v>
      </c>
      <c r="JL268">
        <v>190038.9</v>
      </c>
      <c r="JM268">
        <v>2.79419</v>
      </c>
      <c r="JN268">
        <v>2.60254</v>
      </c>
      <c r="JO268">
        <v>2.146</v>
      </c>
      <c r="JP268">
        <v>2.677</v>
      </c>
      <c r="JQ268">
        <v>2.29858</v>
      </c>
      <c r="JR268">
        <v>2.42554</v>
      </c>
      <c r="JS268">
        <v>36.908</v>
      </c>
      <c r="JT268">
        <v>24.0787</v>
      </c>
      <c r="JU268">
        <v>18</v>
      </c>
      <c r="JV268">
        <v>483.267</v>
      </c>
      <c r="JW268">
        <v>892.0170000000001</v>
      </c>
      <c r="JX268">
        <v>28.7745</v>
      </c>
      <c r="JY268">
        <v>28.4609</v>
      </c>
      <c r="JZ268">
        <v>30.0001</v>
      </c>
      <c r="KA268">
        <v>28.6373</v>
      </c>
      <c r="KB268">
        <v>28.5939</v>
      </c>
      <c r="KC268">
        <v>56.1958</v>
      </c>
      <c r="KD268">
        <v>15.6618</v>
      </c>
      <c r="KE268">
        <v>23.31</v>
      </c>
      <c r="KF268">
        <v>28.7435</v>
      </c>
      <c r="KG268">
        <v>975.069</v>
      </c>
      <c r="KH268">
        <v>15.5248</v>
      </c>
      <c r="KI268">
        <v>102.128</v>
      </c>
      <c r="KJ268">
        <v>91.7675</v>
      </c>
    </row>
    <row r="269" spans="1:296">
      <c r="A269">
        <v>251</v>
      </c>
      <c r="B269">
        <v>1758391931.5</v>
      </c>
      <c r="C269">
        <v>9791</v>
      </c>
      <c r="D269" t="s">
        <v>947</v>
      </c>
      <c r="E269" t="s">
        <v>948</v>
      </c>
      <c r="F269">
        <v>5</v>
      </c>
      <c r="G269" t="s">
        <v>832</v>
      </c>
      <c r="H269">
        <v>1758391924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968.147145475167</v>
      </c>
      <c r="AJ269">
        <v>898.0778303030302</v>
      </c>
      <c r="AK269">
        <v>3.322382966214536</v>
      </c>
      <c r="AL269">
        <v>65.71615203234047</v>
      </c>
      <c r="AM269">
        <f>(AO269 - AN269 + DX269*1E3/(8.314*(DZ269+273.15)) * AQ269/DW269 * AP269) * DW269/(100*DK269) * 1000/(1000 - AO269)</f>
        <v>0</v>
      </c>
      <c r="AN269">
        <v>15.45350109483332</v>
      </c>
      <c r="AO269">
        <v>22.89934666666666</v>
      </c>
      <c r="AP269">
        <v>-8.90936712183938E-05</v>
      </c>
      <c r="AQ269">
        <v>86.31790325181301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437</v>
      </c>
      <c r="AX269" t="s">
        <v>437</v>
      </c>
      <c r="AY269">
        <v>0</v>
      </c>
      <c r="AZ269">
        <v>0</v>
      </c>
      <c r="BA269">
        <f>1-AY269/AZ269</f>
        <v>0</v>
      </c>
      <c r="BB269">
        <v>0</v>
      </c>
      <c r="BC269" t="s">
        <v>437</v>
      </c>
      <c r="BD269" t="s">
        <v>437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437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6</v>
      </c>
      <c r="DL269">
        <v>0.5</v>
      </c>
      <c r="DM269" t="s">
        <v>438</v>
      </c>
      <c r="DN269">
        <v>2</v>
      </c>
      <c r="DO269" t="b">
        <v>1</v>
      </c>
      <c r="DP269">
        <v>1758391924</v>
      </c>
      <c r="DQ269">
        <v>854.7251111111111</v>
      </c>
      <c r="DR269">
        <v>939.3521481481481</v>
      </c>
      <c r="DS269">
        <v>22.90547037037037</v>
      </c>
      <c r="DT269">
        <v>15.4399962962963</v>
      </c>
      <c r="DU269">
        <v>855.6109259259259</v>
      </c>
      <c r="DV269">
        <v>22.62317037037037</v>
      </c>
      <c r="DW269">
        <v>499.9514074074074</v>
      </c>
      <c r="DX269">
        <v>90.48156666666665</v>
      </c>
      <c r="DY269">
        <v>0.0659816888888889</v>
      </c>
      <c r="DZ269">
        <v>29.62942222222222</v>
      </c>
      <c r="EA269">
        <v>30.00235555555555</v>
      </c>
      <c r="EB269">
        <v>999.9000000000001</v>
      </c>
      <c r="EC269">
        <v>0</v>
      </c>
      <c r="ED269">
        <v>0</v>
      </c>
      <c r="EE269">
        <v>9999.304074074074</v>
      </c>
      <c r="EF269">
        <v>0</v>
      </c>
      <c r="EG269">
        <v>11.27299259259259</v>
      </c>
      <c r="EH269">
        <v>-84.62703333333333</v>
      </c>
      <c r="EI269">
        <v>874.762037037037</v>
      </c>
      <c r="EJ269">
        <v>954.0834814814815</v>
      </c>
      <c r="EK269">
        <v>7.465484814814816</v>
      </c>
      <c r="EL269">
        <v>939.3521481481481</v>
      </c>
      <c r="EM269">
        <v>15.4399962962963</v>
      </c>
      <c r="EN269">
        <v>2.072523703703704</v>
      </c>
      <c r="EO269">
        <v>1.397034444444444</v>
      </c>
      <c r="EP269">
        <v>18.00955925925926</v>
      </c>
      <c r="EQ269">
        <v>11.88548148148148</v>
      </c>
      <c r="ER269">
        <v>1999.993333333333</v>
      </c>
      <c r="ES269">
        <v>0.980003111111111</v>
      </c>
      <c r="ET269">
        <v>0.01999658518518518</v>
      </c>
      <c r="EU269">
        <v>0</v>
      </c>
      <c r="EV269">
        <v>1127.616296296296</v>
      </c>
      <c r="EW269">
        <v>5.00078</v>
      </c>
      <c r="EX269">
        <v>22002.13333333333</v>
      </c>
      <c r="EY269">
        <v>16379.6</v>
      </c>
      <c r="EZ269">
        <v>38.97425925925926</v>
      </c>
      <c r="FA269">
        <v>39.80748148148148</v>
      </c>
      <c r="FB269">
        <v>39.82618518518519</v>
      </c>
      <c r="FC269">
        <v>39.37229629629629</v>
      </c>
      <c r="FD269">
        <v>40.36085185185185</v>
      </c>
      <c r="FE269">
        <v>1955.103333333333</v>
      </c>
      <c r="FF269">
        <v>39.89000000000001</v>
      </c>
      <c r="FG269">
        <v>0</v>
      </c>
      <c r="FH269">
        <v>1758391931.7</v>
      </c>
      <c r="FI269">
        <v>0</v>
      </c>
      <c r="FJ269">
        <v>1127.7528</v>
      </c>
      <c r="FK269">
        <v>65.46000000146823</v>
      </c>
      <c r="FL269">
        <v>1290.023076962241</v>
      </c>
      <c r="FM269">
        <v>22005.444</v>
      </c>
      <c r="FN269">
        <v>15</v>
      </c>
      <c r="FO269">
        <v>0</v>
      </c>
      <c r="FP269" t="s">
        <v>439</v>
      </c>
      <c r="FQ269">
        <v>1746989605.5</v>
      </c>
      <c r="FR269">
        <v>1746989593.5</v>
      </c>
      <c r="FS269">
        <v>0</v>
      </c>
      <c r="FT269">
        <v>-0.274</v>
      </c>
      <c r="FU269">
        <v>-0.002</v>
      </c>
      <c r="FV269">
        <v>2.549</v>
      </c>
      <c r="FW269">
        <v>0.129</v>
      </c>
      <c r="FX269">
        <v>420</v>
      </c>
      <c r="FY269">
        <v>17</v>
      </c>
      <c r="FZ269">
        <v>0.02</v>
      </c>
      <c r="GA269">
        <v>0.04</v>
      </c>
      <c r="GB269">
        <v>-84.16883170731707</v>
      </c>
      <c r="GC269">
        <v>-7.362215331010472</v>
      </c>
      <c r="GD269">
        <v>0.7347017179512381</v>
      </c>
      <c r="GE269">
        <v>0</v>
      </c>
      <c r="GF269">
        <v>1123.981764705883</v>
      </c>
      <c r="GG269">
        <v>68.24415587552227</v>
      </c>
      <c r="GH269">
        <v>6.704860164611164</v>
      </c>
      <c r="GI269">
        <v>0</v>
      </c>
      <c r="GJ269">
        <v>7.470844146341463</v>
      </c>
      <c r="GK269">
        <v>-0.1247629965156867</v>
      </c>
      <c r="GL269">
        <v>0.01497216929972266</v>
      </c>
      <c r="GM269">
        <v>0</v>
      </c>
      <c r="GN269">
        <v>0</v>
      </c>
      <c r="GO269">
        <v>3</v>
      </c>
      <c r="GP269" t="s">
        <v>446</v>
      </c>
      <c r="GQ269">
        <v>3.10078</v>
      </c>
      <c r="GR269">
        <v>2.72385</v>
      </c>
      <c r="GS269">
        <v>0.148066</v>
      </c>
      <c r="GT269">
        <v>0.15706</v>
      </c>
      <c r="GU269">
        <v>0.10447</v>
      </c>
      <c r="GV269">
        <v>0.07993</v>
      </c>
      <c r="GW269">
        <v>22308.2</v>
      </c>
      <c r="GX269">
        <v>20078.3</v>
      </c>
      <c r="GY269">
        <v>26748.6</v>
      </c>
      <c r="GZ269">
        <v>24040.6</v>
      </c>
      <c r="HA269">
        <v>38334.9</v>
      </c>
      <c r="HB269">
        <v>32733.8</v>
      </c>
      <c r="HC269">
        <v>46710</v>
      </c>
      <c r="HD269">
        <v>38063.5</v>
      </c>
      <c r="HE269">
        <v>1.87652</v>
      </c>
      <c r="HF269">
        <v>2.34242</v>
      </c>
      <c r="HG269">
        <v>0.129342</v>
      </c>
      <c r="HH269">
        <v>0</v>
      </c>
      <c r="HI269">
        <v>27.9139</v>
      </c>
      <c r="HJ269">
        <v>999.9</v>
      </c>
      <c r="HK269">
        <v>34.2</v>
      </c>
      <c r="HL269">
        <v>32.9</v>
      </c>
      <c r="HM269">
        <v>18.9887</v>
      </c>
      <c r="HN269">
        <v>61.3118</v>
      </c>
      <c r="HO269">
        <v>5.22836</v>
      </c>
      <c r="HP269">
        <v>2</v>
      </c>
      <c r="HQ269">
        <v>0.0978735</v>
      </c>
      <c r="HR269">
        <v>-0.6011</v>
      </c>
      <c r="HS269">
        <v>20.2815</v>
      </c>
      <c r="HT269">
        <v>5.2107</v>
      </c>
      <c r="HU269">
        <v>11.9742</v>
      </c>
      <c r="HV269">
        <v>4.96245</v>
      </c>
      <c r="HW269">
        <v>3.2745</v>
      </c>
      <c r="HX269">
        <v>9999</v>
      </c>
      <c r="HY269">
        <v>9999</v>
      </c>
      <c r="HZ269">
        <v>9999</v>
      </c>
      <c r="IA269">
        <v>999.9</v>
      </c>
      <c r="IB269">
        <v>1.86386</v>
      </c>
      <c r="IC269">
        <v>1.86012</v>
      </c>
      <c r="ID269">
        <v>1.85839</v>
      </c>
      <c r="IE269">
        <v>1.85974</v>
      </c>
      <c r="IF269">
        <v>1.85989</v>
      </c>
      <c r="IG269">
        <v>1.8584</v>
      </c>
      <c r="IH269">
        <v>1.85745</v>
      </c>
      <c r="II269">
        <v>1.85239</v>
      </c>
      <c r="IJ269">
        <v>0</v>
      </c>
      <c r="IK269">
        <v>0</v>
      </c>
      <c r="IL269">
        <v>0</v>
      </c>
      <c r="IM269">
        <v>0</v>
      </c>
      <c r="IN269" t="s">
        <v>441</v>
      </c>
      <c r="IO269" t="s">
        <v>442</v>
      </c>
      <c r="IP269" t="s">
        <v>443</v>
      </c>
      <c r="IQ269" t="s">
        <v>443</v>
      </c>
      <c r="IR269" t="s">
        <v>443</v>
      </c>
      <c r="IS269" t="s">
        <v>443</v>
      </c>
      <c r="IT269">
        <v>0</v>
      </c>
      <c r="IU269">
        <v>100</v>
      </c>
      <c r="IV269">
        <v>100</v>
      </c>
      <c r="IW269">
        <v>-0.874</v>
      </c>
      <c r="IX269">
        <v>0.2822</v>
      </c>
      <c r="IY269">
        <v>-1.199888540531774</v>
      </c>
      <c r="IZ269">
        <v>0.0006062262584135303</v>
      </c>
      <c r="JA269">
        <v>-6.607284784785487E-07</v>
      </c>
      <c r="JB269">
        <v>4.456398226774383E-10</v>
      </c>
      <c r="JC269">
        <v>0.04242554667046498</v>
      </c>
      <c r="JD269">
        <v>-0.002659736867722172</v>
      </c>
      <c r="JE269">
        <v>0.000738507291522077</v>
      </c>
      <c r="JF269">
        <v>-6.730059124220876E-06</v>
      </c>
      <c r="JG269">
        <v>7</v>
      </c>
      <c r="JH269">
        <v>1949</v>
      </c>
      <c r="JI269">
        <v>1</v>
      </c>
      <c r="JJ269">
        <v>29</v>
      </c>
      <c r="JK269">
        <v>190038.8</v>
      </c>
      <c r="JL269">
        <v>190039</v>
      </c>
      <c r="JM269">
        <v>2.83569</v>
      </c>
      <c r="JN269">
        <v>2.60376</v>
      </c>
      <c r="JO269">
        <v>2.146</v>
      </c>
      <c r="JP269">
        <v>2.67578</v>
      </c>
      <c r="JQ269">
        <v>2.29858</v>
      </c>
      <c r="JR269">
        <v>2.41821</v>
      </c>
      <c r="JS269">
        <v>36.908</v>
      </c>
      <c r="JT269">
        <v>24.07</v>
      </c>
      <c r="JU269">
        <v>18</v>
      </c>
      <c r="JV269">
        <v>483.038</v>
      </c>
      <c r="JW269">
        <v>892.311</v>
      </c>
      <c r="JX269">
        <v>28.7519</v>
      </c>
      <c r="JY269">
        <v>28.4641</v>
      </c>
      <c r="JZ269">
        <v>30.0003</v>
      </c>
      <c r="KA269">
        <v>28.6396</v>
      </c>
      <c r="KB269">
        <v>28.5959</v>
      </c>
      <c r="KC269">
        <v>56.9502</v>
      </c>
      <c r="KD269">
        <v>15.6618</v>
      </c>
      <c r="KE269">
        <v>23.31</v>
      </c>
      <c r="KF269">
        <v>28.7357</v>
      </c>
      <c r="KG269">
        <v>988.431</v>
      </c>
      <c r="KH269">
        <v>15.5363</v>
      </c>
      <c r="KI269">
        <v>102.127</v>
      </c>
      <c r="KJ269">
        <v>91.76819999999999</v>
      </c>
    </row>
    <row r="270" spans="1:296">
      <c r="A270">
        <v>252</v>
      </c>
      <c r="B270">
        <v>1758391936.5</v>
      </c>
      <c r="C270">
        <v>9796</v>
      </c>
      <c r="D270" t="s">
        <v>949</v>
      </c>
      <c r="E270" t="s">
        <v>950</v>
      </c>
      <c r="F270">
        <v>5</v>
      </c>
      <c r="G270" t="s">
        <v>832</v>
      </c>
      <c r="H270">
        <v>1758391928.714286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985.198951984436</v>
      </c>
      <c r="AJ270">
        <v>914.7253333333332</v>
      </c>
      <c r="AK270">
        <v>3.31183388439768</v>
      </c>
      <c r="AL270">
        <v>65.71615203234047</v>
      </c>
      <c r="AM270">
        <f>(AO270 - AN270 + DX270*1E3/(8.314*(DZ270+273.15)) * AQ270/DW270 * AP270) * DW270/(100*DK270) * 1000/(1000 - AO270)</f>
        <v>0</v>
      </c>
      <c r="AN270">
        <v>15.456438473307</v>
      </c>
      <c r="AO270">
        <v>22.89111878787878</v>
      </c>
      <c r="AP270">
        <v>-5.925726790083622E-05</v>
      </c>
      <c r="AQ270">
        <v>86.31790325181301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437</v>
      </c>
      <c r="AX270" t="s">
        <v>437</v>
      </c>
      <c r="AY270">
        <v>0</v>
      </c>
      <c r="AZ270">
        <v>0</v>
      </c>
      <c r="BA270">
        <f>1-AY270/AZ270</f>
        <v>0</v>
      </c>
      <c r="BB270">
        <v>0</v>
      </c>
      <c r="BC270" t="s">
        <v>437</v>
      </c>
      <c r="BD270" t="s">
        <v>437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437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6</v>
      </c>
      <c r="DL270">
        <v>0.5</v>
      </c>
      <c r="DM270" t="s">
        <v>438</v>
      </c>
      <c r="DN270">
        <v>2</v>
      </c>
      <c r="DO270" t="b">
        <v>1</v>
      </c>
      <c r="DP270">
        <v>1758391928.714286</v>
      </c>
      <c r="DQ270">
        <v>870.0972857142858</v>
      </c>
      <c r="DR270">
        <v>955.1946785714287</v>
      </c>
      <c r="DS270">
        <v>22.90060357142857</v>
      </c>
      <c r="DT270">
        <v>15.45015357142857</v>
      </c>
      <c r="DU270">
        <v>870.9759642857143</v>
      </c>
      <c r="DV270">
        <v>22.61840357142857</v>
      </c>
      <c r="DW270">
        <v>500.0576071428571</v>
      </c>
      <c r="DX270">
        <v>90.48162142857142</v>
      </c>
      <c r="DY270">
        <v>0.06595976428571429</v>
      </c>
      <c r="DZ270">
        <v>29.63117142857143</v>
      </c>
      <c r="EA270">
        <v>30.01002142857143</v>
      </c>
      <c r="EB270">
        <v>999.9000000000002</v>
      </c>
      <c r="EC270">
        <v>0</v>
      </c>
      <c r="ED270">
        <v>0</v>
      </c>
      <c r="EE270">
        <v>10000.57928571428</v>
      </c>
      <c r="EF270">
        <v>0</v>
      </c>
      <c r="EG270">
        <v>11.26422857142857</v>
      </c>
      <c r="EH270">
        <v>-85.09736428571429</v>
      </c>
      <c r="EI270">
        <v>890.4900357142858</v>
      </c>
      <c r="EJ270">
        <v>970.1845000000002</v>
      </c>
      <c r="EK270">
        <v>7.450460714285714</v>
      </c>
      <c r="EL270">
        <v>955.1946785714287</v>
      </c>
      <c r="EM270">
        <v>15.45015357142857</v>
      </c>
      <c r="EN270">
        <v>2.072085357142857</v>
      </c>
      <c r="EO270">
        <v>1.397954642857143</v>
      </c>
      <c r="EP270">
        <v>18.00618571428571</v>
      </c>
      <c r="EQ270">
        <v>11.89546428571428</v>
      </c>
      <c r="ER270">
        <v>1999.992142857143</v>
      </c>
      <c r="ES270">
        <v>0.980003</v>
      </c>
      <c r="ET270">
        <v>0.01999669642857143</v>
      </c>
      <c r="EU270">
        <v>0</v>
      </c>
      <c r="EV270">
        <v>1132.640714285714</v>
      </c>
      <c r="EW270">
        <v>5.00078</v>
      </c>
      <c r="EX270">
        <v>22100.68214285715</v>
      </c>
      <c r="EY270">
        <v>16379.58571428571</v>
      </c>
      <c r="EZ270">
        <v>38.96846428571428</v>
      </c>
      <c r="FA270">
        <v>39.81207142857142</v>
      </c>
      <c r="FB270">
        <v>39.80782142857142</v>
      </c>
      <c r="FC270">
        <v>39.37239285714286</v>
      </c>
      <c r="FD270">
        <v>40.35014285714285</v>
      </c>
      <c r="FE270">
        <v>1955.102142857143</v>
      </c>
      <c r="FF270">
        <v>39.89000000000001</v>
      </c>
      <c r="FG270">
        <v>0</v>
      </c>
      <c r="FH270">
        <v>1758391937.1</v>
      </c>
      <c r="FI270">
        <v>0</v>
      </c>
      <c r="FJ270">
        <v>1133.191153846154</v>
      </c>
      <c r="FK270">
        <v>61.59213676747035</v>
      </c>
      <c r="FL270">
        <v>1212.601709456241</v>
      </c>
      <c r="FM270">
        <v>22111.47692307693</v>
      </c>
      <c r="FN270">
        <v>15</v>
      </c>
      <c r="FO270">
        <v>0</v>
      </c>
      <c r="FP270" t="s">
        <v>439</v>
      </c>
      <c r="FQ270">
        <v>1746989605.5</v>
      </c>
      <c r="FR270">
        <v>1746989593.5</v>
      </c>
      <c r="FS270">
        <v>0</v>
      </c>
      <c r="FT270">
        <v>-0.274</v>
      </c>
      <c r="FU270">
        <v>-0.002</v>
      </c>
      <c r="FV270">
        <v>2.549</v>
      </c>
      <c r="FW270">
        <v>0.129</v>
      </c>
      <c r="FX270">
        <v>420</v>
      </c>
      <c r="FY270">
        <v>17</v>
      </c>
      <c r="FZ270">
        <v>0.02</v>
      </c>
      <c r="GA270">
        <v>0.04</v>
      </c>
      <c r="GB270">
        <v>-84.84968499999999</v>
      </c>
      <c r="GC270">
        <v>-6.151564727954926</v>
      </c>
      <c r="GD270">
        <v>0.5951896250565863</v>
      </c>
      <c r="GE270">
        <v>0</v>
      </c>
      <c r="GF270">
        <v>1129.926176470588</v>
      </c>
      <c r="GG270">
        <v>63.8516424830126</v>
      </c>
      <c r="GH270">
        <v>6.2747674035663</v>
      </c>
      <c r="GI270">
        <v>0</v>
      </c>
      <c r="GJ270">
        <v>7.458096499999999</v>
      </c>
      <c r="GK270">
        <v>-0.2040695684803095</v>
      </c>
      <c r="GL270">
        <v>0.02051942245166749</v>
      </c>
      <c r="GM270">
        <v>0</v>
      </c>
      <c r="GN270">
        <v>0</v>
      </c>
      <c r="GO270">
        <v>3</v>
      </c>
      <c r="GP270" t="s">
        <v>446</v>
      </c>
      <c r="GQ270">
        <v>3.1012</v>
      </c>
      <c r="GR270">
        <v>2.72414</v>
      </c>
      <c r="GS270">
        <v>0.149844</v>
      </c>
      <c r="GT270">
        <v>0.158821</v>
      </c>
      <c r="GU270">
        <v>0.104441</v>
      </c>
      <c r="GV270">
        <v>0.08003830000000001</v>
      </c>
      <c r="GW270">
        <v>22261.7</v>
      </c>
      <c r="GX270">
        <v>20036.2</v>
      </c>
      <c r="GY270">
        <v>26748.6</v>
      </c>
      <c r="GZ270">
        <v>24040.4</v>
      </c>
      <c r="HA270">
        <v>38336.4</v>
      </c>
      <c r="HB270">
        <v>32729.9</v>
      </c>
      <c r="HC270">
        <v>46710</v>
      </c>
      <c r="HD270">
        <v>38063.3</v>
      </c>
      <c r="HE270">
        <v>1.87703</v>
      </c>
      <c r="HF270">
        <v>2.342</v>
      </c>
      <c r="HG270">
        <v>0.128612</v>
      </c>
      <c r="HH270">
        <v>0</v>
      </c>
      <c r="HI270">
        <v>27.9166</v>
      </c>
      <c r="HJ270">
        <v>999.9</v>
      </c>
      <c r="HK270">
        <v>34.2</v>
      </c>
      <c r="HL270">
        <v>32.9</v>
      </c>
      <c r="HM270">
        <v>18.9897</v>
      </c>
      <c r="HN270">
        <v>61.4418</v>
      </c>
      <c r="HO270">
        <v>5.08814</v>
      </c>
      <c r="HP270">
        <v>2</v>
      </c>
      <c r="HQ270">
        <v>0.0981326</v>
      </c>
      <c r="HR270">
        <v>-0.608039</v>
      </c>
      <c r="HS270">
        <v>20.2816</v>
      </c>
      <c r="HT270">
        <v>5.2122</v>
      </c>
      <c r="HU270">
        <v>11.9743</v>
      </c>
      <c r="HV270">
        <v>4.96345</v>
      </c>
      <c r="HW270">
        <v>3.27463</v>
      </c>
      <c r="HX270">
        <v>9999</v>
      </c>
      <c r="HY270">
        <v>9999</v>
      </c>
      <c r="HZ270">
        <v>9999</v>
      </c>
      <c r="IA270">
        <v>999.9</v>
      </c>
      <c r="IB270">
        <v>1.86387</v>
      </c>
      <c r="IC270">
        <v>1.86011</v>
      </c>
      <c r="ID270">
        <v>1.85839</v>
      </c>
      <c r="IE270">
        <v>1.85974</v>
      </c>
      <c r="IF270">
        <v>1.85989</v>
      </c>
      <c r="IG270">
        <v>1.85843</v>
      </c>
      <c r="IH270">
        <v>1.85745</v>
      </c>
      <c r="II270">
        <v>1.8524</v>
      </c>
      <c r="IJ270">
        <v>0</v>
      </c>
      <c r="IK270">
        <v>0</v>
      </c>
      <c r="IL270">
        <v>0</v>
      </c>
      <c r="IM270">
        <v>0</v>
      </c>
      <c r="IN270" t="s">
        <v>441</v>
      </c>
      <c r="IO270" t="s">
        <v>442</v>
      </c>
      <c r="IP270" t="s">
        <v>443</v>
      </c>
      <c r="IQ270" t="s">
        <v>443</v>
      </c>
      <c r="IR270" t="s">
        <v>443</v>
      </c>
      <c r="IS270" t="s">
        <v>443</v>
      </c>
      <c r="IT270">
        <v>0</v>
      </c>
      <c r="IU270">
        <v>100</v>
      </c>
      <c r="IV270">
        <v>100</v>
      </c>
      <c r="IW270">
        <v>-0.866</v>
      </c>
      <c r="IX270">
        <v>0.282</v>
      </c>
      <c r="IY270">
        <v>-1.199888540531774</v>
      </c>
      <c r="IZ270">
        <v>0.0006062262584135303</v>
      </c>
      <c r="JA270">
        <v>-6.607284784785487E-07</v>
      </c>
      <c r="JB270">
        <v>4.456398226774383E-10</v>
      </c>
      <c r="JC270">
        <v>0.04242554667046498</v>
      </c>
      <c r="JD270">
        <v>-0.002659736867722172</v>
      </c>
      <c r="JE270">
        <v>0.000738507291522077</v>
      </c>
      <c r="JF270">
        <v>-6.730059124220876E-06</v>
      </c>
      <c r="JG270">
        <v>7</v>
      </c>
      <c r="JH270">
        <v>1949</v>
      </c>
      <c r="JI270">
        <v>1</v>
      </c>
      <c r="JJ270">
        <v>29</v>
      </c>
      <c r="JK270">
        <v>190038.9</v>
      </c>
      <c r="JL270">
        <v>190039</v>
      </c>
      <c r="JM270">
        <v>2.87231</v>
      </c>
      <c r="JN270">
        <v>2.60254</v>
      </c>
      <c r="JO270">
        <v>2.146</v>
      </c>
      <c r="JP270">
        <v>2.677</v>
      </c>
      <c r="JQ270">
        <v>2.29858</v>
      </c>
      <c r="JR270">
        <v>2.42065</v>
      </c>
      <c r="JS270">
        <v>36.908</v>
      </c>
      <c r="JT270">
        <v>24.0787</v>
      </c>
      <c r="JU270">
        <v>18</v>
      </c>
      <c r="JV270">
        <v>483.348</v>
      </c>
      <c r="JW270">
        <v>891.899</v>
      </c>
      <c r="JX270">
        <v>28.7373</v>
      </c>
      <c r="JY270">
        <v>28.4676</v>
      </c>
      <c r="JZ270">
        <v>30.0004</v>
      </c>
      <c r="KA270">
        <v>28.642</v>
      </c>
      <c r="KB270">
        <v>28.5982</v>
      </c>
      <c r="KC270">
        <v>57.756</v>
      </c>
      <c r="KD270">
        <v>15.3749</v>
      </c>
      <c r="KE270">
        <v>23.31</v>
      </c>
      <c r="KF270">
        <v>28.7154</v>
      </c>
      <c r="KG270">
        <v>1008.49</v>
      </c>
      <c r="KH270">
        <v>15.5609</v>
      </c>
      <c r="KI270">
        <v>102.127</v>
      </c>
      <c r="KJ270">
        <v>91.7676</v>
      </c>
    </row>
    <row r="271" spans="1:296">
      <c r="A271">
        <v>253</v>
      </c>
      <c r="B271">
        <v>1758391941.5</v>
      </c>
      <c r="C271">
        <v>9801</v>
      </c>
      <c r="D271" t="s">
        <v>951</v>
      </c>
      <c r="E271" t="s">
        <v>952</v>
      </c>
      <c r="F271">
        <v>5</v>
      </c>
      <c r="G271" t="s">
        <v>832</v>
      </c>
      <c r="H271">
        <v>1758391934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1002.314928065754</v>
      </c>
      <c r="AJ271">
        <v>931.4262181818189</v>
      </c>
      <c r="AK271">
        <v>3.33733337912677</v>
      </c>
      <c r="AL271">
        <v>65.71615203234047</v>
      </c>
      <c r="AM271">
        <f>(AO271 - AN271 + DX271*1E3/(8.314*(DZ271+273.15)) * AQ271/DW271 * AP271) * DW271/(100*DK271) * 1000/(1000 - AO271)</f>
        <v>0</v>
      </c>
      <c r="AN271">
        <v>15.50021411180082</v>
      </c>
      <c r="AO271">
        <v>22.90010666666666</v>
      </c>
      <c r="AP271">
        <v>6.294998029381003E-05</v>
      </c>
      <c r="AQ271">
        <v>86.31790325181301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437</v>
      </c>
      <c r="AX271" t="s">
        <v>437</v>
      </c>
      <c r="AY271">
        <v>0</v>
      </c>
      <c r="AZ271">
        <v>0</v>
      </c>
      <c r="BA271">
        <f>1-AY271/AZ271</f>
        <v>0</v>
      </c>
      <c r="BB271">
        <v>0</v>
      </c>
      <c r="BC271" t="s">
        <v>437</v>
      </c>
      <c r="BD271" t="s">
        <v>437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437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6</v>
      </c>
      <c r="DL271">
        <v>0.5</v>
      </c>
      <c r="DM271" t="s">
        <v>438</v>
      </c>
      <c r="DN271">
        <v>2</v>
      </c>
      <c r="DO271" t="b">
        <v>1</v>
      </c>
      <c r="DP271">
        <v>1758391934</v>
      </c>
      <c r="DQ271">
        <v>887.3038518518517</v>
      </c>
      <c r="DR271">
        <v>972.9679629629632</v>
      </c>
      <c r="DS271">
        <v>22.89617777777778</v>
      </c>
      <c r="DT271">
        <v>15.47558518518519</v>
      </c>
      <c r="DU271">
        <v>888.1742962962963</v>
      </c>
      <c r="DV271">
        <v>22.61406296296297</v>
      </c>
      <c r="DW271">
        <v>499.9628148148149</v>
      </c>
      <c r="DX271">
        <v>90.48153333333332</v>
      </c>
      <c r="DY271">
        <v>0.06607348518518517</v>
      </c>
      <c r="DZ271">
        <v>29.63438888888889</v>
      </c>
      <c r="EA271">
        <v>30.01685185185185</v>
      </c>
      <c r="EB271">
        <v>999.9000000000001</v>
      </c>
      <c r="EC271">
        <v>0</v>
      </c>
      <c r="ED271">
        <v>0</v>
      </c>
      <c r="EE271">
        <v>10000.74037037037</v>
      </c>
      <c r="EF271">
        <v>0</v>
      </c>
      <c r="EG271">
        <v>11.26742222222222</v>
      </c>
      <c r="EH271">
        <v>-85.66404444444446</v>
      </c>
      <c r="EI271">
        <v>908.0957777777777</v>
      </c>
      <c r="EJ271">
        <v>988.262074074074</v>
      </c>
      <c r="EK271">
        <v>7.420599629629629</v>
      </c>
      <c r="EL271">
        <v>972.9679629629632</v>
      </c>
      <c r="EM271">
        <v>15.47558518518519</v>
      </c>
      <c r="EN271">
        <v>2.071682222222222</v>
      </c>
      <c r="EO271">
        <v>1.400253703703704</v>
      </c>
      <c r="EP271">
        <v>18.00309259259259</v>
      </c>
      <c r="EQ271">
        <v>11.92037037037037</v>
      </c>
      <c r="ER271">
        <v>2000.001851851852</v>
      </c>
      <c r="ES271">
        <v>0.980003</v>
      </c>
      <c r="ET271">
        <v>0.0199967</v>
      </c>
      <c r="EU271">
        <v>0</v>
      </c>
      <c r="EV271">
        <v>1137.898888888889</v>
      </c>
      <c r="EW271">
        <v>5.00078</v>
      </c>
      <c r="EX271">
        <v>22204.79259259259</v>
      </c>
      <c r="EY271">
        <v>16379.67037037037</v>
      </c>
      <c r="EZ271">
        <v>38.97655555555556</v>
      </c>
      <c r="FA271">
        <v>39.81207407407407</v>
      </c>
      <c r="FB271">
        <v>39.77522222222223</v>
      </c>
      <c r="FC271">
        <v>39.3792962962963</v>
      </c>
      <c r="FD271">
        <v>40.34929629629629</v>
      </c>
      <c r="FE271">
        <v>1955.111481481482</v>
      </c>
      <c r="FF271">
        <v>39.89000000000001</v>
      </c>
      <c r="FG271">
        <v>0</v>
      </c>
      <c r="FH271">
        <v>1758391941.9</v>
      </c>
      <c r="FI271">
        <v>0</v>
      </c>
      <c r="FJ271">
        <v>1137.915384615384</v>
      </c>
      <c r="FK271">
        <v>57.83931624295113</v>
      </c>
      <c r="FL271">
        <v>1137.890598220446</v>
      </c>
      <c r="FM271">
        <v>22205.55769230769</v>
      </c>
      <c r="FN271">
        <v>15</v>
      </c>
      <c r="FO271">
        <v>0</v>
      </c>
      <c r="FP271" t="s">
        <v>439</v>
      </c>
      <c r="FQ271">
        <v>1746989605.5</v>
      </c>
      <c r="FR271">
        <v>1746989593.5</v>
      </c>
      <c r="FS271">
        <v>0</v>
      </c>
      <c r="FT271">
        <v>-0.274</v>
      </c>
      <c r="FU271">
        <v>-0.002</v>
      </c>
      <c r="FV271">
        <v>2.549</v>
      </c>
      <c r="FW271">
        <v>0.129</v>
      </c>
      <c r="FX271">
        <v>420</v>
      </c>
      <c r="FY271">
        <v>17</v>
      </c>
      <c r="FZ271">
        <v>0.02</v>
      </c>
      <c r="GA271">
        <v>0.04</v>
      </c>
      <c r="GB271">
        <v>-85.258555</v>
      </c>
      <c r="GC271">
        <v>-6.34479624765466</v>
      </c>
      <c r="GD271">
        <v>0.6126954210494794</v>
      </c>
      <c r="GE271">
        <v>0</v>
      </c>
      <c r="GF271">
        <v>1133.677647058824</v>
      </c>
      <c r="GG271">
        <v>61.01390377673739</v>
      </c>
      <c r="GH271">
        <v>5.99779276009763</v>
      </c>
      <c r="GI271">
        <v>0</v>
      </c>
      <c r="GJ271">
        <v>7.439364</v>
      </c>
      <c r="GK271">
        <v>-0.3079814634146428</v>
      </c>
      <c r="GL271">
        <v>0.03098703993607647</v>
      </c>
      <c r="GM271">
        <v>0</v>
      </c>
      <c r="GN271">
        <v>0</v>
      </c>
      <c r="GO271">
        <v>3</v>
      </c>
      <c r="GP271" t="s">
        <v>446</v>
      </c>
      <c r="GQ271">
        <v>3.10128</v>
      </c>
      <c r="GR271">
        <v>2.72447</v>
      </c>
      <c r="GS271">
        <v>0.151606</v>
      </c>
      <c r="GT271">
        <v>0.160558</v>
      </c>
      <c r="GU271">
        <v>0.10447</v>
      </c>
      <c r="GV271">
        <v>0.08015079999999999</v>
      </c>
      <c r="GW271">
        <v>22215.2</v>
      </c>
      <c r="GX271">
        <v>19994.8</v>
      </c>
      <c r="GY271">
        <v>26748.2</v>
      </c>
      <c r="GZ271">
        <v>24040.3</v>
      </c>
      <c r="HA271">
        <v>38335</v>
      </c>
      <c r="HB271">
        <v>32725.9</v>
      </c>
      <c r="HC271">
        <v>46709.6</v>
      </c>
      <c r="HD271">
        <v>38063.1</v>
      </c>
      <c r="HE271">
        <v>1.87705</v>
      </c>
      <c r="HF271">
        <v>2.3419</v>
      </c>
      <c r="HG271">
        <v>0.129007</v>
      </c>
      <c r="HH271">
        <v>0</v>
      </c>
      <c r="HI271">
        <v>27.9198</v>
      </c>
      <c r="HJ271">
        <v>999.9</v>
      </c>
      <c r="HK271">
        <v>34.2</v>
      </c>
      <c r="HL271">
        <v>32.9</v>
      </c>
      <c r="HM271">
        <v>18.9888</v>
      </c>
      <c r="HN271">
        <v>61.6018</v>
      </c>
      <c r="HO271">
        <v>5.08013</v>
      </c>
      <c r="HP271">
        <v>2</v>
      </c>
      <c r="HQ271">
        <v>0.0985137</v>
      </c>
      <c r="HR271">
        <v>-0.569346</v>
      </c>
      <c r="HS271">
        <v>20.2815</v>
      </c>
      <c r="HT271">
        <v>5.2125</v>
      </c>
      <c r="HU271">
        <v>11.9742</v>
      </c>
      <c r="HV271">
        <v>4.96345</v>
      </c>
      <c r="HW271">
        <v>3.27465</v>
      </c>
      <c r="HX271">
        <v>9999</v>
      </c>
      <c r="HY271">
        <v>9999</v>
      </c>
      <c r="HZ271">
        <v>9999</v>
      </c>
      <c r="IA271">
        <v>999.9</v>
      </c>
      <c r="IB271">
        <v>1.86387</v>
      </c>
      <c r="IC271">
        <v>1.86012</v>
      </c>
      <c r="ID271">
        <v>1.85842</v>
      </c>
      <c r="IE271">
        <v>1.85975</v>
      </c>
      <c r="IF271">
        <v>1.85989</v>
      </c>
      <c r="IG271">
        <v>1.85843</v>
      </c>
      <c r="IH271">
        <v>1.85746</v>
      </c>
      <c r="II271">
        <v>1.8524</v>
      </c>
      <c r="IJ271">
        <v>0</v>
      </c>
      <c r="IK271">
        <v>0</v>
      </c>
      <c r="IL271">
        <v>0</v>
      </c>
      <c r="IM271">
        <v>0</v>
      </c>
      <c r="IN271" t="s">
        <v>441</v>
      </c>
      <c r="IO271" t="s">
        <v>442</v>
      </c>
      <c r="IP271" t="s">
        <v>443</v>
      </c>
      <c r="IQ271" t="s">
        <v>443</v>
      </c>
      <c r="IR271" t="s">
        <v>443</v>
      </c>
      <c r="IS271" t="s">
        <v>443</v>
      </c>
      <c r="IT271">
        <v>0</v>
      </c>
      <c r="IU271">
        <v>100</v>
      </c>
      <c r="IV271">
        <v>100</v>
      </c>
      <c r="IW271">
        <v>-0.859</v>
      </c>
      <c r="IX271">
        <v>0.2822</v>
      </c>
      <c r="IY271">
        <v>-1.199888540531774</v>
      </c>
      <c r="IZ271">
        <v>0.0006062262584135303</v>
      </c>
      <c r="JA271">
        <v>-6.607284784785487E-07</v>
      </c>
      <c r="JB271">
        <v>4.456398226774383E-10</v>
      </c>
      <c r="JC271">
        <v>0.04242554667046498</v>
      </c>
      <c r="JD271">
        <v>-0.002659736867722172</v>
      </c>
      <c r="JE271">
        <v>0.000738507291522077</v>
      </c>
      <c r="JF271">
        <v>-6.730059124220876E-06</v>
      </c>
      <c r="JG271">
        <v>7</v>
      </c>
      <c r="JH271">
        <v>1949</v>
      </c>
      <c r="JI271">
        <v>1</v>
      </c>
      <c r="JJ271">
        <v>29</v>
      </c>
      <c r="JK271">
        <v>190038.9</v>
      </c>
      <c r="JL271">
        <v>190039.1</v>
      </c>
      <c r="JM271">
        <v>2.9126</v>
      </c>
      <c r="JN271">
        <v>2.59888</v>
      </c>
      <c r="JO271">
        <v>2.146</v>
      </c>
      <c r="JP271">
        <v>2.677</v>
      </c>
      <c r="JQ271">
        <v>2.29858</v>
      </c>
      <c r="JR271">
        <v>2.41577</v>
      </c>
      <c r="JS271">
        <v>36.908</v>
      </c>
      <c r="JT271">
        <v>24.0787</v>
      </c>
      <c r="JU271">
        <v>18</v>
      </c>
      <c r="JV271">
        <v>483.38</v>
      </c>
      <c r="JW271">
        <v>891.831</v>
      </c>
      <c r="JX271">
        <v>28.7171</v>
      </c>
      <c r="JY271">
        <v>28.4705</v>
      </c>
      <c r="JZ271">
        <v>30.0003</v>
      </c>
      <c r="KA271">
        <v>28.6444</v>
      </c>
      <c r="KB271">
        <v>28.6005</v>
      </c>
      <c r="KC271">
        <v>58.4982</v>
      </c>
      <c r="KD271">
        <v>15.3749</v>
      </c>
      <c r="KE271">
        <v>23.31</v>
      </c>
      <c r="KF271">
        <v>28.6942</v>
      </c>
      <c r="KG271">
        <v>1021.86</v>
      </c>
      <c r="KH271">
        <v>15.5648</v>
      </c>
      <c r="KI271">
        <v>102.126</v>
      </c>
      <c r="KJ271">
        <v>91.7672</v>
      </c>
    </row>
    <row r="272" spans="1:296">
      <c r="A272">
        <v>254</v>
      </c>
      <c r="B272">
        <v>1758391946.5</v>
      </c>
      <c r="C272">
        <v>9806</v>
      </c>
      <c r="D272" t="s">
        <v>953</v>
      </c>
      <c r="E272" t="s">
        <v>954</v>
      </c>
      <c r="F272">
        <v>5</v>
      </c>
      <c r="G272" t="s">
        <v>832</v>
      </c>
      <c r="H272">
        <v>1758391938.714286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1019.433114359096</v>
      </c>
      <c r="AJ272">
        <v>948.2846424242421</v>
      </c>
      <c r="AK272">
        <v>3.386578294083471</v>
      </c>
      <c r="AL272">
        <v>65.71615203234047</v>
      </c>
      <c r="AM272">
        <f>(AO272 - AN272 + DX272*1E3/(8.314*(DZ272+273.15)) * AQ272/DW272 * AP272) * DW272/(100*DK272) * 1000/(1000 - AO272)</f>
        <v>0</v>
      </c>
      <c r="AN272">
        <v>15.51597487486997</v>
      </c>
      <c r="AO272">
        <v>22.89507151515152</v>
      </c>
      <c r="AP272">
        <v>-1.797576828567558E-05</v>
      </c>
      <c r="AQ272">
        <v>86.31790325181301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437</v>
      </c>
      <c r="AX272" t="s">
        <v>437</v>
      </c>
      <c r="AY272">
        <v>0</v>
      </c>
      <c r="AZ272">
        <v>0</v>
      </c>
      <c r="BA272">
        <f>1-AY272/AZ272</f>
        <v>0</v>
      </c>
      <c r="BB272">
        <v>0</v>
      </c>
      <c r="BC272" t="s">
        <v>437</v>
      </c>
      <c r="BD272" t="s">
        <v>437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437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6</v>
      </c>
      <c r="DL272">
        <v>0.5</v>
      </c>
      <c r="DM272" t="s">
        <v>438</v>
      </c>
      <c r="DN272">
        <v>2</v>
      </c>
      <c r="DO272" t="b">
        <v>1</v>
      </c>
      <c r="DP272">
        <v>1758391938.714286</v>
      </c>
      <c r="DQ272">
        <v>902.6821785714285</v>
      </c>
      <c r="DR272">
        <v>988.8178214285714</v>
      </c>
      <c r="DS272">
        <v>22.89638214285714</v>
      </c>
      <c r="DT272">
        <v>15.49464285714286</v>
      </c>
      <c r="DU272">
        <v>903.544857142857</v>
      </c>
      <c r="DV272">
        <v>22.61425714285714</v>
      </c>
      <c r="DW272">
        <v>500.0222142857143</v>
      </c>
      <c r="DX272">
        <v>90.48165000000002</v>
      </c>
      <c r="DY272">
        <v>0.06609788571428572</v>
      </c>
      <c r="DZ272">
        <v>29.637525</v>
      </c>
      <c r="EA272">
        <v>30.01943214285714</v>
      </c>
      <c r="EB272">
        <v>999.9000000000002</v>
      </c>
      <c r="EC272">
        <v>0</v>
      </c>
      <c r="ED272">
        <v>0</v>
      </c>
      <c r="EE272">
        <v>10006.94071428571</v>
      </c>
      <c r="EF272">
        <v>0</v>
      </c>
      <c r="EG272">
        <v>11.26982857142857</v>
      </c>
      <c r="EH272">
        <v>-86.13568571428571</v>
      </c>
      <c r="EI272">
        <v>923.8345714285714</v>
      </c>
      <c r="EJ272">
        <v>1004.380571428571</v>
      </c>
      <c r="EK272">
        <v>7.401741785714286</v>
      </c>
      <c r="EL272">
        <v>988.8178214285714</v>
      </c>
      <c r="EM272">
        <v>15.49464285714286</v>
      </c>
      <c r="EN272">
        <v>2.071703928571428</v>
      </c>
      <c r="EO272">
        <v>1.401980714285715</v>
      </c>
      <c r="EP272">
        <v>18.00325</v>
      </c>
      <c r="EQ272">
        <v>11.93906071428571</v>
      </c>
      <c r="ER272">
        <v>2000.012142857143</v>
      </c>
      <c r="ES272">
        <v>0.980003</v>
      </c>
      <c r="ET272">
        <v>0.0199967</v>
      </c>
      <c r="EU272">
        <v>0</v>
      </c>
      <c r="EV272">
        <v>1142.343928571429</v>
      </c>
      <c r="EW272">
        <v>5.00078</v>
      </c>
      <c r="EX272">
        <v>22291.1</v>
      </c>
      <c r="EY272">
        <v>16379.74642857143</v>
      </c>
      <c r="EZ272">
        <v>38.97957142857143</v>
      </c>
      <c r="FA272">
        <v>39.8165</v>
      </c>
      <c r="FB272">
        <v>39.71403571428571</v>
      </c>
      <c r="FC272">
        <v>39.38807142857142</v>
      </c>
      <c r="FD272">
        <v>40.35021428571428</v>
      </c>
      <c r="FE272">
        <v>1955.118928571429</v>
      </c>
      <c r="FF272">
        <v>39.89000000000001</v>
      </c>
      <c r="FG272">
        <v>0</v>
      </c>
      <c r="FH272">
        <v>1758391946.7</v>
      </c>
      <c r="FI272">
        <v>0</v>
      </c>
      <c r="FJ272">
        <v>1142.459230769231</v>
      </c>
      <c r="FK272">
        <v>55.2765812335839</v>
      </c>
      <c r="FL272">
        <v>1065.476923782307</v>
      </c>
      <c r="FM272">
        <v>22293.74615384615</v>
      </c>
      <c r="FN272">
        <v>15</v>
      </c>
      <c r="FO272">
        <v>0</v>
      </c>
      <c r="FP272" t="s">
        <v>439</v>
      </c>
      <c r="FQ272">
        <v>1746989605.5</v>
      </c>
      <c r="FR272">
        <v>1746989593.5</v>
      </c>
      <c r="FS272">
        <v>0</v>
      </c>
      <c r="FT272">
        <v>-0.274</v>
      </c>
      <c r="FU272">
        <v>-0.002</v>
      </c>
      <c r="FV272">
        <v>2.549</v>
      </c>
      <c r="FW272">
        <v>0.129</v>
      </c>
      <c r="FX272">
        <v>420</v>
      </c>
      <c r="FY272">
        <v>17</v>
      </c>
      <c r="FZ272">
        <v>0.02</v>
      </c>
      <c r="GA272">
        <v>0.04</v>
      </c>
      <c r="GB272">
        <v>-85.8865325</v>
      </c>
      <c r="GC272">
        <v>-6.167737711069233</v>
      </c>
      <c r="GD272">
        <v>0.5966029606813475</v>
      </c>
      <c r="GE272">
        <v>0</v>
      </c>
      <c r="GF272">
        <v>1139.590588235294</v>
      </c>
      <c r="GG272">
        <v>57.09732622526917</v>
      </c>
      <c r="GH272">
        <v>5.612905791003885</v>
      </c>
      <c r="GI272">
        <v>0</v>
      </c>
      <c r="GJ272">
        <v>7.41214825</v>
      </c>
      <c r="GK272">
        <v>-0.2746053658536614</v>
      </c>
      <c r="GL272">
        <v>0.0283089106897016</v>
      </c>
      <c r="GM272">
        <v>0</v>
      </c>
      <c r="GN272">
        <v>0</v>
      </c>
      <c r="GO272">
        <v>3</v>
      </c>
      <c r="GP272" t="s">
        <v>446</v>
      </c>
      <c r="GQ272">
        <v>3.10108</v>
      </c>
      <c r="GR272">
        <v>2.72431</v>
      </c>
      <c r="GS272">
        <v>0.153382</v>
      </c>
      <c r="GT272">
        <v>0.162275</v>
      </c>
      <c r="GU272">
        <v>0.104453</v>
      </c>
      <c r="GV272">
        <v>0.08015940000000001</v>
      </c>
      <c r="GW272">
        <v>22168.7</v>
      </c>
      <c r="GX272">
        <v>19953.7</v>
      </c>
      <c r="GY272">
        <v>26748.2</v>
      </c>
      <c r="GZ272">
        <v>24040.1</v>
      </c>
      <c r="HA272">
        <v>38335.8</v>
      </c>
      <c r="HB272">
        <v>32725.6</v>
      </c>
      <c r="HC272">
        <v>46709.4</v>
      </c>
      <c r="HD272">
        <v>38062.9</v>
      </c>
      <c r="HE272">
        <v>1.87668</v>
      </c>
      <c r="HF272">
        <v>2.34188</v>
      </c>
      <c r="HG272">
        <v>0.128374</v>
      </c>
      <c r="HH272">
        <v>0</v>
      </c>
      <c r="HI272">
        <v>27.9244</v>
      </c>
      <c r="HJ272">
        <v>999.9</v>
      </c>
      <c r="HK272">
        <v>34.2</v>
      </c>
      <c r="HL272">
        <v>32.9</v>
      </c>
      <c r="HM272">
        <v>18.9884</v>
      </c>
      <c r="HN272">
        <v>61.2818</v>
      </c>
      <c r="HO272">
        <v>5.06811</v>
      </c>
      <c r="HP272">
        <v>2</v>
      </c>
      <c r="HQ272">
        <v>0.0986433</v>
      </c>
      <c r="HR272">
        <v>-0.547533</v>
      </c>
      <c r="HS272">
        <v>20.2815</v>
      </c>
      <c r="HT272">
        <v>5.21115</v>
      </c>
      <c r="HU272">
        <v>11.9742</v>
      </c>
      <c r="HV272">
        <v>4.96345</v>
      </c>
      <c r="HW272">
        <v>3.27448</v>
      </c>
      <c r="HX272">
        <v>9999</v>
      </c>
      <c r="HY272">
        <v>9999</v>
      </c>
      <c r="HZ272">
        <v>9999</v>
      </c>
      <c r="IA272">
        <v>999.9</v>
      </c>
      <c r="IB272">
        <v>1.86387</v>
      </c>
      <c r="IC272">
        <v>1.8601</v>
      </c>
      <c r="ID272">
        <v>1.85839</v>
      </c>
      <c r="IE272">
        <v>1.85974</v>
      </c>
      <c r="IF272">
        <v>1.85989</v>
      </c>
      <c r="IG272">
        <v>1.85842</v>
      </c>
      <c r="IH272">
        <v>1.85745</v>
      </c>
      <c r="II272">
        <v>1.85239</v>
      </c>
      <c r="IJ272">
        <v>0</v>
      </c>
      <c r="IK272">
        <v>0</v>
      </c>
      <c r="IL272">
        <v>0</v>
      </c>
      <c r="IM272">
        <v>0</v>
      </c>
      <c r="IN272" t="s">
        <v>441</v>
      </c>
      <c r="IO272" t="s">
        <v>442</v>
      </c>
      <c r="IP272" t="s">
        <v>443</v>
      </c>
      <c r="IQ272" t="s">
        <v>443</v>
      </c>
      <c r="IR272" t="s">
        <v>443</v>
      </c>
      <c r="IS272" t="s">
        <v>443</v>
      </c>
      <c r="IT272">
        <v>0</v>
      </c>
      <c r="IU272">
        <v>100</v>
      </c>
      <c r="IV272">
        <v>100</v>
      </c>
      <c r="IW272">
        <v>-0.849</v>
      </c>
      <c r="IX272">
        <v>0.2821</v>
      </c>
      <c r="IY272">
        <v>-1.199888540531774</v>
      </c>
      <c r="IZ272">
        <v>0.0006062262584135303</v>
      </c>
      <c r="JA272">
        <v>-6.607284784785487E-07</v>
      </c>
      <c r="JB272">
        <v>4.456398226774383E-10</v>
      </c>
      <c r="JC272">
        <v>0.04242554667046498</v>
      </c>
      <c r="JD272">
        <v>-0.002659736867722172</v>
      </c>
      <c r="JE272">
        <v>0.000738507291522077</v>
      </c>
      <c r="JF272">
        <v>-6.730059124220876E-06</v>
      </c>
      <c r="JG272">
        <v>7</v>
      </c>
      <c r="JH272">
        <v>1949</v>
      </c>
      <c r="JI272">
        <v>1</v>
      </c>
      <c r="JJ272">
        <v>29</v>
      </c>
      <c r="JK272">
        <v>190039</v>
      </c>
      <c r="JL272">
        <v>190039.2</v>
      </c>
      <c r="JM272">
        <v>2.94922</v>
      </c>
      <c r="JN272">
        <v>2.59888</v>
      </c>
      <c r="JO272">
        <v>2.146</v>
      </c>
      <c r="JP272">
        <v>2.677</v>
      </c>
      <c r="JQ272">
        <v>2.29858</v>
      </c>
      <c r="JR272">
        <v>2.42188</v>
      </c>
      <c r="JS272">
        <v>36.908</v>
      </c>
      <c r="JT272">
        <v>24.0787</v>
      </c>
      <c r="JU272">
        <v>18</v>
      </c>
      <c r="JV272">
        <v>483.181</v>
      </c>
      <c r="JW272">
        <v>891.833</v>
      </c>
      <c r="JX272">
        <v>28.6949</v>
      </c>
      <c r="JY272">
        <v>28.4737</v>
      </c>
      <c r="JZ272">
        <v>30.0003</v>
      </c>
      <c r="KA272">
        <v>28.6469</v>
      </c>
      <c r="KB272">
        <v>28.6024</v>
      </c>
      <c r="KC272">
        <v>59.2979</v>
      </c>
      <c r="KD272">
        <v>15.3749</v>
      </c>
      <c r="KE272">
        <v>23.31</v>
      </c>
      <c r="KF272">
        <v>28.6776</v>
      </c>
      <c r="KG272">
        <v>1041.93</v>
      </c>
      <c r="KH272">
        <v>15.5868</v>
      </c>
      <c r="KI272">
        <v>102.125</v>
      </c>
      <c r="KJ272">
        <v>91.76649999999999</v>
      </c>
    </row>
    <row r="273" spans="1:296">
      <c r="A273">
        <v>255</v>
      </c>
      <c r="B273">
        <v>1758391951.5</v>
      </c>
      <c r="C273">
        <v>9811</v>
      </c>
      <c r="D273" t="s">
        <v>955</v>
      </c>
      <c r="E273" t="s">
        <v>956</v>
      </c>
      <c r="F273">
        <v>5</v>
      </c>
      <c r="G273" t="s">
        <v>832</v>
      </c>
      <c r="H273">
        <v>1758391944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1036.552506972533</v>
      </c>
      <c r="AJ273">
        <v>964.9044060606053</v>
      </c>
      <c r="AK273">
        <v>3.317412338757725</v>
      </c>
      <c r="AL273">
        <v>65.71615203234047</v>
      </c>
      <c r="AM273">
        <f>(AO273 - AN273 + DX273*1E3/(8.314*(DZ273+273.15)) * AQ273/DW273 * AP273) * DW273/(100*DK273) * 1000/(1000 - AO273)</f>
        <v>0</v>
      </c>
      <c r="AN273">
        <v>15.5172346564168</v>
      </c>
      <c r="AO273">
        <v>22.88758060606059</v>
      </c>
      <c r="AP273">
        <v>-1.749085199345035E-05</v>
      </c>
      <c r="AQ273">
        <v>86.31790325181301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437</v>
      </c>
      <c r="AX273" t="s">
        <v>437</v>
      </c>
      <c r="AY273">
        <v>0</v>
      </c>
      <c r="AZ273">
        <v>0</v>
      </c>
      <c r="BA273">
        <f>1-AY273/AZ273</f>
        <v>0</v>
      </c>
      <c r="BB273">
        <v>0</v>
      </c>
      <c r="BC273" t="s">
        <v>437</v>
      </c>
      <c r="BD273" t="s">
        <v>437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437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6</v>
      </c>
      <c r="DL273">
        <v>0.5</v>
      </c>
      <c r="DM273" t="s">
        <v>438</v>
      </c>
      <c r="DN273">
        <v>2</v>
      </c>
      <c r="DO273" t="b">
        <v>1</v>
      </c>
      <c r="DP273">
        <v>1758391944</v>
      </c>
      <c r="DQ273">
        <v>919.9549629629631</v>
      </c>
      <c r="DR273">
        <v>1006.612296296296</v>
      </c>
      <c r="DS273">
        <v>22.89483703703704</v>
      </c>
      <c r="DT273">
        <v>15.51428518518519</v>
      </c>
      <c r="DU273">
        <v>920.8088148148147</v>
      </c>
      <c r="DV273">
        <v>22.61274074074074</v>
      </c>
      <c r="DW273">
        <v>499.9801111111111</v>
      </c>
      <c r="DX273">
        <v>90.48268518518518</v>
      </c>
      <c r="DY273">
        <v>0.06616584814814815</v>
      </c>
      <c r="DZ273">
        <v>29.64044814814815</v>
      </c>
      <c r="EA273">
        <v>30.01795185185185</v>
      </c>
      <c r="EB273">
        <v>999.9000000000001</v>
      </c>
      <c r="EC273">
        <v>0</v>
      </c>
      <c r="ED273">
        <v>0</v>
      </c>
      <c r="EE273">
        <v>10010.23037037037</v>
      </c>
      <c r="EF273">
        <v>0</v>
      </c>
      <c r="EG273">
        <v>11.26598518518519</v>
      </c>
      <c r="EH273">
        <v>-86.65700000000002</v>
      </c>
      <c r="EI273">
        <v>941.5107037037036</v>
      </c>
      <c r="EJ273">
        <v>1022.474444444444</v>
      </c>
      <c r="EK273">
        <v>7.380557037037038</v>
      </c>
      <c r="EL273">
        <v>1006.612296296296</v>
      </c>
      <c r="EM273">
        <v>15.51428518518519</v>
      </c>
      <c r="EN273">
        <v>2.071586666666667</v>
      </c>
      <c r="EO273">
        <v>1.403773703703704</v>
      </c>
      <c r="EP273">
        <v>18.00235555555556</v>
      </c>
      <c r="EQ273">
        <v>11.95845925925926</v>
      </c>
      <c r="ER273">
        <v>2000.017037037037</v>
      </c>
      <c r="ES273">
        <v>0.980003</v>
      </c>
      <c r="ET273">
        <v>0.0199967</v>
      </c>
      <c r="EU273">
        <v>0</v>
      </c>
      <c r="EV273">
        <v>1146.968148148148</v>
      </c>
      <c r="EW273">
        <v>5.00078</v>
      </c>
      <c r="EX273">
        <v>22382.25925925926</v>
      </c>
      <c r="EY273">
        <v>16379.79259259259</v>
      </c>
      <c r="EZ273">
        <v>38.99037037037037</v>
      </c>
      <c r="FA273">
        <v>39.82366666666667</v>
      </c>
      <c r="FB273">
        <v>39.63862962962963</v>
      </c>
      <c r="FC273">
        <v>39.40948148148149</v>
      </c>
      <c r="FD273">
        <v>40.37248148148147</v>
      </c>
      <c r="FE273">
        <v>1955.121111111112</v>
      </c>
      <c r="FF273">
        <v>39.89000000000001</v>
      </c>
      <c r="FG273">
        <v>0</v>
      </c>
      <c r="FH273">
        <v>1758391952.1</v>
      </c>
      <c r="FI273">
        <v>0</v>
      </c>
      <c r="FJ273">
        <v>1147.3864</v>
      </c>
      <c r="FK273">
        <v>49.99923083732989</v>
      </c>
      <c r="FL273">
        <v>986.0846169076827</v>
      </c>
      <c r="FM273">
        <v>22391.45599999999</v>
      </c>
      <c r="FN273">
        <v>15</v>
      </c>
      <c r="FO273">
        <v>0</v>
      </c>
      <c r="FP273" t="s">
        <v>439</v>
      </c>
      <c r="FQ273">
        <v>1746989605.5</v>
      </c>
      <c r="FR273">
        <v>1746989593.5</v>
      </c>
      <c r="FS273">
        <v>0</v>
      </c>
      <c r="FT273">
        <v>-0.274</v>
      </c>
      <c r="FU273">
        <v>-0.002</v>
      </c>
      <c r="FV273">
        <v>2.549</v>
      </c>
      <c r="FW273">
        <v>0.129</v>
      </c>
      <c r="FX273">
        <v>420</v>
      </c>
      <c r="FY273">
        <v>17</v>
      </c>
      <c r="FZ273">
        <v>0.02</v>
      </c>
      <c r="GA273">
        <v>0.04</v>
      </c>
      <c r="GB273">
        <v>-86.37902</v>
      </c>
      <c r="GC273">
        <v>-5.907075422138577</v>
      </c>
      <c r="GD273">
        <v>0.5721005061175876</v>
      </c>
      <c r="GE273">
        <v>0</v>
      </c>
      <c r="GF273">
        <v>1144.482352941177</v>
      </c>
      <c r="GG273">
        <v>52.67929717238445</v>
      </c>
      <c r="GH273">
        <v>5.181881363333943</v>
      </c>
      <c r="GI273">
        <v>0</v>
      </c>
      <c r="GJ273">
        <v>7.39460075</v>
      </c>
      <c r="GK273">
        <v>-0.2192520450281494</v>
      </c>
      <c r="GL273">
        <v>0.02418107404433275</v>
      </c>
      <c r="GM273">
        <v>0</v>
      </c>
      <c r="GN273">
        <v>0</v>
      </c>
      <c r="GO273">
        <v>3</v>
      </c>
      <c r="GP273" t="s">
        <v>446</v>
      </c>
      <c r="GQ273">
        <v>3.10106</v>
      </c>
      <c r="GR273">
        <v>2.72437</v>
      </c>
      <c r="GS273">
        <v>0.155111</v>
      </c>
      <c r="GT273">
        <v>0.16399</v>
      </c>
      <c r="GU273">
        <v>0.104427</v>
      </c>
      <c r="GV273">
        <v>0.08016139999999999</v>
      </c>
      <c r="GW273">
        <v>22123.2</v>
      </c>
      <c r="GX273">
        <v>19913</v>
      </c>
      <c r="GY273">
        <v>26747.9</v>
      </c>
      <c r="GZ273">
        <v>24040.3</v>
      </c>
      <c r="HA273">
        <v>38337</v>
      </c>
      <c r="HB273">
        <v>32725.6</v>
      </c>
      <c r="HC273">
        <v>46709.2</v>
      </c>
      <c r="HD273">
        <v>38062.8</v>
      </c>
      <c r="HE273">
        <v>1.87655</v>
      </c>
      <c r="HF273">
        <v>2.34223</v>
      </c>
      <c r="HG273">
        <v>0.128243</v>
      </c>
      <c r="HH273">
        <v>0</v>
      </c>
      <c r="HI273">
        <v>27.9289</v>
      </c>
      <c r="HJ273">
        <v>999.9</v>
      </c>
      <c r="HK273">
        <v>34.2</v>
      </c>
      <c r="HL273">
        <v>32.9</v>
      </c>
      <c r="HM273">
        <v>18.9877</v>
      </c>
      <c r="HN273">
        <v>61.2618</v>
      </c>
      <c r="HO273">
        <v>5.0601</v>
      </c>
      <c r="HP273">
        <v>2</v>
      </c>
      <c r="HQ273">
        <v>0.0990346</v>
      </c>
      <c r="HR273">
        <v>-0.538164</v>
      </c>
      <c r="HS273">
        <v>20.2817</v>
      </c>
      <c r="HT273">
        <v>5.2116</v>
      </c>
      <c r="HU273">
        <v>11.9742</v>
      </c>
      <c r="HV273">
        <v>4.9636</v>
      </c>
      <c r="HW273">
        <v>3.2744</v>
      </c>
      <c r="HX273">
        <v>9999</v>
      </c>
      <c r="HY273">
        <v>9999</v>
      </c>
      <c r="HZ273">
        <v>9999</v>
      </c>
      <c r="IA273">
        <v>999.9</v>
      </c>
      <c r="IB273">
        <v>1.86386</v>
      </c>
      <c r="IC273">
        <v>1.86008</v>
      </c>
      <c r="ID273">
        <v>1.85838</v>
      </c>
      <c r="IE273">
        <v>1.85975</v>
      </c>
      <c r="IF273">
        <v>1.85987</v>
      </c>
      <c r="IG273">
        <v>1.85842</v>
      </c>
      <c r="IH273">
        <v>1.85746</v>
      </c>
      <c r="II273">
        <v>1.8524</v>
      </c>
      <c r="IJ273">
        <v>0</v>
      </c>
      <c r="IK273">
        <v>0</v>
      </c>
      <c r="IL273">
        <v>0</v>
      </c>
      <c r="IM273">
        <v>0</v>
      </c>
      <c r="IN273" t="s">
        <v>441</v>
      </c>
      <c r="IO273" t="s">
        <v>442</v>
      </c>
      <c r="IP273" t="s">
        <v>443</v>
      </c>
      <c r="IQ273" t="s">
        <v>443</v>
      </c>
      <c r="IR273" t="s">
        <v>443</v>
      </c>
      <c r="IS273" t="s">
        <v>443</v>
      </c>
      <c r="IT273">
        <v>0</v>
      </c>
      <c r="IU273">
        <v>100</v>
      </c>
      <c r="IV273">
        <v>100</v>
      </c>
      <c r="IW273">
        <v>-0.841</v>
      </c>
      <c r="IX273">
        <v>0.282</v>
      </c>
      <c r="IY273">
        <v>-1.199888540531774</v>
      </c>
      <c r="IZ273">
        <v>0.0006062262584135303</v>
      </c>
      <c r="JA273">
        <v>-6.607284784785487E-07</v>
      </c>
      <c r="JB273">
        <v>4.456398226774383E-10</v>
      </c>
      <c r="JC273">
        <v>0.04242554667046498</v>
      </c>
      <c r="JD273">
        <v>-0.002659736867722172</v>
      </c>
      <c r="JE273">
        <v>0.000738507291522077</v>
      </c>
      <c r="JF273">
        <v>-6.730059124220876E-06</v>
      </c>
      <c r="JG273">
        <v>7</v>
      </c>
      <c r="JH273">
        <v>1949</v>
      </c>
      <c r="JI273">
        <v>1</v>
      </c>
      <c r="JJ273">
        <v>29</v>
      </c>
      <c r="JK273">
        <v>190039.1</v>
      </c>
      <c r="JL273">
        <v>190039.3</v>
      </c>
      <c r="JM273">
        <v>2.98828</v>
      </c>
      <c r="JN273">
        <v>2.59521</v>
      </c>
      <c r="JO273">
        <v>2.146</v>
      </c>
      <c r="JP273">
        <v>2.677</v>
      </c>
      <c r="JQ273">
        <v>2.29858</v>
      </c>
      <c r="JR273">
        <v>2.43896</v>
      </c>
      <c r="JS273">
        <v>36.908</v>
      </c>
      <c r="JT273">
        <v>24.07</v>
      </c>
      <c r="JU273">
        <v>18</v>
      </c>
      <c r="JV273">
        <v>483.123</v>
      </c>
      <c r="JW273">
        <v>892.242</v>
      </c>
      <c r="JX273">
        <v>28.6769</v>
      </c>
      <c r="JY273">
        <v>28.4769</v>
      </c>
      <c r="JZ273">
        <v>30.0004</v>
      </c>
      <c r="KA273">
        <v>28.649</v>
      </c>
      <c r="KB273">
        <v>28.605</v>
      </c>
      <c r="KC273">
        <v>60.0018</v>
      </c>
      <c r="KD273">
        <v>15.0907</v>
      </c>
      <c r="KE273">
        <v>23.31</v>
      </c>
      <c r="KF273">
        <v>28.6617</v>
      </c>
      <c r="KG273">
        <v>1055.31</v>
      </c>
      <c r="KH273">
        <v>15.6123</v>
      </c>
      <c r="KI273">
        <v>102.125</v>
      </c>
      <c r="KJ273">
        <v>91.7666</v>
      </c>
    </row>
    <row r="274" spans="1:296">
      <c r="A274">
        <v>256</v>
      </c>
      <c r="B274">
        <v>1758391956.5</v>
      </c>
      <c r="C274">
        <v>9816</v>
      </c>
      <c r="D274" t="s">
        <v>957</v>
      </c>
      <c r="E274" t="s">
        <v>958</v>
      </c>
      <c r="F274">
        <v>5</v>
      </c>
      <c r="G274" t="s">
        <v>832</v>
      </c>
      <c r="H274">
        <v>1758391948.714286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1053.450809896129</v>
      </c>
      <c r="AJ274">
        <v>981.5058484848486</v>
      </c>
      <c r="AK274">
        <v>3.324701607400157</v>
      </c>
      <c r="AL274">
        <v>65.71615203234047</v>
      </c>
      <c r="AM274">
        <f>(AO274 - AN274 + DX274*1E3/(8.314*(DZ274+273.15)) * AQ274/DW274 * AP274) * DW274/(100*DK274) * 1000/(1000 - AO274)</f>
        <v>0</v>
      </c>
      <c r="AN274">
        <v>15.52136611942014</v>
      </c>
      <c r="AO274">
        <v>22.87590969696969</v>
      </c>
      <c r="AP274">
        <v>-0.0001060094896174173</v>
      </c>
      <c r="AQ274">
        <v>86.31790325181301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437</v>
      </c>
      <c r="AX274" t="s">
        <v>437</v>
      </c>
      <c r="AY274">
        <v>0</v>
      </c>
      <c r="AZ274">
        <v>0</v>
      </c>
      <c r="BA274">
        <f>1-AY274/AZ274</f>
        <v>0</v>
      </c>
      <c r="BB274">
        <v>0</v>
      </c>
      <c r="BC274" t="s">
        <v>437</v>
      </c>
      <c r="BD274" t="s">
        <v>437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437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6</v>
      </c>
      <c r="DL274">
        <v>0.5</v>
      </c>
      <c r="DM274" t="s">
        <v>438</v>
      </c>
      <c r="DN274">
        <v>2</v>
      </c>
      <c r="DO274" t="b">
        <v>1</v>
      </c>
      <c r="DP274">
        <v>1758391948.714286</v>
      </c>
      <c r="DQ274">
        <v>935.3506071428571</v>
      </c>
      <c r="DR274">
        <v>1022.35575</v>
      </c>
      <c r="DS274">
        <v>22.89051785714286</v>
      </c>
      <c r="DT274">
        <v>15.52329285714286</v>
      </c>
      <c r="DU274">
        <v>936.1962857142855</v>
      </c>
      <c r="DV274">
        <v>22.60850714285715</v>
      </c>
      <c r="DW274">
        <v>500.03925</v>
      </c>
      <c r="DX274">
        <v>90.48406071428572</v>
      </c>
      <c r="DY274">
        <v>0.066110875</v>
      </c>
      <c r="DZ274">
        <v>29.64056071428572</v>
      </c>
      <c r="EA274">
        <v>30.01767142857143</v>
      </c>
      <c r="EB274">
        <v>999.9000000000002</v>
      </c>
      <c r="EC274">
        <v>0</v>
      </c>
      <c r="ED274">
        <v>0</v>
      </c>
      <c r="EE274">
        <v>10013.00821428572</v>
      </c>
      <c r="EF274">
        <v>0</v>
      </c>
      <c r="EG274">
        <v>11.25936428571428</v>
      </c>
      <c r="EH274">
        <v>-87.00490000000001</v>
      </c>
      <c r="EI274">
        <v>957.2627142857144</v>
      </c>
      <c r="EJ274">
        <v>1038.476071428571</v>
      </c>
      <c r="EK274">
        <v>7.367227857142856</v>
      </c>
      <c r="EL274">
        <v>1022.35575</v>
      </c>
      <c r="EM274">
        <v>15.52329285714286</v>
      </c>
      <c r="EN274">
        <v>2.071227142857143</v>
      </c>
      <c r="EO274">
        <v>1.404609285714286</v>
      </c>
      <c r="EP274">
        <v>17.99960357142857</v>
      </c>
      <c r="EQ274">
        <v>11.96749285714286</v>
      </c>
      <c r="ER274">
        <v>1999.995</v>
      </c>
      <c r="ES274">
        <v>0.9800026785714285</v>
      </c>
      <c r="ET274">
        <v>0.01999701428571428</v>
      </c>
      <c r="EU274">
        <v>0</v>
      </c>
      <c r="EV274">
        <v>1150.790357142857</v>
      </c>
      <c r="EW274">
        <v>5.00078</v>
      </c>
      <c r="EX274">
        <v>22457.23214285714</v>
      </c>
      <c r="EY274">
        <v>16379.60357142857</v>
      </c>
      <c r="EZ274">
        <v>38.98182142857143</v>
      </c>
      <c r="FA274">
        <v>39.83224999999999</v>
      </c>
      <c r="FB274">
        <v>39.52875</v>
      </c>
      <c r="FC274">
        <v>39.40825</v>
      </c>
      <c r="FD274">
        <v>40.37475</v>
      </c>
      <c r="FE274">
        <v>1955.096428571428</v>
      </c>
      <c r="FF274">
        <v>39.89000000000001</v>
      </c>
      <c r="FG274">
        <v>0</v>
      </c>
      <c r="FH274">
        <v>1758391956.9</v>
      </c>
      <c r="FI274">
        <v>0</v>
      </c>
      <c r="FJ274">
        <v>1151.302</v>
      </c>
      <c r="FK274">
        <v>45.80076915972529</v>
      </c>
      <c r="FL274">
        <v>914.9307678659219</v>
      </c>
      <c r="FM274">
        <v>22467.376</v>
      </c>
      <c r="FN274">
        <v>15</v>
      </c>
      <c r="FO274">
        <v>0</v>
      </c>
      <c r="FP274" t="s">
        <v>439</v>
      </c>
      <c r="FQ274">
        <v>1746989605.5</v>
      </c>
      <c r="FR274">
        <v>1746989593.5</v>
      </c>
      <c r="FS274">
        <v>0</v>
      </c>
      <c r="FT274">
        <v>-0.274</v>
      </c>
      <c r="FU274">
        <v>-0.002</v>
      </c>
      <c r="FV274">
        <v>2.549</v>
      </c>
      <c r="FW274">
        <v>0.129</v>
      </c>
      <c r="FX274">
        <v>420</v>
      </c>
      <c r="FY274">
        <v>17</v>
      </c>
      <c r="FZ274">
        <v>0.02</v>
      </c>
      <c r="GA274">
        <v>0.04</v>
      </c>
      <c r="GB274">
        <v>-86.75019999999999</v>
      </c>
      <c r="GC274">
        <v>-4.826956097561247</v>
      </c>
      <c r="GD274">
        <v>0.4942413965349127</v>
      </c>
      <c r="GE274">
        <v>0</v>
      </c>
      <c r="GF274">
        <v>1148.076764705882</v>
      </c>
      <c r="GG274">
        <v>48.97799849384097</v>
      </c>
      <c r="GH274">
        <v>4.815381434154649</v>
      </c>
      <c r="GI274">
        <v>0</v>
      </c>
      <c r="GJ274">
        <v>7.37603</v>
      </c>
      <c r="GK274">
        <v>-0.1667970731707303</v>
      </c>
      <c r="GL274">
        <v>0.01884165947328731</v>
      </c>
      <c r="GM274">
        <v>0</v>
      </c>
      <c r="GN274">
        <v>0</v>
      </c>
      <c r="GO274">
        <v>3</v>
      </c>
      <c r="GP274" t="s">
        <v>446</v>
      </c>
      <c r="GQ274">
        <v>3.1012</v>
      </c>
      <c r="GR274">
        <v>2.72417</v>
      </c>
      <c r="GS274">
        <v>0.15682</v>
      </c>
      <c r="GT274">
        <v>0.165585</v>
      </c>
      <c r="GU274">
        <v>0.104392</v>
      </c>
      <c r="GV274">
        <v>0.08034719999999999</v>
      </c>
      <c r="GW274">
        <v>22078.3</v>
      </c>
      <c r="GX274">
        <v>19874.8</v>
      </c>
      <c r="GY274">
        <v>26747.7</v>
      </c>
      <c r="GZ274">
        <v>24040.1</v>
      </c>
      <c r="HA274">
        <v>38338.4</v>
      </c>
      <c r="HB274">
        <v>32719.2</v>
      </c>
      <c r="HC274">
        <v>46708.8</v>
      </c>
      <c r="HD274">
        <v>38062.8</v>
      </c>
      <c r="HE274">
        <v>1.87685</v>
      </c>
      <c r="HF274">
        <v>2.34197</v>
      </c>
      <c r="HG274">
        <v>0.128288</v>
      </c>
      <c r="HH274">
        <v>0</v>
      </c>
      <c r="HI274">
        <v>27.9328</v>
      </c>
      <c r="HJ274">
        <v>999.9</v>
      </c>
      <c r="HK274">
        <v>34.2</v>
      </c>
      <c r="HL274">
        <v>32.9</v>
      </c>
      <c r="HM274">
        <v>18.9877</v>
      </c>
      <c r="HN274">
        <v>61.1818</v>
      </c>
      <c r="HO274">
        <v>4.98397</v>
      </c>
      <c r="HP274">
        <v>2</v>
      </c>
      <c r="HQ274">
        <v>0.09915400000000001</v>
      </c>
      <c r="HR274">
        <v>-0.532533</v>
      </c>
      <c r="HS274">
        <v>20.2815</v>
      </c>
      <c r="HT274">
        <v>5.2116</v>
      </c>
      <c r="HU274">
        <v>11.974</v>
      </c>
      <c r="HV274">
        <v>4.96325</v>
      </c>
      <c r="HW274">
        <v>3.27448</v>
      </c>
      <c r="HX274">
        <v>9999</v>
      </c>
      <c r="HY274">
        <v>9999</v>
      </c>
      <c r="HZ274">
        <v>9999</v>
      </c>
      <c r="IA274">
        <v>999.9</v>
      </c>
      <c r="IB274">
        <v>1.86386</v>
      </c>
      <c r="IC274">
        <v>1.86007</v>
      </c>
      <c r="ID274">
        <v>1.85839</v>
      </c>
      <c r="IE274">
        <v>1.85974</v>
      </c>
      <c r="IF274">
        <v>1.85989</v>
      </c>
      <c r="IG274">
        <v>1.85844</v>
      </c>
      <c r="IH274">
        <v>1.85745</v>
      </c>
      <c r="II274">
        <v>1.8524</v>
      </c>
      <c r="IJ274">
        <v>0</v>
      </c>
      <c r="IK274">
        <v>0</v>
      </c>
      <c r="IL274">
        <v>0</v>
      </c>
      <c r="IM274">
        <v>0</v>
      </c>
      <c r="IN274" t="s">
        <v>441</v>
      </c>
      <c r="IO274" t="s">
        <v>442</v>
      </c>
      <c r="IP274" t="s">
        <v>443</v>
      </c>
      <c r="IQ274" t="s">
        <v>443</v>
      </c>
      <c r="IR274" t="s">
        <v>443</v>
      </c>
      <c r="IS274" t="s">
        <v>443</v>
      </c>
      <c r="IT274">
        <v>0</v>
      </c>
      <c r="IU274">
        <v>100</v>
      </c>
      <c r="IV274">
        <v>100</v>
      </c>
      <c r="IW274">
        <v>-0.832</v>
      </c>
      <c r="IX274">
        <v>0.2816</v>
      </c>
      <c r="IY274">
        <v>-1.199888540531774</v>
      </c>
      <c r="IZ274">
        <v>0.0006062262584135303</v>
      </c>
      <c r="JA274">
        <v>-6.607284784785487E-07</v>
      </c>
      <c r="JB274">
        <v>4.456398226774383E-10</v>
      </c>
      <c r="JC274">
        <v>0.04242554667046498</v>
      </c>
      <c r="JD274">
        <v>-0.002659736867722172</v>
      </c>
      <c r="JE274">
        <v>0.000738507291522077</v>
      </c>
      <c r="JF274">
        <v>-6.730059124220876E-06</v>
      </c>
      <c r="JG274">
        <v>7</v>
      </c>
      <c r="JH274">
        <v>1949</v>
      </c>
      <c r="JI274">
        <v>1</v>
      </c>
      <c r="JJ274">
        <v>29</v>
      </c>
      <c r="JK274">
        <v>190039.2</v>
      </c>
      <c r="JL274">
        <v>190039.4</v>
      </c>
      <c r="JM274">
        <v>3.02368</v>
      </c>
      <c r="JN274">
        <v>2.60132</v>
      </c>
      <c r="JO274">
        <v>2.146</v>
      </c>
      <c r="JP274">
        <v>2.677</v>
      </c>
      <c r="JQ274">
        <v>2.29858</v>
      </c>
      <c r="JR274">
        <v>2.45117</v>
      </c>
      <c r="JS274">
        <v>36.908</v>
      </c>
      <c r="JT274">
        <v>24.0787</v>
      </c>
      <c r="JU274">
        <v>18</v>
      </c>
      <c r="JV274">
        <v>483.316</v>
      </c>
      <c r="JW274">
        <v>892.005</v>
      </c>
      <c r="JX274">
        <v>28.6605</v>
      </c>
      <c r="JY274">
        <v>28.4798</v>
      </c>
      <c r="JZ274">
        <v>30.0003</v>
      </c>
      <c r="KA274">
        <v>28.6513</v>
      </c>
      <c r="KB274">
        <v>28.6067</v>
      </c>
      <c r="KC274">
        <v>60.7015</v>
      </c>
      <c r="KD274">
        <v>15.0907</v>
      </c>
      <c r="KE274">
        <v>23.31</v>
      </c>
      <c r="KF274">
        <v>28.6415</v>
      </c>
      <c r="KG274">
        <v>1075.35</v>
      </c>
      <c r="KH274">
        <v>15.6381</v>
      </c>
      <c r="KI274">
        <v>102.124</v>
      </c>
      <c r="KJ274">
        <v>91.7664</v>
      </c>
    </row>
    <row r="275" spans="1:296">
      <c r="A275">
        <v>257</v>
      </c>
      <c r="B275">
        <v>1758391961.5</v>
      </c>
      <c r="C275">
        <v>9821</v>
      </c>
      <c r="D275" t="s">
        <v>959</v>
      </c>
      <c r="E275" t="s">
        <v>960</v>
      </c>
      <c r="F275">
        <v>5</v>
      </c>
      <c r="G275" t="s">
        <v>832</v>
      </c>
      <c r="H275">
        <v>1758391954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1069.609679108686</v>
      </c>
      <c r="AJ275">
        <v>997.6976424242421</v>
      </c>
      <c r="AK275">
        <v>3.230618130342061</v>
      </c>
      <c r="AL275">
        <v>65.71615203234047</v>
      </c>
      <c r="AM275">
        <f>(AO275 - AN275 + DX275*1E3/(8.314*(DZ275+273.15)) * AQ275/DW275 * AP275) * DW275/(100*DK275) * 1000/(1000 - AO275)</f>
        <v>0</v>
      </c>
      <c r="AN275">
        <v>15.57094809772447</v>
      </c>
      <c r="AO275">
        <v>22.88157696969696</v>
      </c>
      <c r="AP275">
        <v>7.055403552346011E-05</v>
      </c>
      <c r="AQ275">
        <v>86.31790325181301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437</v>
      </c>
      <c r="AX275" t="s">
        <v>437</v>
      </c>
      <c r="AY275">
        <v>0</v>
      </c>
      <c r="AZ275">
        <v>0</v>
      </c>
      <c r="BA275">
        <f>1-AY275/AZ275</f>
        <v>0</v>
      </c>
      <c r="BB275">
        <v>0</v>
      </c>
      <c r="BC275" t="s">
        <v>437</v>
      </c>
      <c r="BD275" t="s">
        <v>437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437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6</v>
      </c>
      <c r="DL275">
        <v>0.5</v>
      </c>
      <c r="DM275" t="s">
        <v>438</v>
      </c>
      <c r="DN275">
        <v>2</v>
      </c>
      <c r="DO275" t="b">
        <v>1</v>
      </c>
      <c r="DP275">
        <v>1758391954</v>
      </c>
      <c r="DQ275">
        <v>952.4870000000001</v>
      </c>
      <c r="DR275">
        <v>1039.741111111111</v>
      </c>
      <c r="DS275">
        <v>22.88348518518519</v>
      </c>
      <c r="DT275">
        <v>15.54228518518518</v>
      </c>
      <c r="DU275">
        <v>953.3232592592592</v>
      </c>
      <c r="DV275">
        <v>22.60161111111111</v>
      </c>
      <c r="DW275">
        <v>500.0216296296297</v>
      </c>
      <c r="DX275">
        <v>90.48517037037035</v>
      </c>
      <c r="DY275">
        <v>0.06613168518518518</v>
      </c>
      <c r="DZ275">
        <v>29.64027037037037</v>
      </c>
      <c r="EA275">
        <v>30.01964444444445</v>
      </c>
      <c r="EB275">
        <v>999.9000000000001</v>
      </c>
      <c r="EC275">
        <v>0</v>
      </c>
      <c r="ED275">
        <v>0</v>
      </c>
      <c r="EE275">
        <v>10004.25333333333</v>
      </c>
      <c r="EF275">
        <v>0</v>
      </c>
      <c r="EG275">
        <v>11.24863333333333</v>
      </c>
      <c r="EH275">
        <v>-87.25414814814815</v>
      </c>
      <c r="EI275">
        <v>974.7935925925926</v>
      </c>
      <c r="EJ275">
        <v>1056.156666666667</v>
      </c>
      <c r="EK275">
        <v>7.341204074074074</v>
      </c>
      <c r="EL275">
        <v>1039.741111111111</v>
      </c>
      <c r="EM275">
        <v>15.54228518518518</v>
      </c>
      <c r="EN275">
        <v>2.070615555555556</v>
      </c>
      <c r="EO275">
        <v>1.406345185185185</v>
      </c>
      <c r="EP275">
        <v>17.99491481481482</v>
      </c>
      <c r="EQ275">
        <v>11.98621481481481</v>
      </c>
      <c r="ER275">
        <v>1999.979259259259</v>
      </c>
      <c r="ES275">
        <v>0.9800024444444445</v>
      </c>
      <c r="ET275">
        <v>0.01999724814814814</v>
      </c>
      <c r="EU275">
        <v>0</v>
      </c>
      <c r="EV275">
        <v>1154.716666666667</v>
      </c>
      <c r="EW275">
        <v>5.00078</v>
      </c>
      <c r="EX275">
        <v>22535.76296296296</v>
      </c>
      <c r="EY275">
        <v>16379.48518518518</v>
      </c>
      <c r="EZ275">
        <v>38.99274074074074</v>
      </c>
      <c r="FA275">
        <v>39.84</v>
      </c>
      <c r="FB275">
        <v>39.53685185185185</v>
      </c>
      <c r="FC275">
        <v>39.41648148148148</v>
      </c>
      <c r="FD275">
        <v>40.38162962962962</v>
      </c>
      <c r="FE275">
        <v>1955.08</v>
      </c>
      <c r="FF275">
        <v>39.89000000000001</v>
      </c>
      <c r="FG275">
        <v>0</v>
      </c>
      <c r="FH275">
        <v>1758391961.7</v>
      </c>
      <c r="FI275">
        <v>0</v>
      </c>
      <c r="FJ275">
        <v>1154.81</v>
      </c>
      <c r="FK275">
        <v>43.36538462424656</v>
      </c>
      <c r="FL275">
        <v>849.4538462253543</v>
      </c>
      <c r="FM275">
        <v>22538.228</v>
      </c>
      <c r="FN275">
        <v>15</v>
      </c>
      <c r="FO275">
        <v>0</v>
      </c>
      <c r="FP275" t="s">
        <v>439</v>
      </c>
      <c r="FQ275">
        <v>1746989605.5</v>
      </c>
      <c r="FR275">
        <v>1746989593.5</v>
      </c>
      <c r="FS275">
        <v>0</v>
      </c>
      <c r="FT275">
        <v>-0.274</v>
      </c>
      <c r="FU275">
        <v>-0.002</v>
      </c>
      <c r="FV275">
        <v>2.549</v>
      </c>
      <c r="FW275">
        <v>0.129</v>
      </c>
      <c r="FX275">
        <v>420</v>
      </c>
      <c r="FY275">
        <v>17</v>
      </c>
      <c r="FZ275">
        <v>0.02</v>
      </c>
      <c r="GA275">
        <v>0.04</v>
      </c>
      <c r="GB275">
        <v>-87.0418292682927</v>
      </c>
      <c r="GC275">
        <v>-2.839818815330917</v>
      </c>
      <c r="GD275">
        <v>0.3320644906831131</v>
      </c>
      <c r="GE275">
        <v>0</v>
      </c>
      <c r="GF275">
        <v>1152.325882352941</v>
      </c>
      <c r="GG275">
        <v>45.22750192829892</v>
      </c>
      <c r="GH275">
        <v>4.449958438435833</v>
      </c>
      <c r="GI275">
        <v>0</v>
      </c>
      <c r="GJ275">
        <v>7.355017073170732</v>
      </c>
      <c r="GK275">
        <v>-0.2878616027874575</v>
      </c>
      <c r="GL275">
        <v>0.03062403744581125</v>
      </c>
      <c r="GM275">
        <v>0</v>
      </c>
      <c r="GN275">
        <v>0</v>
      </c>
      <c r="GO275">
        <v>3</v>
      </c>
      <c r="GP275" t="s">
        <v>446</v>
      </c>
      <c r="GQ275">
        <v>3.10084</v>
      </c>
      <c r="GR275">
        <v>2.72429</v>
      </c>
      <c r="GS275">
        <v>0.158461</v>
      </c>
      <c r="GT275">
        <v>0.167215</v>
      </c>
      <c r="GU275">
        <v>0.104407</v>
      </c>
      <c r="GV275">
        <v>0.0803772</v>
      </c>
      <c r="GW275">
        <v>22035</v>
      </c>
      <c r="GX275">
        <v>19836</v>
      </c>
      <c r="GY275">
        <v>26747.3</v>
      </c>
      <c r="GZ275">
        <v>24040.1</v>
      </c>
      <c r="HA275">
        <v>38337.5</v>
      </c>
      <c r="HB275">
        <v>32718.2</v>
      </c>
      <c r="HC275">
        <v>46708.2</v>
      </c>
      <c r="HD275">
        <v>38062.8</v>
      </c>
      <c r="HE275">
        <v>1.87615</v>
      </c>
      <c r="HF275">
        <v>2.34238</v>
      </c>
      <c r="HG275">
        <v>0.127666</v>
      </c>
      <c r="HH275">
        <v>0</v>
      </c>
      <c r="HI275">
        <v>27.9371</v>
      </c>
      <c r="HJ275">
        <v>999.9</v>
      </c>
      <c r="HK275">
        <v>34.2</v>
      </c>
      <c r="HL275">
        <v>32.9</v>
      </c>
      <c r="HM275">
        <v>18.9878</v>
      </c>
      <c r="HN275">
        <v>61.6718</v>
      </c>
      <c r="HO275">
        <v>5.08414</v>
      </c>
      <c r="HP275">
        <v>2</v>
      </c>
      <c r="HQ275">
        <v>0.0993902</v>
      </c>
      <c r="HR275">
        <v>-0.49933</v>
      </c>
      <c r="HS275">
        <v>20.2816</v>
      </c>
      <c r="HT275">
        <v>5.21175</v>
      </c>
      <c r="HU275">
        <v>11.9742</v>
      </c>
      <c r="HV275">
        <v>4.96335</v>
      </c>
      <c r="HW275">
        <v>3.27438</v>
      </c>
      <c r="HX275">
        <v>9999</v>
      </c>
      <c r="HY275">
        <v>9999</v>
      </c>
      <c r="HZ275">
        <v>9999</v>
      </c>
      <c r="IA275">
        <v>999.9</v>
      </c>
      <c r="IB275">
        <v>1.86386</v>
      </c>
      <c r="IC275">
        <v>1.86009</v>
      </c>
      <c r="ID275">
        <v>1.85839</v>
      </c>
      <c r="IE275">
        <v>1.85974</v>
      </c>
      <c r="IF275">
        <v>1.85989</v>
      </c>
      <c r="IG275">
        <v>1.85844</v>
      </c>
      <c r="IH275">
        <v>1.85745</v>
      </c>
      <c r="II275">
        <v>1.85239</v>
      </c>
      <c r="IJ275">
        <v>0</v>
      </c>
      <c r="IK275">
        <v>0</v>
      </c>
      <c r="IL275">
        <v>0</v>
      </c>
      <c r="IM275">
        <v>0</v>
      </c>
      <c r="IN275" t="s">
        <v>441</v>
      </c>
      <c r="IO275" t="s">
        <v>442</v>
      </c>
      <c r="IP275" t="s">
        <v>443</v>
      </c>
      <c r="IQ275" t="s">
        <v>443</v>
      </c>
      <c r="IR275" t="s">
        <v>443</v>
      </c>
      <c r="IS275" t="s">
        <v>443</v>
      </c>
      <c r="IT275">
        <v>0</v>
      </c>
      <c r="IU275">
        <v>100</v>
      </c>
      <c r="IV275">
        <v>100</v>
      </c>
      <c r="IW275">
        <v>-0.823</v>
      </c>
      <c r="IX275">
        <v>0.2818</v>
      </c>
      <c r="IY275">
        <v>-1.199888540531774</v>
      </c>
      <c r="IZ275">
        <v>0.0006062262584135303</v>
      </c>
      <c r="JA275">
        <v>-6.607284784785487E-07</v>
      </c>
      <c r="JB275">
        <v>4.456398226774383E-10</v>
      </c>
      <c r="JC275">
        <v>0.04242554667046498</v>
      </c>
      <c r="JD275">
        <v>-0.002659736867722172</v>
      </c>
      <c r="JE275">
        <v>0.000738507291522077</v>
      </c>
      <c r="JF275">
        <v>-6.730059124220876E-06</v>
      </c>
      <c r="JG275">
        <v>7</v>
      </c>
      <c r="JH275">
        <v>1949</v>
      </c>
      <c r="JI275">
        <v>1</v>
      </c>
      <c r="JJ275">
        <v>29</v>
      </c>
      <c r="JK275">
        <v>190039.3</v>
      </c>
      <c r="JL275">
        <v>190039.5</v>
      </c>
      <c r="JM275">
        <v>3.06152</v>
      </c>
      <c r="JN275">
        <v>2.60376</v>
      </c>
      <c r="JO275">
        <v>2.146</v>
      </c>
      <c r="JP275">
        <v>2.677</v>
      </c>
      <c r="JQ275">
        <v>2.29858</v>
      </c>
      <c r="JR275">
        <v>2.40601</v>
      </c>
      <c r="JS275">
        <v>36.908</v>
      </c>
      <c r="JT275">
        <v>24.07</v>
      </c>
      <c r="JU275">
        <v>18</v>
      </c>
      <c r="JV275">
        <v>482.928</v>
      </c>
      <c r="JW275">
        <v>892.466</v>
      </c>
      <c r="JX275">
        <v>28.642</v>
      </c>
      <c r="JY275">
        <v>28.4836</v>
      </c>
      <c r="JZ275">
        <v>30.0003</v>
      </c>
      <c r="KA275">
        <v>28.6539</v>
      </c>
      <c r="KB275">
        <v>28.6092</v>
      </c>
      <c r="KC275">
        <v>61.4808</v>
      </c>
      <c r="KD275">
        <v>15.0907</v>
      </c>
      <c r="KE275">
        <v>23.31</v>
      </c>
      <c r="KF275">
        <v>28.6186</v>
      </c>
      <c r="KG275">
        <v>1088.73</v>
      </c>
      <c r="KH275">
        <v>15.6528</v>
      </c>
      <c r="KI275">
        <v>102.123</v>
      </c>
      <c r="KJ275">
        <v>91.7663</v>
      </c>
    </row>
    <row r="276" spans="1:296">
      <c r="A276">
        <v>258</v>
      </c>
      <c r="B276">
        <v>1758391966.5</v>
      </c>
      <c r="C276">
        <v>9826</v>
      </c>
      <c r="D276" t="s">
        <v>961</v>
      </c>
      <c r="E276" t="s">
        <v>962</v>
      </c>
      <c r="F276">
        <v>5</v>
      </c>
      <c r="G276" t="s">
        <v>832</v>
      </c>
      <c r="H276">
        <v>1758391958.714286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1086.314180242738</v>
      </c>
      <c r="AJ276">
        <v>1014.050909090909</v>
      </c>
      <c r="AK276">
        <v>3.270471507736473</v>
      </c>
      <c r="AL276">
        <v>65.71615203234047</v>
      </c>
      <c r="AM276">
        <f>(AO276 - AN276 + DX276*1E3/(8.314*(DZ276+273.15)) * AQ276/DW276 * AP276) * DW276/(100*DK276) * 1000/(1000 - AO276)</f>
        <v>0</v>
      </c>
      <c r="AN276">
        <v>15.57594026843452</v>
      </c>
      <c r="AO276">
        <v>22.87143030303029</v>
      </c>
      <c r="AP276">
        <v>-2.280758782552591E-05</v>
      </c>
      <c r="AQ276">
        <v>86.31790325181301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437</v>
      </c>
      <c r="AX276" t="s">
        <v>437</v>
      </c>
      <c r="AY276">
        <v>0</v>
      </c>
      <c r="AZ276">
        <v>0</v>
      </c>
      <c r="BA276">
        <f>1-AY276/AZ276</f>
        <v>0</v>
      </c>
      <c r="BB276">
        <v>0</v>
      </c>
      <c r="BC276" t="s">
        <v>437</v>
      </c>
      <c r="BD276" t="s">
        <v>437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437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6</v>
      </c>
      <c r="DL276">
        <v>0.5</v>
      </c>
      <c r="DM276" t="s">
        <v>438</v>
      </c>
      <c r="DN276">
        <v>2</v>
      </c>
      <c r="DO276" t="b">
        <v>1</v>
      </c>
      <c r="DP276">
        <v>1758391958.714286</v>
      </c>
      <c r="DQ276">
        <v>967.6061071428574</v>
      </c>
      <c r="DR276">
        <v>1055.1075</v>
      </c>
      <c r="DS276">
        <v>22.87876428571428</v>
      </c>
      <c r="DT276">
        <v>15.56076071428571</v>
      </c>
      <c r="DU276">
        <v>968.4336071428571</v>
      </c>
      <c r="DV276">
        <v>22.59698571428571</v>
      </c>
      <c r="DW276">
        <v>500.0178928571428</v>
      </c>
      <c r="DX276">
        <v>90.48488571428571</v>
      </c>
      <c r="DY276">
        <v>0.06600558928571428</v>
      </c>
      <c r="DZ276">
        <v>29.63949642857143</v>
      </c>
      <c r="EA276">
        <v>30.02005714285714</v>
      </c>
      <c r="EB276">
        <v>999.9000000000002</v>
      </c>
      <c r="EC276">
        <v>0</v>
      </c>
      <c r="ED276">
        <v>0</v>
      </c>
      <c r="EE276">
        <v>10018.12178571429</v>
      </c>
      <c r="EF276">
        <v>0</v>
      </c>
      <c r="EG276">
        <v>11.24668928571428</v>
      </c>
      <c r="EH276">
        <v>-87.50173928571428</v>
      </c>
      <c r="EI276">
        <v>990.2617142857142</v>
      </c>
      <c r="EJ276">
        <v>1071.786428571429</v>
      </c>
      <c r="EK276">
        <v>7.318007857142855</v>
      </c>
      <c r="EL276">
        <v>1055.1075</v>
      </c>
      <c r="EM276">
        <v>15.56076071428571</v>
      </c>
      <c r="EN276">
        <v>2.070182142857143</v>
      </c>
      <c r="EO276">
        <v>1.408013214285714</v>
      </c>
      <c r="EP276">
        <v>17.99158571428572</v>
      </c>
      <c r="EQ276">
        <v>12.00419642857143</v>
      </c>
      <c r="ER276">
        <v>1999.978571428572</v>
      </c>
      <c r="ES276">
        <v>0.9800023571428572</v>
      </c>
      <c r="ET276">
        <v>0.01999733571428571</v>
      </c>
      <c r="EU276">
        <v>0</v>
      </c>
      <c r="EV276">
        <v>1158.022857142857</v>
      </c>
      <c r="EW276">
        <v>5.00078</v>
      </c>
      <c r="EX276">
        <v>22599.83214285714</v>
      </c>
      <c r="EY276">
        <v>16379.475</v>
      </c>
      <c r="EZ276">
        <v>38.99746428571428</v>
      </c>
      <c r="FA276">
        <v>39.8435</v>
      </c>
      <c r="FB276">
        <v>39.65824999999999</v>
      </c>
      <c r="FC276">
        <v>39.41275</v>
      </c>
      <c r="FD276">
        <v>40.37460714285714</v>
      </c>
      <c r="FE276">
        <v>1955.078571428572</v>
      </c>
      <c r="FF276">
        <v>39.89000000000001</v>
      </c>
      <c r="FG276">
        <v>0</v>
      </c>
      <c r="FH276">
        <v>1758391967.1</v>
      </c>
      <c r="FI276">
        <v>0</v>
      </c>
      <c r="FJ276">
        <v>1158.323076923077</v>
      </c>
      <c r="FK276">
        <v>39.2294017204612</v>
      </c>
      <c r="FL276">
        <v>775.4974359699459</v>
      </c>
      <c r="FM276">
        <v>22607.02692307692</v>
      </c>
      <c r="FN276">
        <v>15</v>
      </c>
      <c r="FO276">
        <v>0</v>
      </c>
      <c r="FP276" t="s">
        <v>439</v>
      </c>
      <c r="FQ276">
        <v>1746989605.5</v>
      </c>
      <c r="FR276">
        <v>1746989593.5</v>
      </c>
      <c r="FS276">
        <v>0</v>
      </c>
      <c r="FT276">
        <v>-0.274</v>
      </c>
      <c r="FU276">
        <v>-0.002</v>
      </c>
      <c r="FV276">
        <v>2.549</v>
      </c>
      <c r="FW276">
        <v>0.129</v>
      </c>
      <c r="FX276">
        <v>420</v>
      </c>
      <c r="FY276">
        <v>17</v>
      </c>
      <c r="FZ276">
        <v>0.02</v>
      </c>
      <c r="GA276">
        <v>0.04</v>
      </c>
      <c r="GB276">
        <v>-87.39220499999999</v>
      </c>
      <c r="GC276">
        <v>-2.871782363977483</v>
      </c>
      <c r="GD276">
        <v>0.3325403907422372</v>
      </c>
      <c r="GE276">
        <v>0</v>
      </c>
      <c r="GF276">
        <v>1156.206764705882</v>
      </c>
      <c r="GG276">
        <v>41.79724981070743</v>
      </c>
      <c r="GH276">
        <v>4.114641518648933</v>
      </c>
      <c r="GI276">
        <v>0</v>
      </c>
      <c r="GJ276">
        <v>7.3315275</v>
      </c>
      <c r="GK276">
        <v>-0.313141913696075</v>
      </c>
      <c r="GL276">
        <v>0.03178811812218522</v>
      </c>
      <c r="GM276">
        <v>0</v>
      </c>
      <c r="GN276">
        <v>0</v>
      </c>
      <c r="GO276">
        <v>3</v>
      </c>
      <c r="GP276" t="s">
        <v>446</v>
      </c>
      <c r="GQ276">
        <v>3.10138</v>
      </c>
      <c r="GR276">
        <v>2.7243</v>
      </c>
      <c r="GS276">
        <v>0.160118</v>
      </c>
      <c r="GT276">
        <v>0.168847</v>
      </c>
      <c r="GU276">
        <v>0.104372</v>
      </c>
      <c r="GV276">
        <v>0.08041420000000001</v>
      </c>
      <c r="GW276">
        <v>21991.7</v>
      </c>
      <c r="GX276">
        <v>19797</v>
      </c>
      <c r="GY276">
        <v>26747.4</v>
      </c>
      <c r="GZ276">
        <v>24039.9</v>
      </c>
      <c r="HA276">
        <v>38339.3</v>
      </c>
      <c r="HB276">
        <v>32716.6</v>
      </c>
      <c r="HC276">
        <v>46708.3</v>
      </c>
      <c r="HD276">
        <v>38062.2</v>
      </c>
      <c r="HE276">
        <v>1.87705</v>
      </c>
      <c r="HF276">
        <v>2.3419</v>
      </c>
      <c r="HG276">
        <v>0.127714</v>
      </c>
      <c r="HH276">
        <v>0</v>
      </c>
      <c r="HI276">
        <v>27.9404</v>
      </c>
      <c r="HJ276">
        <v>999.9</v>
      </c>
      <c r="HK276">
        <v>34.2</v>
      </c>
      <c r="HL276">
        <v>32.9</v>
      </c>
      <c r="HM276">
        <v>18.9892</v>
      </c>
      <c r="HN276">
        <v>61.3218</v>
      </c>
      <c r="HO276">
        <v>4.96394</v>
      </c>
      <c r="HP276">
        <v>2</v>
      </c>
      <c r="HQ276">
        <v>0.0996189</v>
      </c>
      <c r="HR276">
        <v>-0.477971</v>
      </c>
      <c r="HS276">
        <v>20.2817</v>
      </c>
      <c r="HT276">
        <v>5.21145</v>
      </c>
      <c r="HU276">
        <v>11.974</v>
      </c>
      <c r="HV276">
        <v>4.96335</v>
      </c>
      <c r="HW276">
        <v>3.2744</v>
      </c>
      <c r="HX276">
        <v>9999</v>
      </c>
      <c r="HY276">
        <v>9999</v>
      </c>
      <c r="HZ276">
        <v>9999</v>
      </c>
      <c r="IA276">
        <v>999.9</v>
      </c>
      <c r="IB276">
        <v>1.86386</v>
      </c>
      <c r="IC276">
        <v>1.86011</v>
      </c>
      <c r="ID276">
        <v>1.85841</v>
      </c>
      <c r="IE276">
        <v>1.85974</v>
      </c>
      <c r="IF276">
        <v>1.85988</v>
      </c>
      <c r="IG276">
        <v>1.85844</v>
      </c>
      <c r="IH276">
        <v>1.85745</v>
      </c>
      <c r="II276">
        <v>1.85241</v>
      </c>
      <c r="IJ276">
        <v>0</v>
      </c>
      <c r="IK276">
        <v>0</v>
      </c>
      <c r="IL276">
        <v>0</v>
      </c>
      <c r="IM276">
        <v>0</v>
      </c>
      <c r="IN276" t="s">
        <v>441</v>
      </c>
      <c r="IO276" t="s">
        <v>442</v>
      </c>
      <c r="IP276" t="s">
        <v>443</v>
      </c>
      <c r="IQ276" t="s">
        <v>443</v>
      </c>
      <c r="IR276" t="s">
        <v>443</v>
      </c>
      <c r="IS276" t="s">
        <v>443</v>
      </c>
      <c r="IT276">
        <v>0</v>
      </c>
      <c r="IU276">
        <v>100</v>
      </c>
      <c r="IV276">
        <v>100</v>
      </c>
      <c r="IW276">
        <v>-0.8129999999999999</v>
      </c>
      <c r="IX276">
        <v>0.2816</v>
      </c>
      <c r="IY276">
        <v>-1.199888540531774</v>
      </c>
      <c r="IZ276">
        <v>0.0006062262584135303</v>
      </c>
      <c r="JA276">
        <v>-6.607284784785487E-07</v>
      </c>
      <c r="JB276">
        <v>4.456398226774383E-10</v>
      </c>
      <c r="JC276">
        <v>0.04242554667046498</v>
      </c>
      <c r="JD276">
        <v>-0.002659736867722172</v>
      </c>
      <c r="JE276">
        <v>0.000738507291522077</v>
      </c>
      <c r="JF276">
        <v>-6.730059124220876E-06</v>
      </c>
      <c r="JG276">
        <v>7</v>
      </c>
      <c r="JH276">
        <v>1949</v>
      </c>
      <c r="JI276">
        <v>1</v>
      </c>
      <c r="JJ276">
        <v>29</v>
      </c>
      <c r="JK276">
        <v>190039.4</v>
      </c>
      <c r="JL276">
        <v>190039.5</v>
      </c>
      <c r="JM276">
        <v>3.09692</v>
      </c>
      <c r="JN276">
        <v>2.60132</v>
      </c>
      <c r="JO276">
        <v>2.146</v>
      </c>
      <c r="JP276">
        <v>2.67578</v>
      </c>
      <c r="JQ276">
        <v>2.29858</v>
      </c>
      <c r="JR276">
        <v>2.38159</v>
      </c>
      <c r="JS276">
        <v>36.908</v>
      </c>
      <c r="JT276">
        <v>24.07</v>
      </c>
      <c r="JU276">
        <v>18</v>
      </c>
      <c r="JV276">
        <v>483.469</v>
      </c>
      <c r="JW276">
        <v>892.002</v>
      </c>
      <c r="JX276">
        <v>28.6182</v>
      </c>
      <c r="JY276">
        <v>28.4865</v>
      </c>
      <c r="JZ276">
        <v>30.0002</v>
      </c>
      <c r="KA276">
        <v>28.6562</v>
      </c>
      <c r="KB276">
        <v>28.6115</v>
      </c>
      <c r="KC276">
        <v>62.1996</v>
      </c>
      <c r="KD276">
        <v>14.8119</v>
      </c>
      <c r="KE276">
        <v>23.31</v>
      </c>
      <c r="KF276">
        <v>28.6013</v>
      </c>
      <c r="KG276">
        <v>1108.77</v>
      </c>
      <c r="KH276">
        <v>15.6838</v>
      </c>
      <c r="KI276">
        <v>102.123</v>
      </c>
      <c r="KJ276">
        <v>91.76519999999999</v>
      </c>
    </row>
    <row r="277" spans="1:296">
      <c r="A277">
        <v>259</v>
      </c>
      <c r="B277">
        <v>1758391971.5</v>
      </c>
      <c r="C277">
        <v>9831</v>
      </c>
      <c r="D277" t="s">
        <v>963</v>
      </c>
      <c r="E277" t="s">
        <v>964</v>
      </c>
      <c r="F277">
        <v>5</v>
      </c>
      <c r="G277" t="s">
        <v>832</v>
      </c>
      <c r="H277">
        <v>1758391964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1103.179751961539</v>
      </c>
      <c r="AJ277">
        <v>1030.364121212121</v>
      </c>
      <c r="AK277">
        <v>3.263574755640378</v>
      </c>
      <c r="AL277">
        <v>65.71615203234047</v>
      </c>
      <c r="AM277">
        <f>(AO277 - AN277 + DX277*1E3/(8.314*(DZ277+273.15)) * AQ277/DW277 * AP277) * DW277/(100*DK277) * 1000/(1000 - AO277)</f>
        <v>0</v>
      </c>
      <c r="AN277">
        <v>15.59131180269747</v>
      </c>
      <c r="AO277">
        <v>22.86768181818182</v>
      </c>
      <c r="AP277">
        <v>-1.421048639286851E-06</v>
      </c>
      <c r="AQ277">
        <v>86.31790325181301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437</v>
      </c>
      <c r="AX277" t="s">
        <v>437</v>
      </c>
      <c r="AY277">
        <v>0</v>
      </c>
      <c r="AZ277">
        <v>0</v>
      </c>
      <c r="BA277">
        <f>1-AY277/AZ277</f>
        <v>0</v>
      </c>
      <c r="BB277">
        <v>0</v>
      </c>
      <c r="BC277" t="s">
        <v>437</v>
      </c>
      <c r="BD277" t="s">
        <v>437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437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6</v>
      </c>
      <c r="DL277">
        <v>0.5</v>
      </c>
      <c r="DM277" t="s">
        <v>438</v>
      </c>
      <c r="DN277">
        <v>2</v>
      </c>
      <c r="DO277" t="b">
        <v>1</v>
      </c>
      <c r="DP277">
        <v>1758391964</v>
      </c>
      <c r="DQ277">
        <v>984.4651481481482</v>
      </c>
      <c r="DR277">
        <v>1072.401111111111</v>
      </c>
      <c r="DS277">
        <v>22.87470740740741</v>
      </c>
      <c r="DT277">
        <v>15.58254444444444</v>
      </c>
      <c r="DU277">
        <v>985.283037037037</v>
      </c>
      <c r="DV277">
        <v>22.59301481481481</v>
      </c>
      <c r="DW277">
        <v>500.068074074074</v>
      </c>
      <c r="DX277">
        <v>90.48448148148151</v>
      </c>
      <c r="DY277">
        <v>0.06604006296296296</v>
      </c>
      <c r="DZ277">
        <v>29.64052962962963</v>
      </c>
      <c r="EA277">
        <v>30.01982962962963</v>
      </c>
      <c r="EB277">
        <v>999.9000000000001</v>
      </c>
      <c r="EC277">
        <v>0</v>
      </c>
      <c r="ED277">
        <v>0</v>
      </c>
      <c r="EE277">
        <v>10010.92555555556</v>
      </c>
      <c r="EF277">
        <v>0</v>
      </c>
      <c r="EG277">
        <v>11.24047777777778</v>
      </c>
      <c r="EH277">
        <v>-87.9354925925926</v>
      </c>
      <c r="EI277">
        <v>1007.511592592593</v>
      </c>
      <c r="EJ277">
        <v>1089.376666666667</v>
      </c>
      <c r="EK277">
        <v>7.292173333333333</v>
      </c>
      <c r="EL277">
        <v>1072.401111111111</v>
      </c>
      <c r="EM277">
        <v>15.58254444444444</v>
      </c>
      <c r="EN277">
        <v>2.069806296296296</v>
      </c>
      <c r="EO277">
        <v>1.409978148148148</v>
      </c>
      <c r="EP277">
        <v>17.9887</v>
      </c>
      <c r="EQ277">
        <v>12.02536666666666</v>
      </c>
      <c r="ER277">
        <v>2000.002592592593</v>
      </c>
      <c r="ES277">
        <v>0.9800025555555556</v>
      </c>
      <c r="ET277">
        <v>0.01999714444444444</v>
      </c>
      <c r="EU277">
        <v>0</v>
      </c>
      <c r="EV277">
        <v>1161.341481481481</v>
      </c>
      <c r="EW277">
        <v>5.00078</v>
      </c>
      <c r="EX277">
        <v>22665.72592592593</v>
      </c>
      <c r="EY277">
        <v>16379.67407407407</v>
      </c>
      <c r="EZ277">
        <v>39.01818518518518</v>
      </c>
      <c r="FA277">
        <v>39.84466666666666</v>
      </c>
      <c r="FB277">
        <v>39.76599999999999</v>
      </c>
      <c r="FC277">
        <v>39.42348148148148</v>
      </c>
      <c r="FD277">
        <v>40.40011111111111</v>
      </c>
      <c r="FE277">
        <v>1955.102592592592</v>
      </c>
      <c r="FF277">
        <v>39.89000000000001</v>
      </c>
      <c r="FG277">
        <v>0</v>
      </c>
      <c r="FH277">
        <v>1758391971.9</v>
      </c>
      <c r="FI277">
        <v>0</v>
      </c>
      <c r="FJ277">
        <v>1161.292692307692</v>
      </c>
      <c r="FK277">
        <v>36.15076921650255</v>
      </c>
      <c r="FL277">
        <v>697.0017093290696</v>
      </c>
      <c r="FM277">
        <v>22666.28846153846</v>
      </c>
      <c r="FN277">
        <v>15</v>
      </c>
      <c r="FO277">
        <v>0</v>
      </c>
      <c r="FP277" t="s">
        <v>439</v>
      </c>
      <c r="FQ277">
        <v>1746989605.5</v>
      </c>
      <c r="FR277">
        <v>1746989593.5</v>
      </c>
      <c r="FS277">
        <v>0</v>
      </c>
      <c r="FT277">
        <v>-0.274</v>
      </c>
      <c r="FU277">
        <v>-0.002</v>
      </c>
      <c r="FV277">
        <v>2.549</v>
      </c>
      <c r="FW277">
        <v>0.129</v>
      </c>
      <c r="FX277">
        <v>420</v>
      </c>
      <c r="FY277">
        <v>17</v>
      </c>
      <c r="FZ277">
        <v>0.02</v>
      </c>
      <c r="GA277">
        <v>0.04</v>
      </c>
      <c r="GB277">
        <v>-87.67765</v>
      </c>
      <c r="GC277">
        <v>-4.317329831144431</v>
      </c>
      <c r="GD277">
        <v>0.4766098803004407</v>
      </c>
      <c r="GE277">
        <v>0</v>
      </c>
      <c r="GF277">
        <v>1158.62205882353</v>
      </c>
      <c r="GG277">
        <v>38.50313218033345</v>
      </c>
      <c r="GH277">
        <v>3.792985615434462</v>
      </c>
      <c r="GI277">
        <v>0</v>
      </c>
      <c r="GJ277">
        <v>7.311353250000001</v>
      </c>
      <c r="GK277">
        <v>-0.289226679174491</v>
      </c>
      <c r="GL277">
        <v>0.02955064867202578</v>
      </c>
      <c r="GM277">
        <v>0</v>
      </c>
      <c r="GN277">
        <v>0</v>
      </c>
      <c r="GO277">
        <v>3</v>
      </c>
      <c r="GP277" t="s">
        <v>446</v>
      </c>
      <c r="GQ277">
        <v>3.10114</v>
      </c>
      <c r="GR277">
        <v>2.72424</v>
      </c>
      <c r="GS277">
        <v>0.161761</v>
      </c>
      <c r="GT277">
        <v>0.170497</v>
      </c>
      <c r="GU277">
        <v>0.104361</v>
      </c>
      <c r="GV277">
        <v>0.0804933</v>
      </c>
      <c r="GW277">
        <v>21948.6</v>
      </c>
      <c r="GX277">
        <v>19757.4</v>
      </c>
      <c r="GY277">
        <v>26747.3</v>
      </c>
      <c r="GZ277">
        <v>24039.6</v>
      </c>
      <c r="HA277">
        <v>38339.8</v>
      </c>
      <c r="HB277">
        <v>32713.5</v>
      </c>
      <c r="HC277">
        <v>46708.1</v>
      </c>
      <c r="HD277">
        <v>38061.7</v>
      </c>
      <c r="HE277">
        <v>1.87668</v>
      </c>
      <c r="HF277">
        <v>2.34195</v>
      </c>
      <c r="HG277">
        <v>0.127107</v>
      </c>
      <c r="HH277">
        <v>0</v>
      </c>
      <c r="HI277">
        <v>27.9428</v>
      </c>
      <c r="HJ277">
        <v>999.9</v>
      </c>
      <c r="HK277">
        <v>34.2</v>
      </c>
      <c r="HL277">
        <v>32.9</v>
      </c>
      <c r="HM277">
        <v>18.988</v>
      </c>
      <c r="HN277">
        <v>61.4818</v>
      </c>
      <c r="HO277">
        <v>5</v>
      </c>
      <c r="HP277">
        <v>2</v>
      </c>
      <c r="HQ277">
        <v>0.0998831</v>
      </c>
      <c r="HR277">
        <v>-0.474188</v>
      </c>
      <c r="HS277">
        <v>20.2818</v>
      </c>
      <c r="HT277">
        <v>5.2128</v>
      </c>
      <c r="HU277">
        <v>11.974</v>
      </c>
      <c r="HV277">
        <v>4.96355</v>
      </c>
      <c r="HW277">
        <v>3.27463</v>
      </c>
      <c r="HX277">
        <v>9999</v>
      </c>
      <c r="HY277">
        <v>9999</v>
      </c>
      <c r="HZ277">
        <v>9999</v>
      </c>
      <c r="IA277">
        <v>999.9</v>
      </c>
      <c r="IB277">
        <v>1.86386</v>
      </c>
      <c r="IC277">
        <v>1.86008</v>
      </c>
      <c r="ID277">
        <v>1.85838</v>
      </c>
      <c r="IE277">
        <v>1.85974</v>
      </c>
      <c r="IF277">
        <v>1.85989</v>
      </c>
      <c r="IG277">
        <v>1.8584</v>
      </c>
      <c r="IH277">
        <v>1.85746</v>
      </c>
      <c r="II277">
        <v>1.85239</v>
      </c>
      <c r="IJ277">
        <v>0</v>
      </c>
      <c r="IK277">
        <v>0</v>
      </c>
      <c r="IL277">
        <v>0</v>
      </c>
      <c r="IM277">
        <v>0</v>
      </c>
      <c r="IN277" t="s">
        <v>441</v>
      </c>
      <c r="IO277" t="s">
        <v>442</v>
      </c>
      <c r="IP277" t="s">
        <v>443</v>
      </c>
      <c r="IQ277" t="s">
        <v>443</v>
      </c>
      <c r="IR277" t="s">
        <v>443</v>
      </c>
      <c r="IS277" t="s">
        <v>443</v>
      </c>
      <c r="IT277">
        <v>0</v>
      </c>
      <c r="IU277">
        <v>100</v>
      </c>
      <c r="IV277">
        <v>100</v>
      </c>
      <c r="IW277">
        <v>-0.8</v>
      </c>
      <c r="IX277">
        <v>0.2815</v>
      </c>
      <c r="IY277">
        <v>-1.199888540531774</v>
      </c>
      <c r="IZ277">
        <v>0.0006062262584135303</v>
      </c>
      <c r="JA277">
        <v>-6.607284784785487E-07</v>
      </c>
      <c r="JB277">
        <v>4.456398226774383E-10</v>
      </c>
      <c r="JC277">
        <v>0.04242554667046498</v>
      </c>
      <c r="JD277">
        <v>-0.002659736867722172</v>
      </c>
      <c r="JE277">
        <v>0.000738507291522077</v>
      </c>
      <c r="JF277">
        <v>-6.730059124220876E-06</v>
      </c>
      <c r="JG277">
        <v>7</v>
      </c>
      <c r="JH277">
        <v>1949</v>
      </c>
      <c r="JI277">
        <v>1</v>
      </c>
      <c r="JJ277">
        <v>29</v>
      </c>
      <c r="JK277">
        <v>190039.4</v>
      </c>
      <c r="JL277">
        <v>190039.6</v>
      </c>
      <c r="JM277">
        <v>3.13599</v>
      </c>
      <c r="JN277">
        <v>2.60376</v>
      </c>
      <c r="JO277">
        <v>2.146</v>
      </c>
      <c r="JP277">
        <v>2.677</v>
      </c>
      <c r="JQ277">
        <v>2.29858</v>
      </c>
      <c r="JR277">
        <v>2.40234</v>
      </c>
      <c r="JS277">
        <v>36.908</v>
      </c>
      <c r="JT277">
        <v>24.07</v>
      </c>
      <c r="JU277">
        <v>18</v>
      </c>
      <c r="JV277">
        <v>483.273</v>
      </c>
      <c r="JW277">
        <v>892.0839999999999</v>
      </c>
      <c r="JX277">
        <v>28.5994</v>
      </c>
      <c r="JY277">
        <v>28.49</v>
      </c>
      <c r="JZ277">
        <v>30.0004</v>
      </c>
      <c r="KA277">
        <v>28.659</v>
      </c>
      <c r="KB277">
        <v>28.6134</v>
      </c>
      <c r="KC277">
        <v>62.9872</v>
      </c>
      <c r="KD277">
        <v>14.5118</v>
      </c>
      <c r="KE277">
        <v>23.31</v>
      </c>
      <c r="KF277">
        <v>28.5815</v>
      </c>
      <c r="KG277">
        <v>1122.14</v>
      </c>
      <c r="KH277">
        <v>15.712</v>
      </c>
      <c r="KI277">
        <v>102.122</v>
      </c>
      <c r="KJ277">
        <v>91.7641</v>
      </c>
    </row>
    <row r="278" spans="1:296">
      <c r="A278">
        <v>260</v>
      </c>
      <c r="B278">
        <v>1758391976.5</v>
      </c>
      <c r="C278">
        <v>9836</v>
      </c>
      <c r="D278" t="s">
        <v>965</v>
      </c>
      <c r="E278" t="s">
        <v>966</v>
      </c>
      <c r="F278">
        <v>5</v>
      </c>
      <c r="G278" t="s">
        <v>832</v>
      </c>
      <c r="H278">
        <v>1758391968.714286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1120.185726981477</v>
      </c>
      <c r="AJ278">
        <v>1046.853151515151</v>
      </c>
      <c r="AK278">
        <v>3.291979702531018</v>
      </c>
      <c r="AL278">
        <v>65.71615203234047</v>
      </c>
      <c r="AM278">
        <f>(AO278 - AN278 + DX278*1E3/(8.314*(DZ278+273.15)) * AQ278/DW278 * AP278) * DW278/(100*DK278) * 1000/(1000 - AO278)</f>
        <v>0</v>
      </c>
      <c r="AN278">
        <v>15.61860386121261</v>
      </c>
      <c r="AO278">
        <v>22.86507757575757</v>
      </c>
      <c r="AP278">
        <v>-7.385920035317419E-05</v>
      </c>
      <c r="AQ278">
        <v>86.31790325181301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437</v>
      </c>
      <c r="AX278" t="s">
        <v>437</v>
      </c>
      <c r="AY278">
        <v>0</v>
      </c>
      <c r="AZ278">
        <v>0</v>
      </c>
      <c r="BA278">
        <f>1-AY278/AZ278</f>
        <v>0</v>
      </c>
      <c r="BB278">
        <v>0</v>
      </c>
      <c r="BC278" t="s">
        <v>437</v>
      </c>
      <c r="BD278" t="s">
        <v>437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437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6</v>
      </c>
      <c r="DL278">
        <v>0.5</v>
      </c>
      <c r="DM278" t="s">
        <v>438</v>
      </c>
      <c r="DN278">
        <v>2</v>
      </c>
      <c r="DO278" t="b">
        <v>1</v>
      </c>
      <c r="DP278">
        <v>1758391968.714286</v>
      </c>
      <c r="DQ278">
        <v>999.5362142857142</v>
      </c>
      <c r="DR278">
        <v>1088.036785714286</v>
      </c>
      <c r="DS278">
        <v>22.86994642857143</v>
      </c>
      <c r="DT278">
        <v>15.60379285714286</v>
      </c>
      <c r="DU278">
        <v>1000.344857142857</v>
      </c>
      <c r="DV278">
        <v>22.58836071428572</v>
      </c>
      <c r="DW278">
        <v>500.0275357142858</v>
      </c>
      <c r="DX278">
        <v>90.48432500000003</v>
      </c>
      <c r="DY278">
        <v>0.066094875</v>
      </c>
      <c r="DZ278">
        <v>29.63843928571428</v>
      </c>
      <c r="EA278">
        <v>30.01699642857142</v>
      </c>
      <c r="EB278">
        <v>999.9000000000002</v>
      </c>
      <c r="EC278">
        <v>0</v>
      </c>
      <c r="ED278">
        <v>0</v>
      </c>
      <c r="EE278">
        <v>10018.825</v>
      </c>
      <c r="EF278">
        <v>0</v>
      </c>
      <c r="EG278">
        <v>11.24413571428572</v>
      </c>
      <c r="EH278">
        <v>-88.499875</v>
      </c>
      <c r="EI278">
        <v>1022.930107142857</v>
      </c>
      <c r="EJ278">
        <v>1105.283214285714</v>
      </c>
      <c r="EK278">
        <v>7.266164642857142</v>
      </c>
      <c r="EL278">
        <v>1088.036785714286</v>
      </c>
      <c r="EM278">
        <v>15.60379285714286</v>
      </c>
      <c r="EN278">
        <v>2.069371785714286</v>
      </c>
      <c r="EO278">
        <v>1.411898571428571</v>
      </c>
      <c r="EP278">
        <v>17.98536071428572</v>
      </c>
      <c r="EQ278">
        <v>12.04599642857143</v>
      </c>
      <c r="ER278">
        <v>2000.007142857143</v>
      </c>
      <c r="ES278">
        <v>0.9800025714285715</v>
      </c>
      <c r="ET278">
        <v>0.01999712857142857</v>
      </c>
      <c r="EU278">
        <v>0</v>
      </c>
      <c r="EV278">
        <v>1164.007142857143</v>
      </c>
      <c r="EW278">
        <v>5.00078</v>
      </c>
      <c r="EX278">
        <v>22718.16785714286</v>
      </c>
      <c r="EY278">
        <v>16379.69285714286</v>
      </c>
      <c r="EZ278">
        <v>39.01535714285713</v>
      </c>
      <c r="FA278">
        <v>39.8435</v>
      </c>
      <c r="FB278">
        <v>39.73628571428571</v>
      </c>
      <c r="FC278">
        <v>39.42175000000001</v>
      </c>
      <c r="FD278">
        <v>40.39257142857142</v>
      </c>
      <c r="FE278">
        <v>1955.107142857143</v>
      </c>
      <c r="FF278">
        <v>39.89000000000001</v>
      </c>
      <c r="FG278">
        <v>0</v>
      </c>
      <c r="FH278">
        <v>1758391977.3</v>
      </c>
      <c r="FI278">
        <v>0</v>
      </c>
      <c r="FJ278">
        <v>1164.5332</v>
      </c>
      <c r="FK278">
        <v>31.26615388988161</v>
      </c>
      <c r="FL278">
        <v>624.7076931712294</v>
      </c>
      <c r="FM278">
        <v>22729.464</v>
      </c>
      <c r="FN278">
        <v>15</v>
      </c>
      <c r="FO278">
        <v>0</v>
      </c>
      <c r="FP278" t="s">
        <v>439</v>
      </c>
      <c r="FQ278">
        <v>1746989605.5</v>
      </c>
      <c r="FR278">
        <v>1746989593.5</v>
      </c>
      <c r="FS278">
        <v>0</v>
      </c>
      <c r="FT278">
        <v>-0.274</v>
      </c>
      <c r="FU278">
        <v>-0.002</v>
      </c>
      <c r="FV278">
        <v>2.549</v>
      </c>
      <c r="FW278">
        <v>0.129</v>
      </c>
      <c r="FX278">
        <v>420</v>
      </c>
      <c r="FY278">
        <v>17</v>
      </c>
      <c r="FZ278">
        <v>0.02</v>
      </c>
      <c r="GA278">
        <v>0.04</v>
      </c>
      <c r="GB278">
        <v>-88.2082575</v>
      </c>
      <c r="GC278">
        <v>-7.323267917448292</v>
      </c>
      <c r="GD278">
        <v>0.7077249408801067</v>
      </c>
      <c r="GE278">
        <v>0</v>
      </c>
      <c r="GF278">
        <v>1162.27794117647</v>
      </c>
      <c r="GG278">
        <v>34.45576777186594</v>
      </c>
      <c r="GH278">
        <v>3.396035560171825</v>
      </c>
      <c r="GI278">
        <v>0</v>
      </c>
      <c r="GJ278">
        <v>7.27658275</v>
      </c>
      <c r="GK278">
        <v>-0.3181552345216014</v>
      </c>
      <c r="GL278">
        <v>0.03302822035680245</v>
      </c>
      <c r="GM278">
        <v>0</v>
      </c>
      <c r="GN278">
        <v>0</v>
      </c>
      <c r="GO278">
        <v>3</v>
      </c>
      <c r="GP278" t="s">
        <v>446</v>
      </c>
      <c r="GQ278">
        <v>3.10117</v>
      </c>
      <c r="GR278">
        <v>2.7245</v>
      </c>
      <c r="GS278">
        <v>0.163398</v>
      </c>
      <c r="GT278">
        <v>0.172104</v>
      </c>
      <c r="GU278">
        <v>0.104359</v>
      </c>
      <c r="GV278">
        <v>0.0807296</v>
      </c>
      <c r="GW278">
        <v>21905.4</v>
      </c>
      <c r="GX278">
        <v>19718.9</v>
      </c>
      <c r="GY278">
        <v>26746.9</v>
      </c>
      <c r="GZ278">
        <v>24039.3</v>
      </c>
      <c r="HA278">
        <v>38339.9</v>
      </c>
      <c r="HB278">
        <v>32705.1</v>
      </c>
      <c r="HC278">
        <v>46707.8</v>
      </c>
      <c r="HD278">
        <v>38061.6</v>
      </c>
      <c r="HE278">
        <v>1.87672</v>
      </c>
      <c r="HF278">
        <v>2.34203</v>
      </c>
      <c r="HG278">
        <v>0.127554</v>
      </c>
      <c r="HH278">
        <v>0</v>
      </c>
      <c r="HI278">
        <v>27.9428</v>
      </c>
      <c r="HJ278">
        <v>999.9</v>
      </c>
      <c r="HK278">
        <v>34.2</v>
      </c>
      <c r="HL278">
        <v>32.9</v>
      </c>
      <c r="HM278">
        <v>18.9882</v>
      </c>
      <c r="HN278">
        <v>61.2818</v>
      </c>
      <c r="HO278">
        <v>4.97596</v>
      </c>
      <c r="HP278">
        <v>2</v>
      </c>
      <c r="HQ278">
        <v>0.100236</v>
      </c>
      <c r="HR278">
        <v>-0.461078</v>
      </c>
      <c r="HS278">
        <v>20.282</v>
      </c>
      <c r="HT278">
        <v>5.2131</v>
      </c>
      <c r="HU278">
        <v>11.9743</v>
      </c>
      <c r="HV278">
        <v>4.9637</v>
      </c>
      <c r="HW278">
        <v>3.2746</v>
      </c>
      <c r="HX278">
        <v>9999</v>
      </c>
      <c r="HY278">
        <v>9999</v>
      </c>
      <c r="HZ278">
        <v>9999</v>
      </c>
      <c r="IA278">
        <v>999.9</v>
      </c>
      <c r="IB278">
        <v>1.86388</v>
      </c>
      <c r="IC278">
        <v>1.86009</v>
      </c>
      <c r="ID278">
        <v>1.85838</v>
      </c>
      <c r="IE278">
        <v>1.85975</v>
      </c>
      <c r="IF278">
        <v>1.85989</v>
      </c>
      <c r="IG278">
        <v>1.85839</v>
      </c>
      <c r="IH278">
        <v>1.85745</v>
      </c>
      <c r="II278">
        <v>1.85241</v>
      </c>
      <c r="IJ278">
        <v>0</v>
      </c>
      <c r="IK278">
        <v>0</v>
      </c>
      <c r="IL278">
        <v>0</v>
      </c>
      <c r="IM278">
        <v>0</v>
      </c>
      <c r="IN278" t="s">
        <v>441</v>
      </c>
      <c r="IO278" t="s">
        <v>442</v>
      </c>
      <c r="IP278" t="s">
        <v>443</v>
      </c>
      <c r="IQ278" t="s">
        <v>443</v>
      </c>
      <c r="IR278" t="s">
        <v>443</v>
      </c>
      <c r="IS278" t="s">
        <v>443</v>
      </c>
      <c r="IT278">
        <v>0</v>
      </c>
      <c r="IU278">
        <v>100</v>
      </c>
      <c r="IV278">
        <v>100</v>
      </c>
      <c r="IW278">
        <v>-0.79</v>
      </c>
      <c r="IX278">
        <v>0.2815</v>
      </c>
      <c r="IY278">
        <v>-1.199888540531774</v>
      </c>
      <c r="IZ278">
        <v>0.0006062262584135303</v>
      </c>
      <c r="JA278">
        <v>-6.607284784785487E-07</v>
      </c>
      <c r="JB278">
        <v>4.456398226774383E-10</v>
      </c>
      <c r="JC278">
        <v>0.04242554667046498</v>
      </c>
      <c r="JD278">
        <v>-0.002659736867722172</v>
      </c>
      <c r="JE278">
        <v>0.000738507291522077</v>
      </c>
      <c r="JF278">
        <v>-6.730059124220876E-06</v>
      </c>
      <c r="JG278">
        <v>7</v>
      </c>
      <c r="JH278">
        <v>1949</v>
      </c>
      <c r="JI278">
        <v>1</v>
      </c>
      <c r="JJ278">
        <v>29</v>
      </c>
      <c r="JK278">
        <v>190039.5</v>
      </c>
      <c r="JL278">
        <v>190039.7</v>
      </c>
      <c r="JM278">
        <v>3.17261</v>
      </c>
      <c r="JN278">
        <v>2.60376</v>
      </c>
      <c r="JO278">
        <v>2.146</v>
      </c>
      <c r="JP278">
        <v>2.67578</v>
      </c>
      <c r="JQ278">
        <v>2.29858</v>
      </c>
      <c r="JR278">
        <v>2.41211</v>
      </c>
      <c r="JS278">
        <v>36.908</v>
      </c>
      <c r="JT278">
        <v>24.07</v>
      </c>
      <c r="JU278">
        <v>18</v>
      </c>
      <c r="JV278">
        <v>483.321</v>
      </c>
      <c r="JW278">
        <v>892.201</v>
      </c>
      <c r="JX278">
        <v>28.5797</v>
      </c>
      <c r="JY278">
        <v>28.4933</v>
      </c>
      <c r="JZ278">
        <v>30.0004</v>
      </c>
      <c r="KA278">
        <v>28.6615</v>
      </c>
      <c r="KB278">
        <v>28.6158</v>
      </c>
      <c r="KC278">
        <v>63.7009</v>
      </c>
      <c r="KD278">
        <v>14.5118</v>
      </c>
      <c r="KE278">
        <v>23.31</v>
      </c>
      <c r="KF278">
        <v>28.5675</v>
      </c>
      <c r="KG278">
        <v>1142.18</v>
      </c>
      <c r="KH278">
        <v>15.7305</v>
      </c>
      <c r="KI278">
        <v>102.121</v>
      </c>
      <c r="KJ278">
        <v>91.76349999999999</v>
      </c>
    </row>
    <row r="279" spans="1:296">
      <c r="A279">
        <v>261</v>
      </c>
      <c r="B279">
        <v>1758391981.5</v>
      </c>
      <c r="C279">
        <v>9841</v>
      </c>
      <c r="D279" t="s">
        <v>967</v>
      </c>
      <c r="E279" t="s">
        <v>968</v>
      </c>
      <c r="F279">
        <v>5</v>
      </c>
      <c r="G279" t="s">
        <v>832</v>
      </c>
      <c r="H279">
        <v>1758391974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1137.314423537774</v>
      </c>
      <c r="AJ279">
        <v>1063.568666666666</v>
      </c>
      <c r="AK279">
        <v>3.34885309397206</v>
      </c>
      <c r="AL279">
        <v>65.71615203234047</v>
      </c>
      <c r="AM279">
        <f>(AO279 - AN279 + DX279*1E3/(8.314*(DZ279+273.15)) * AQ279/DW279 * AP279) * DW279/(100*DK279) * 1000/(1000 - AO279)</f>
        <v>0</v>
      </c>
      <c r="AN279">
        <v>15.6708043839638</v>
      </c>
      <c r="AO279">
        <v>22.86953393939393</v>
      </c>
      <c r="AP279">
        <v>3.888593209797348E-05</v>
      </c>
      <c r="AQ279">
        <v>86.31790325181301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437</v>
      </c>
      <c r="AX279" t="s">
        <v>437</v>
      </c>
      <c r="AY279">
        <v>0</v>
      </c>
      <c r="AZ279">
        <v>0</v>
      </c>
      <c r="BA279">
        <f>1-AY279/AZ279</f>
        <v>0</v>
      </c>
      <c r="BB279">
        <v>0</v>
      </c>
      <c r="BC279" t="s">
        <v>437</v>
      </c>
      <c r="BD279" t="s">
        <v>437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437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6</v>
      </c>
      <c r="DL279">
        <v>0.5</v>
      </c>
      <c r="DM279" t="s">
        <v>438</v>
      </c>
      <c r="DN279">
        <v>2</v>
      </c>
      <c r="DO279" t="b">
        <v>1</v>
      </c>
      <c r="DP279">
        <v>1758391974</v>
      </c>
      <c r="DQ279">
        <v>1016.536444444444</v>
      </c>
      <c r="DR279">
        <v>1105.702222222222</v>
      </c>
      <c r="DS279">
        <v>22.8666</v>
      </c>
      <c r="DT279">
        <v>15.63623703703704</v>
      </c>
      <c r="DU279">
        <v>1017.334296296296</v>
      </c>
      <c r="DV279">
        <v>22.58508518518518</v>
      </c>
      <c r="DW279">
        <v>500.0292592592593</v>
      </c>
      <c r="DX279">
        <v>90.4843851851852</v>
      </c>
      <c r="DY279">
        <v>0.0662755962962963</v>
      </c>
      <c r="DZ279">
        <v>29.63625925925926</v>
      </c>
      <c r="EA279">
        <v>30.01852592592593</v>
      </c>
      <c r="EB279">
        <v>999.9000000000001</v>
      </c>
      <c r="EC279">
        <v>0</v>
      </c>
      <c r="ED279">
        <v>0</v>
      </c>
      <c r="EE279">
        <v>9998.757407407407</v>
      </c>
      <c r="EF279">
        <v>0</v>
      </c>
      <c r="EG279">
        <v>11.24822962962963</v>
      </c>
      <c r="EH279">
        <v>-89.16496666666666</v>
      </c>
      <c r="EI279">
        <v>1040.325185185185</v>
      </c>
      <c r="EJ279">
        <v>1123.265925925926</v>
      </c>
      <c r="EK279">
        <v>7.230369629629629</v>
      </c>
      <c r="EL279">
        <v>1105.702222222222</v>
      </c>
      <c r="EM279">
        <v>15.63623703703704</v>
      </c>
      <c r="EN279">
        <v>2.069069259259259</v>
      </c>
      <c r="EO279">
        <v>1.414834814814815</v>
      </c>
      <c r="EP279">
        <v>17.98304074074074</v>
      </c>
      <c r="EQ279">
        <v>12.07753703703704</v>
      </c>
      <c r="ER279">
        <v>2000.018888888889</v>
      </c>
      <c r="ES279">
        <v>0.9800026666666667</v>
      </c>
      <c r="ET279">
        <v>0.01999703333333333</v>
      </c>
      <c r="EU279">
        <v>0</v>
      </c>
      <c r="EV279">
        <v>1166.674074074074</v>
      </c>
      <c r="EW279">
        <v>5.00078</v>
      </c>
      <c r="EX279">
        <v>22772.12222222222</v>
      </c>
      <c r="EY279">
        <v>16379.78148148148</v>
      </c>
      <c r="EZ279">
        <v>39.0042962962963</v>
      </c>
      <c r="FA279">
        <v>39.84466666666666</v>
      </c>
      <c r="FB279">
        <v>39.68485185185185</v>
      </c>
      <c r="FC279">
        <v>39.42348148148148</v>
      </c>
      <c r="FD279">
        <v>40.40018518518518</v>
      </c>
      <c r="FE279">
        <v>1955.118888888889</v>
      </c>
      <c r="FF279">
        <v>39.89000000000001</v>
      </c>
      <c r="FG279">
        <v>0</v>
      </c>
      <c r="FH279">
        <v>1758391982.1</v>
      </c>
      <c r="FI279">
        <v>0</v>
      </c>
      <c r="FJ279">
        <v>1166.932</v>
      </c>
      <c r="FK279">
        <v>28.91923081789048</v>
      </c>
      <c r="FL279">
        <v>569.8230777966905</v>
      </c>
      <c r="FM279">
        <v>22777.348</v>
      </c>
      <c r="FN279">
        <v>15</v>
      </c>
      <c r="FO279">
        <v>0</v>
      </c>
      <c r="FP279" t="s">
        <v>439</v>
      </c>
      <c r="FQ279">
        <v>1746989605.5</v>
      </c>
      <c r="FR279">
        <v>1746989593.5</v>
      </c>
      <c r="FS279">
        <v>0</v>
      </c>
      <c r="FT279">
        <v>-0.274</v>
      </c>
      <c r="FU279">
        <v>-0.002</v>
      </c>
      <c r="FV279">
        <v>2.549</v>
      </c>
      <c r="FW279">
        <v>0.129</v>
      </c>
      <c r="FX279">
        <v>420</v>
      </c>
      <c r="FY279">
        <v>17</v>
      </c>
      <c r="FZ279">
        <v>0.02</v>
      </c>
      <c r="GA279">
        <v>0.04</v>
      </c>
      <c r="GB279">
        <v>-88.8156125</v>
      </c>
      <c r="GC279">
        <v>-7.459520825515686</v>
      </c>
      <c r="GD279">
        <v>0.720706054569927</v>
      </c>
      <c r="GE279">
        <v>0</v>
      </c>
      <c r="GF279">
        <v>1165.217352941176</v>
      </c>
      <c r="GG279">
        <v>30.93460656945484</v>
      </c>
      <c r="GH279">
        <v>3.046777766392807</v>
      </c>
      <c r="GI279">
        <v>0</v>
      </c>
      <c r="GJ279">
        <v>7.248904749999999</v>
      </c>
      <c r="GK279">
        <v>-0.4211116322701751</v>
      </c>
      <c r="GL279">
        <v>0.04152638691166732</v>
      </c>
      <c r="GM279">
        <v>0</v>
      </c>
      <c r="GN279">
        <v>0</v>
      </c>
      <c r="GO279">
        <v>3</v>
      </c>
      <c r="GP279" t="s">
        <v>446</v>
      </c>
      <c r="GQ279">
        <v>3.10111</v>
      </c>
      <c r="GR279">
        <v>2.72407</v>
      </c>
      <c r="GS279">
        <v>0.165043</v>
      </c>
      <c r="GT279">
        <v>0.173734</v>
      </c>
      <c r="GU279">
        <v>0.104373</v>
      </c>
      <c r="GV279">
        <v>0.0807437</v>
      </c>
      <c r="GW279">
        <v>21862.3</v>
      </c>
      <c r="GX279">
        <v>19680.2</v>
      </c>
      <c r="GY279">
        <v>26746.8</v>
      </c>
      <c r="GZ279">
        <v>24039.5</v>
      </c>
      <c r="HA279">
        <v>38339.2</v>
      </c>
      <c r="HB279">
        <v>32704.8</v>
      </c>
      <c r="HC279">
        <v>46707.4</v>
      </c>
      <c r="HD279">
        <v>38061.6</v>
      </c>
      <c r="HE279">
        <v>1.87635</v>
      </c>
      <c r="HF279">
        <v>2.34195</v>
      </c>
      <c r="HG279">
        <v>0.127759</v>
      </c>
      <c r="HH279">
        <v>0</v>
      </c>
      <c r="HI279">
        <v>27.9428</v>
      </c>
      <c r="HJ279">
        <v>999.9</v>
      </c>
      <c r="HK279">
        <v>34.2</v>
      </c>
      <c r="HL279">
        <v>32.9</v>
      </c>
      <c r="HM279">
        <v>18.986</v>
      </c>
      <c r="HN279">
        <v>60.7218</v>
      </c>
      <c r="HO279">
        <v>5</v>
      </c>
      <c r="HP279">
        <v>2</v>
      </c>
      <c r="HQ279">
        <v>0.100422</v>
      </c>
      <c r="HR279">
        <v>-0.457617</v>
      </c>
      <c r="HS279">
        <v>20.2819</v>
      </c>
      <c r="HT279">
        <v>5.21235</v>
      </c>
      <c r="HU279">
        <v>11.9745</v>
      </c>
      <c r="HV279">
        <v>4.96335</v>
      </c>
      <c r="HW279">
        <v>3.27458</v>
      </c>
      <c r="HX279">
        <v>9999</v>
      </c>
      <c r="HY279">
        <v>9999</v>
      </c>
      <c r="HZ279">
        <v>9999</v>
      </c>
      <c r="IA279">
        <v>999.9</v>
      </c>
      <c r="IB279">
        <v>1.86387</v>
      </c>
      <c r="IC279">
        <v>1.8601</v>
      </c>
      <c r="ID279">
        <v>1.8584</v>
      </c>
      <c r="IE279">
        <v>1.85975</v>
      </c>
      <c r="IF279">
        <v>1.85989</v>
      </c>
      <c r="IG279">
        <v>1.85839</v>
      </c>
      <c r="IH279">
        <v>1.85745</v>
      </c>
      <c r="II279">
        <v>1.85241</v>
      </c>
      <c r="IJ279">
        <v>0</v>
      </c>
      <c r="IK279">
        <v>0</v>
      </c>
      <c r="IL279">
        <v>0</v>
      </c>
      <c r="IM279">
        <v>0</v>
      </c>
      <c r="IN279" t="s">
        <v>441</v>
      </c>
      <c r="IO279" t="s">
        <v>442</v>
      </c>
      <c r="IP279" t="s">
        <v>443</v>
      </c>
      <c r="IQ279" t="s">
        <v>443</v>
      </c>
      <c r="IR279" t="s">
        <v>443</v>
      </c>
      <c r="IS279" t="s">
        <v>443</v>
      </c>
      <c r="IT279">
        <v>0</v>
      </c>
      <c r="IU279">
        <v>100</v>
      </c>
      <c r="IV279">
        <v>100</v>
      </c>
      <c r="IW279">
        <v>-0.78</v>
      </c>
      <c r="IX279">
        <v>0.2817</v>
      </c>
      <c r="IY279">
        <v>-1.199888540531774</v>
      </c>
      <c r="IZ279">
        <v>0.0006062262584135303</v>
      </c>
      <c r="JA279">
        <v>-6.607284784785487E-07</v>
      </c>
      <c r="JB279">
        <v>4.456398226774383E-10</v>
      </c>
      <c r="JC279">
        <v>0.04242554667046498</v>
      </c>
      <c r="JD279">
        <v>-0.002659736867722172</v>
      </c>
      <c r="JE279">
        <v>0.000738507291522077</v>
      </c>
      <c r="JF279">
        <v>-6.730059124220876E-06</v>
      </c>
      <c r="JG279">
        <v>7</v>
      </c>
      <c r="JH279">
        <v>1949</v>
      </c>
      <c r="JI279">
        <v>1</v>
      </c>
      <c r="JJ279">
        <v>29</v>
      </c>
      <c r="JK279">
        <v>190039.6</v>
      </c>
      <c r="JL279">
        <v>190039.8</v>
      </c>
      <c r="JM279">
        <v>3.21045</v>
      </c>
      <c r="JN279">
        <v>2.6001</v>
      </c>
      <c r="JO279">
        <v>2.146</v>
      </c>
      <c r="JP279">
        <v>2.677</v>
      </c>
      <c r="JQ279">
        <v>2.29858</v>
      </c>
      <c r="JR279">
        <v>2.39868</v>
      </c>
      <c r="JS279">
        <v>36.908</v>
      </c>
      <c r="JT279">
        <v>24.07</v>
      </c>
      <c r="JU279">
        <v>18</v>
      </c>
      <c r="JV279">
        <v>483.121</v>
      </c>
      <c r="JW279">
        <v>892.1609999999999</v>
      </c>
      <c r="JX279">
        <v>28.565</v>
      </c>
      <c r="JY279">
        <v>28.497</v>
      </c>
      <c r="JZ279">
        <v>30.0003</v>
      </c>
      <c r="KA279">
        <v>28.664</v>
      </c>
      <c r="KB279">
        <v>28.6183</v>
      </c>
      <c r="KC279">
        <v>64.48569999999999</v>
      </c>
      <c r="KD279">
        <v>14.5118</v>
      </c>
      <c r="KE279">
        <v>23.31</v>
      </c>
      <c r="KF279">
        <v>28.5454</v>
      </c>
      <c r="KG279">
        <v>1155.57</v>
      </c>
      <c r="KH279">
        <v>15.754</v>
      </c>
      <c r="KI279">
        <v>102.121</v>
      </c>
      <c r="KJ279">
        <v>91.7637</v>
      </c>
    </row>
    <row r="280" spans="1:296">
      <c r="A280">
        <v>262</v>
      </c>
      <c r="B280">
        <v>1758391986.5</v>
      </c>
      <c r="C280">
        <v>9846</v>
      </c>
      <c r="D280" t="s">
        <v>969</v>
      </c>
      <c r="E280" t="s">
        <v>970</v>
      </c>
      <c r="F280">
        <v>5</v>
      </c>
      <c r="G280" t="s">
        <v>832</v>
      </c>
      <c r="H280">
        <v>1758391978.714286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1154.371702578675</v>
      </c>
      <c r="AJ280">
        <v>1080.255212121211</v>
      </c>
      <c r="AK280">
        <v>3.350241651273274</v>
      </c>
      <c r="AL280">
        <v>65.71615203234047</v>
      </c>
      <c r="AM280">
        <f>(AO280 - AN280 + DX280*1E3/(8.314*(DZ280+273.15)) * AQ280/DW280 * AP280) * DW280/(100*DK280) * 1000/(1000 - AO280)</f>
        <v>0</v>
      </c>
      <c r="AN280">
        <v>15.67280764999927</v>
      </c>
      <c r="AO280">
        <v>22.86430121212122</v>
      </c>
      <c r="AP280">
        <v>-3.623750964005562E-05</v>
      </c>
      <c r="AQ280">
        <v>86.31790325181301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437</v>
      </c>
      <c r="AX280" t="s">
        <v>437</v>
      </c>
      <c r="AY280">
        <v>0</v>
      </c>
      <c r="AZ280">
        <v>0</v>
      </c>
      <c r="BA280">
        <f>1-AY280/AZ280</f>
        <v>0</v>
      </c>
      <c r="BB280">
        <v>0</v>
      </c>
      <c r="BC280" t="s">
        <v>437</v>
      </c>
      <c r="BD280" t="s">
        <v>437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437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6</v>
      </c>
      <c r="DL280">
        <v>0.5</v>
      </c>
      <c r="DM280" t="s">
        <v>438</v>
      </c>
      <c r="DN280">
        <v>2</v>
      </c>
      <c r="DO280" t="b">
        <v>1</v>
      </c>
      <c r="DP280">
        <v>1758391978.714286</v>
      </c>
      <c r="DQ280">
        <v>1031.811785714286</v>
      </c>
      <c r="DR280">
        <v>1121.506785714286</v>
      </c>
      <c r="DS280">
        <v>22.86644285714285</v>
      </c>
      <c r="DT280">
        <v>15.66034285714285</v>
      </c>
      <c r="DU280">
        <v>1032.598928571429</v>
      </c>
      <c r="DV280">
        <v>22.58492857142858</v>
      </c>
      <c r="DW280">
        <v>499.986357142857</v>
      </c>
      <c r="DX280">
        <v>90.48413928571428</v>
      </c>
      <c r="DY280">
        <v>0.06609669642857144</v>
      </c>
      <c r="DZ280">
        <v>29.63285</v>
      </c>
      <c r="EA280">
        <v>30.01917142857143</v>
      </c>
      <c r="EB280">
        <v>999.9000000000002</v>
      </c>
      <c r="EC280">
        <v>0</v>
      </c>
      <c r="ED280">
        <v>0</v>
      </c>
      <c r="EE280">
        <v>10000.29892857143</v>
      </c>
      <c r="EF280">
        <v>0</v>
      </c>
      <c r="EG280">
        <v>11.25188214285714</v>
      </c>
      <c r="EH280">
        <v>-89.69473214285713</v>
      </c>
      <c r="EI280">
        <v>1055.9575</v>
      </c>
      <c r="EJ280">
        <v>1139.349642857143</v>
      </c>
      <c r="EK280">
        <v>7.206103928571428</v>
      </c>
      <c r="EL280">
        <v>1121.506785714286</v>
      </c>
      <c r="EM280">
        <v>15.66034285714285</v>
      </c>
      <c r="EN280">
        <v>2.069049285714286</v>
      </c>
      <c r="EO280">
        <v>1.417011785714286</v>
      </c>
      <c r="EP280">
        <v>17.98288214285714</v>
      </c>
      <c r="EQ280">
        <v>12.1009</v>
      </c>
      <c r="ER280">
        <v>2000.010714285714</v>
      </c>
      <c r="ES280">
        <v>0.9800025714285715</v>
      </c>
      <c r="ET280">
        <v>0.01999712857142857</v>
      </c>
      <c r="EU280">
        <v>0</v>
      </c>
      <c r="EV280">
        <v>1168.802857142857</v>
      </c>
      <c r="EW280">
        <v>5.00078</v>
      </c>
      <c r="EX280">
        <v>22815.23928571428</v>
      </c>
      <c r="EY280">
        <v>16379.71785714286</v>
      </c>
      <c r="EZ280">
        <v>38.98853571428571</v>
      </c>
      <c r="FA280">
        <v>39.8435</v>
      </c>
      <c r="FB280">
        <v>39.52417857142856</v>
      </c>
      <c r="FC280">
        <v>39.42175</v>
      </c>
      <c r="FD280">
        <v>40.37907142857143</v>
      </c>
      <c r="FE280">
        <v>1955.110714285715</v>
      </c>
      <c r="FF280">
        <v>39.89000000000001</v>
      </c>
      <c r="FG280">
        <v>0</v>
      </c>
      <c r="FH280">
        <v>1758391986.9</v>
      </c>
      <c r="FI280">
        <v>0</v>
      </c>
      <c r="FJ280">
        <v>1169.0648</v>
      </c>
      <c r="FK280">
        <v>25.07461535064107</v>
      </c>
      <c r="FL280">
        <v>514.2538454519381</v>
      </c>
      <c r="FM280">
        <v>22820.836</v>
      </c>
      <c r="FN280">
        <v>15</v>
      </c>
      <c r="FO280">
        <v>0</v>
      </c>
      <c r="FP280" t="s">
        <v>439</v>
      </c>
      <c r="FQ280">
        <v>1746989605.5</v>
      </c>
      <c r="FR280">
        <v>1746989593.5</v>
      </c>
      <c r="FS280">
        <v>0</v>
      </c>
      <c r="FT280">
        <v>-0.274</v>
      </c>
      <c r="FU280">
        <v>-0.002</v>
      </c>
      <c r="FV280">
        <v>2.549</v>
      </c>
      <c r="FW280">
        <v>0.129</v>
      </c>
      <c r="FX280">
        <v>420</v>
      </c>
      <c r="FY280">
        <v>17</v>
      </c>
      <c r="FZ280">
        <v>0.02</v>
      </c>
      <c r="GA280">
        <v>0.04</v>
      </c>
      <c r="GB280">
        <v>-89.31748780487804</v>
      </c>
      <c r="GC280">
        <v>-7.014951219512407</v>
      </c>
      <c r="GD280">
        <v>0.6958425898515265</v>
      </c>
      <c r="GE280">
        <v>0</v>
      </c>
      <c r="GF280">
        <v>1167.241470588235</v>
      </c>
      <c r="GG280">
        <v>27.98609626750066</v>
      </c>
      <c r="GH280">
        <v>2.760521191575041</v>
      </c>
      <c r="GI280">
        <v>0</v>
      </c>
      <c r="GJ280">
        <v>7.226570975609755</v>
      </c>
      <c r="GK280">
        <v>-0.3422101045296274</v>
      </c>
      <c r="GL280">
        <v>0.03621880422565037</v>
      </c>
      <c r="GM280">
        <v>0</v>
      </c>
      <c r="GN280">
        <v>0</v>
      </c>
      <c r="GO280">
        <v>3</v>
      </c>
      <c r="GP280" t="s">
        <v>446</v>
      </c>
      <c r="GQ280">
        <v>3.10078</v>
      </c>
      <c r="GR280">
        <v>2.72415</v>
      </c>
      <c r="GS280">
        <v>0.166671</v>
      </c>
      <c r="GT280">
        <v>0.175341</v>
      </c>
      <c r="GU280">
        <v>0.104348</v>
      </c>
      <c r="GV280">
        <v>0.0807905</v>
      </c>
      <c r="GW280">
        <v>21819.3</v>
      </c>
      <c r="GX280">
        <v>19641.7</v>
      </c>
      <c r="GY280">
        <v>26746.4</v>
      </c>
      <c r="GZ280">
        <v>24039.1</v>
      </c>
      <c r="HA280">
        <v>38340.1</v>
      </c>
      <c r="HB280">
        <v>32703.2</v>
      </c>
      <c r="HC280">
        <v>46707</v>
      </c>
      <c r="HD280">
        <v>38061.6</v>
      </c>
      <c r="HE280">
        <v>1.87563</v>
      </c>
      <c r="HF280">
        <v>2.34228</v>
      </c>
      <c r="HG280">
        <v>0.127234</v>
      </c>
      <c r="HH280">
        <v>0</v>
      </c>
      <c r="HI280">
        <v>27.9428</v>
      </c>
      <c r="HJ280">
        <v>999.9</v>
      </c>
      <c r="HK280">
        <v>34.2</v>
      </c>
      <c r="HL280">
        <v>32.9</v>
      </c>
      <c r="HM280">
        <v>18.9876</v>
      </c>
      <c r="HN280">
        <v>61.6018</v>
      </c>
      <c r="HO280">
        <v>5.02805</v>
      </c>
      <c r="HP280">
        <v>2</v>
      </c>
      <c r="HQ280">
        <v>0.100719</v>
      </c>
      <c r="HR280">
        <v>-0.42189</v>
      </c>
      <c r="HS280">
        <v>20.2818</v>
      </c>
      <c r="HT280">
        <v>5.21205</v>
      </c>
      <c r="HU280">
        <v>11.974</v>
      </c>
      <c r="HV280">
        <v>4.96345</v>
      </c>
      <c r="HW280">
        <v>3.27445</v>
      </c>
      <c r="HX280">
        <v>9999</v>
      </c>
      <c r="HY280">
        <v>9999</v>
      </c>
      <c r="HZ280">
        <v>9999</v>
      </c>
      <c r="IA280">
        <v>999.9</v>
      </c>
      <c r="IB280">
        <v>1.86387</v>
      </c>
      <c r="IC280">
        <v>1.86009</v>
      </c>
      <c r="ID280">
        <v>1.85838</v>
      </c>
      <c r="IE280">
        <v>1.85974</v>
      </c>
      <c r="IF280">
        <v>1.85989</v>
      </c>
      <c r="IG280">
        <v>1.8584</v>
      </c>
      <c r="IH280">
        <v>1.85745</v>
      </c>
      <c r="II280">
        <v>1.8524</v>
      </c>
      <c r="IJ280">
        <v>0</v>
      </c>
      <c r="IK280">
        <v>0</v>
      </c>
      <c r="IL280">
        <v>0</v>
      </c>
      <c r="IM280">
        <v>0</v>
      </c>
      <c r="IN280" t="s">
        <v>441</v>
      </c>
      <c r="IO280" t="s">
        <v>442</v>
      </c>
      <c r="IP280" t="s">
        <v>443</v>
      </c>
      <c r="IQ280" t="s">
        <v>443</v>
      </c>
      <c r="IR280" t="s">
        <v>443</v>
      </c>
      <c r="IS280" t="s">
        <v>443</v>
      </c>
      <c r="IT280">
        <v>0</v>
      </c>
      <c r="IU280">
        <v>100</v>
      </c>
      <c r="IV280">
        <v>100</v>
      </c>
      <c r="IW280">
        <v>-0.77</v>
      </c>
      <c r="IX280">
        <v>0.2814</v>
      </c>
      <c r="IY280">
        <v>-1.199888540531774</v>
      </c>
      <c r="IZ280">
        <v>0.0006062262584135303</v>
      </c>
      <c r="JA280">
        <v>-6.607284784785487E-07</v>
      </c>
      <c r="JB280">
        <v>4.456398226774383E-10</v>
      </c>
      <c r="JC280">
        <v>0.04242554667046498</v>
      </c>
      <c r="JD280">
        <v>-0.002659736867722172</v>
      </c>
      <c r="JE280">
        <v>0.000738507291522077</v>
      </c>
      <c r="JF280">
        <v>-6.730059124220876E-06</v>
      </c>
      <c r="JG280">
        <v>7</v>
      </c>
      <c r="JH280">
        <v>1949</v>
      </c>
      <c r="JI280">
        <v>1</v>
      </c>
      <c r="JJ280">
        <v>29</v>
      </c>
      <c r="JK280">
        <v>190039.7</v>
      </c>
      <c r="JL280">
        <v>190039.9</v>
      </c>
      <c r="JM280">
        <v>3.24707</v>
      </c>
      <c r="JN280">
        <v>2.59766</v>
      </c>
      <c r="JO280">
        <v>2.146</v>
      </c>
      <c r="JP280">
        <v>2.677</v>
      </c>
      <c r="JQ280">
        <v>2.29858</v>
      </c>
      <c r="JR280">
        <v>2.43408</v>
      </c>
      <c r="JS280">
        <v>36.908</v>
      </c>
      <c r="JT280">
        <v>24.07</v>
      </c>
      <c r="JU280">
        <v>18</v>
      </c>
      <c r="JV280">
        <v>482.72</v>
      </c>
      <c r="JW280">
        <v>892.533</v>
      </c>
      <c r="JX280">
        <v>28.5466</v>
      </c>
      <c r="JY280">
        <v>28.5007</v>
      </c>
      <c r="JZ280">
        <v>30.0004</v>
      </c>
      <c r="KA280">
        <v>28.6667</v>
      </c>
      <c r="KB280">
        <v>28.6202</v>
      </c>
      <c r="KC280">
        <v>65.1884</v>
      </c>
      <c r="KD280">
        <v>14.2237</v>
      </c>
      <c r="KE280">
        <v>23.31</v>
      </c>
      <c r="KF280">
        <v>28.5232</v>
      </c>
      <c r="KG280">
        <v>1175.61</v>
      </c>
      <c r="KH280">
        <v>15.7825</v>
      </c>
      <c r="KI280">
        <v>102.12</v>
      </c>
      <c r="KJ280">
        <v>91.76309999999999</v>
      </c>
    </row>
    <row r="281" spans="1:296">
      <c r="A281">
        <v>263</v>
      </c>
      <c r="B281">
        <v>1758391991.5</v>
      </c>
      <c r="C281">
        <v>9851</v>
      </c>
      <c r="D281" t="s">
        <v>971</v>
      </c>
      <c r="E281" t="s">
        <v>972</v>
      </c>
      <c r="F281">
        <v>5</v>
      </c>
      <c r="G281" t="s">
        <v>832</v>
      </c>
      <c r="H281">
        <v>1758391984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1171.460574646055</v>
      </c>
      <c r="AJ281">
        <v>1097.123939393939</v>
      </c>
      <c r="AK281">
        <v>3.382989507815887</v>
      </c>
      <c r="AL281">
        <v>65.71615203234047</v>
      </c>
      <c r="AM281">
        <f>(AO281 - AN281 + DX281*1E3/(8.314*(DZ281+273.15)) * AQ281/DW281 * AP281) * DW281/(100*DK281) * 1000/(1000 - AO281)</f>
        <v>0</v>
      </c>
      <c r="AN281">
        <v>15.69205475665068</v>
      </c>
      <c r="AO281">
        <v>22.85848909090909</v>
      </c>
      <c r="AP281">
        <v>-4.848422915633503E-06</v>
      </c>
      <c r="AQ281">
        <v>86.31790325181301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437</v>
      </c>
      <c r="AX281" t="s">
        <v>437</v>
      </c>
      <c r="AY281">
        <v>0</v>
      </c>
      <c r="AZ281">
        <v>0</v>
      </c>
      <c r="BA281">
        <f>1-AY281/AZ281</f>
        <v>0</v>
      </c>
      <c r="BB281">
        <v>0</v>
      </c>
      <c r="BC281" t="s">
        <v>437</v>
      </c>
      <c r="BD281" t="s">
        <v>437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437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6</v>
      </c>
      <c r="DL281">
        <v>0.5</v>
      </c>
      <c r="DM281" t="s">
        <v>438</v>
      </c>
      <c r="DN281">
        <v>2</v>
      </c>
      <c r="DO281" t="b">
        <v>1</v>
      </c>
      <c r="DP281">
        <v>1758391984</v>
      </c>
      <c r="DQ281">
        <v>1049.040740740741</v>
      </c>
      <c r="DR281">
        <v>1139.28</v>
      </c>
      <c r="DS281">
        <v>22.86564814814815</v>
      </c>
      <c r="DT281">
        <v>15.68168888888889</v>
      </c>
      <c r="DU281">
        <v>1049.816296296296</v>
      </c>
      <c r="DV281">
        <v>22.58414444444445</v>
      </c>
      <c r="DW281">
        <v>499.9862592592592</v>
      </c>
      <c r="DX281">
        <v>90.48404444444444</v>
      </c>
      <c r="DY281">
        <v>0.06604426666666666</v>
      </c>
      <c r="DZ281">
        <v>29.62996296296296</v>
      </c>
      <c r="EA281">
        <v>30.01814814814815</v>
      </c>
      <c r="EB281">
        <v>999.9000000000001</v>
      </c>
      <c r="EC281">
        <v>0</v>
      </c>
      <c r="ED281">
        <v>0</v>
      </c>
      <c r="EE281">
        <v>9991.718888888889</v>
      </c>
      <c r="EF281">
        <v>0</v>
      </c>
      <c r="EG281">
        <v>11.25323703703704</v>
      </c>
      <c r="EH281">
        <v>-90.2394037037037</v>
      </c>
      <c r="EI281">
        <v>1073.589259259259</v>
      </c>
      <c r="EJ281">
        <v>1157.43037037037</v>
      </c>
      <c r="EK281">
        <v>7.18395074074074</v>
      </c>
      <c r="EL281">
        <v>1139.28</v>
      </c>
      <c r="EM281">
        <v>15.68168888888889</v>
      </c>
      <c r="EN281">
        <v>2.068975185185185</v>
      </c>
      <c r="EO281">
        <v>1.418942222222222</v>
      </c>
      <c r="EP281">
        <v>17.98231111111112</v>
      </c>
      <c r="EQ281">
        <v>12.12158888888889</v>
      </c>
      <c r="ER281">
        <v>2000.008888888889</v>
      </c>
      <c r="ES281">
        <v>0.9800025555555556</v>
      </c>
      <c r="ET281">
        <v>0.01999714444444444</v>
      </c>
      <c r="EU281">
        <v>0</v>
      </c>
      <c r="EV281">
        <v>1170.968148148148</v>
      </c>
      <c r="EW281">
        <v>5.00078</v>
      </c>
      <c r="EX281">
        <v>22858.82962962962</v>
      </c>
      <c r="EY281">
        <v>16379.71111111111</v>
      </c>
      <c r="EZ281">
        <v>38.98111111111111</v>
      </c>
      <c r="FA281">
        <v>39.84466666666666</v>
      </c>
      <c r="FB281">
        <v>39.4927037037037</v>
      </c>
      <c r="FC281">
        <v>39.41881481481482</v>
      </c>
      <c r="FD281">
        <v>40.38155555555555</v>
      </c>
      <c r="FE281">
        <v>1955.108888888889</v>
      </c>
      <c r="FF281">
        <v>39.89000000000001</v>
      </c>
      <c r="FG281">
        <v>0</v>
      </c>
      <c r="FH281">
        <v>1758391991.7</v>
      </c>
      <c r="FI281">
        <v>0</v>
      </c>
      <c r="FJ281">
        <v>1171.0156</v>
      </c>
      <c r="FK281">
        <v>22.95153846557236</v>
      </c>
      <c r="FL281">
        <v>458.4769231203703</v>
      </c>
      <c r="FM281">
        <v>22859.80399999999</v>
      </c>
      <c r="FN281">
        <v>15</v>
      </c>
      <c r="FO281">
        <v>0</v>
      </c>
      <c r="FP281" t="s">
        <v>439</v>
      </c>
      <c r="FQ281">
        <v>1746989605.5</v>
      </c>
      <c r="FR281">
        <v>1746989593.5</v>
      </c>
      <c r="FS281">
        <v>0</v>
      </c>
      <c r="FT281">
        <v>-0.274</v>
      </c>
      <c r="FU281">
        <v>-0.002</v>
      </c>
      <c r="FV281">
        <v>2.549</v>
      </c>
      <c r="FW281">
        <v>0.129</v>
      </c>
      <c r="FX281">
        <v>420</v>
      </c>
      <c r="FY281">
        <v>17</v>
      </c>
      <c r="FZ281">
        <v>0.02</v>
      </c>
      <c r="GA281">
        <v>0.04</v>
      </c>
      <c r="GB281">
        <v>-89.86782926829268</v>
      </c>
      <c r="GC281">
        <v>-6.142208362369252</v>
      </c>
      <c r="GD281">
        <v>0.6090967499918911</v>
      </c>
      <c r="GE281">
        <v>0</v>
      </c>
      <c r="GF281">
        <v>1169.633529411765</v>
      </c>
      <c r="GG281">
        <v>24.70985486477814</v>
      </c>
      <c r="GH281">
        <v>2.436827593352291</v>
      </c>
      <c r="GI281">
        <v>0</v>
      </c>
      <c r="GJ281">
        <v>7.199742439024392</v>
      </c>
      <c r="GK281">
        <v>-0.257542369337981</v>
      </c>
      <c r="GL281">
        <v>0.02795152614014762</v>
      </c>
      <c r="GM281">
        <v>0</v>
      </c>
      <c r="GN281">
        <v>0</v>
      </c>
      <c r="GO281">
        <v>3</v>
      </c>
      <c r="GP281" t="s">
        <v>446</v>
      </c>
      <c r="GQ281">
        <v>3.10137</v>
      </c>
      <c r="GR281">
        <v>2.72409</v>
      </c>
      <c r="GS281">
        <v>0.168312</v>
      </c>
      <c r="GT281">
        <v>0.176941</v>
      </c>
      <c r="GU281">
        <v>0.104331</v>
      </c>
      <c r="GV281">
        <v>0.0808733</v>
      </c>
      <c r="GW281">
        <v>21776.4</v>
      </c>
      <c r="GX281">
        <v>19603.5</v>
      </c>
      <c r="GY281">
        <v>26746.5</v>
      </c>
      <c r="GZ281">
        <v>24039</v>
      </c>
      <c r="HA281">
        <v>38341</v>
      </c>
      <c r="HB281">
        <v>32700.2</v>
      </c>
      <c r="HC281">
        <v>46706.9</v>
      </c>
      <c r="HD281">
        <v>38061.2</v>
      </c>
      <c r="HE281">
        <v>1.87678</v>
      </c>
      <c r="HF281">
        <v>2.34168</v>
      </c>
      <c r="HG281">
        <v>0.126436</v>
      </c>
      <c r="HH281">
        <v>0</v>
      </c>
      <c r="HI281">
        <v>27.9428</v>
      </c>
      <c r="HJ281">
        <v>999.9</v>
      </c>
      <c r="HK281">
        <v>34.2</v>
      </c>
      <c r="HL281">
        <v>32.9</v>
      </c>
      <c r="HM281">
        <v>18.9876</v>
      </c>
      <c r="HN281">
        <v>61.5518</v>
      </c>
      <c r="HO281">
        <v>5.01202</v>
      </c>
      <c r="HP281">
        <v>2</v>
      </c>
      <c r="HQ281">
        <v>0.100866</v>
      </c>
      <c r="HR281">
        <v>-0.407887</v>
      </c>
      <c r="HS281">
        <v>20.2822</v>
      </c>
      <c r="HT281">
        <v>5.21145</v>
      </c>
      <c r="HU281">
        <v>11.974</v>
      </c>
      <c r="HV281">
        <v>4.9635</v>
      </c>
      <c r="HW281">
        <v>3.27445</v>
      </c>
      <c r="HX281">
        <v>9999</v>
      </c>
      <c r="HY281">
        <v>9999</v>
      </c>
      <c r="HZ281">
        <v>9999</v>
      </c>
      <c r="IA281">
        <v>999.9</v>
      </c>
      <c r="IB281">
        <v>1.86388</v>
      </c>
      <c r="IC281">
        <v>1.86011</v>
      </c>
      <c r="ID281">
        <v>1.85841</v>
      </c>
      <c r="IE281">
        <v>1.85975</v>
      </c>
      <c r="IF281">
        <v>1.85989</v>
      </c>
      <c r="IG281">
        <v>1.85841</v>
      </c>
      <c r="IH281">
        <v>1.85746</v>
      </c>
      <c r="II281">
        <v>1.8524</v>
      </c>
      <c r="IJ281">
        <v>0</v>
      </c>
      <c r="IK281">
        <v>0</v>
      </c>
      <c r="IL281">
        <v>0</v>
      </c>
      <c r="IM281">
        <v>0</v>
      </c>
      <c r="IN281" t="s">
        <v>441</v>
      </c>
      <c r="IO281" t="s">
        <v>442</v>
      </c>
      <c r="IP281" t="s">
        <v>443</v>
      </c>
      <c r="IQ281" t="s">
        <v>443</v>
      </c>
      <c r="IR281" t="s">
        <v>443</v>
      </c>
      <c r="IS281" t="s">
        <v>443</v>
      </c>
      <c r="IT281">
        <v>0</v>
      </c>
      <c r="IU281">
        <v>100</v>
      </c>
      <c r="IV281">
        <v>100</v>
      </c>
      <c r="IW281">
        <v>-0.76</v>
      </c>
      <c r="IX281">
        <v>0.2814</v>
      </c>
      <c r="IY281">
        <v>-1.199888540531774</v>
      </c>
      <c r="IZ281">
        <v>0.0006062262584135303</v>
      </c>
      <c r="JA281">
        <v>-6.607284784785487E-07</v>
      </c>
      <c r="JB281">
        <v>4.456398226774383E-10</v>
      </c>
      <c r="JC281">
        <v>0.04242554667046498</v>
      </c>
      <c r="JD281">
        <v>-0.002659736867722172</v>
      </c>
      <c r="JE281">
        <v>0.000738507291522077</v>
      </c>
      <c r="JF281">
        <v>-6.730059124220876E-06</v>
      </c>
      <c r="JG281">
        <v>7</v>
      </c>
      <c r="JH281">
        <v>1949</v>
      </c>
      <c r="JI281">
        <v>1</v>
      </c>
      <c r="JJ281">
        <v>29</v>
      </c>
      <c r="JK281">
        <v>190039.8</v>
      </c>
      <c r="JL281">
        <v>190040</v>
      </c>
      <c r="JM281">
        <v>3.28491</v>
      </c>
      <c r="JN281">
        <v>2.59644</v>
      </c>
      <c r="JO281">
        <v>2.146</v>
      </c>
      <c r="JP281">
        <v>2.67578</v>
      </c>
      <c r="JQ281">
        <v>2.29858</v>
      </c>
      <c r="JR281">
        <v>2.42188</v>
      </c>
      <c r="JS281">
        <v>36.908</v>
      </c>
      <c r="JT281">
        <v>24.07</v>
      </c>
      <c r="JU281">
        <v>18</v>
      </c>
      <c r="JV281">
        <v>483.407</v>
      </c>
      <c r="JW281">
        <v>891.937</v>
      </c>
      <c r="JX281">
        <v>28.5229</v>
      </c>
      <c r="JY281">
        <v>28.5037</v>
      </c>
      <c r="JZ281">
        <v>30.0002</v>
      </c>
      <c r="KA281">
        <v>28.6691</v>
      </c>
      <c r="KB281">
        <v>28.6225</v>
      </c>
      <c r="KC281">
        <v>65.9662</v>
      </c>
      <c r="KD281">
        <v>13.9266</v>
      </c>
      <c r="KE281">
        <v>23.31</v>
      </c>
      <c r="KF281">
        <v>28.5121</v>
      </c>
      <c r="KG281">
        <v>1188.99</v>
      </c>
      <c r="KH281">
        <v>15.8195</v>
      </c>
      <c r="KI281">
        <v>102.12</v>
      </c>
      <c r="KJ281">
        <v>91.7625</v>
      </c>
    </row>
    <row r="282" spans="1:296">
      <c r="A282">
        <v>264</v>
      </c>
      <c r="B282">
        <v>1758391996.5</v>
      </c>
      <c r="C282">
        <v>9856</v>
      </c>
      <c r="D282" t="s">
        <v>973</v>
      </c>
      <c r="E282" t="s">
        <v>974</v>
      </c>
      <c r="F282">
        <v>5</v>
      </c>
      <c r="G282" t="s">
        <v>832</v>
      </c>
      <c r="H282">
        <v>1758391988.714286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1188.531024346471</v>
      </c>
      <c r="AJ282">
        <v>1113.928787878788</v>
      </c>
      <c r="AK282">
        <v>3.360523897484772</v>
      </c>
      <c r="AL282">
        <v>65.71615203234047</v>
      </c>
      <c r="AM282">
        <f>(AO282 - AN282 + DX282*1E3/(8.314*(DZ282+273.15)) * AQ282/DW282 * AP282) * DW282/(100*DK282) * 1000/(1000 - AO282)</f>
        <v>0</v>
      </c>
      <c r="AN282">
        <v>15.721223105064</v>
      </c>
      <c r="AO282">
        <v>22.85646424242424</v>
      </c>
      <c r="AP282">
        <v>-6.092998643920782E-05</v>
      </c>
      <c r="AQ282">
        <v>86.31790325181301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437</v>
      </c>
      <c r="AX282" t="s">
        <v>437</v>
      </c>
      <c r="AY282">
        <v>0</v>
      </c>
      <c r="AZ282">
        <v>0</v>
      </c>
      <c r="BA282">
        <f>1-AY282/AZ282</f>
        <v>0</v>
      </c>
      <c r="BB282">
        <v>0</v>
      </c>
      <c r="BC282" t="s">
        <v>437</v>
      </c>
      <c r="BD282" t="s">
        <v>437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437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6</v>
      </c>
      <c r="DL282">
        <v>0.5</v>
      </c>
      <c r="DM282" t="s">
        <v>438</v>
      </c>
      <c r="DN282">
        <v>2</v>
      </c>
      <c r="DO282" t="b">
        <v>1</v>
      </c>
      <c r="DP282">
        <v>1758391988.714286</v>
      </c>
      <c r="DQ282">
        <v>1064.498928571429</v>
      </c>
      <c r="DR282">
        <v>1155.110357142857</v>
      </c>
      <c r="DS282">
        <v>22.86152857142857</v>
      </c>
      <c r="DT282">
        <v>15.70297857142857</v>
      </c>
      <c r="DU282">
        <v>1065.263928571429</v>
      </c>
      <c r="DV282">
        <v>22.58010714285714</v>
      </c>
      <c r="DW282">
        <v>499.9972500000001</v>
      </c>
      <c r="DX282">
        <v>90.48436785714284</v>
      </c>
      <c r="DY282">
        <v>0.06602020714285714</v>
      </c>
      <c r="DZ282">
        <v>29.6268</v>
      </c>
      <c r="EA282">
        <v>30.01258928571428</v>
      </c>
      <c r="EB282">
        <v>999.9000000000002</v>
      </c>
      <c r="EC282">
        <v>0</v>
      </c>
      <c r="ED282">
        <v>0</v>
      </c>
      <c r="EE282">
        <v>9989.692857142858</v>
      </c>
      <c r="EF282">
        <v>0</v>
      </c>
      <c r="EG282">
        <v>11.25676785714286</v>
      </c>
      <c r="EH282">
        <v>-90.61091785714288</v>
      </c>
      <c r="EI282">
        <v>1089.404642857143</v>
      </c>
      <c r="EJ282">
        <v>1173.538214285714</v>
      </c>
      <c r="EK282">
        <v>7.158542857142856</v>
      </c>
      <c r="EL282">
        <v>1155.110357142857</v>
      </c>
      <c r="EM282">
        <v>15.70297857142857</v>
      </c>
      <c r="EN282">
        <v>2.06861</v>
      </c>
      <c r="EO282">
        <v>1.420873214285715</v>
      </c>
      <c r="EP282">
        <v>17.97950714285714</v>
      </c>
      <c r="EQ282">
        <v>12.14223214285714</v>
      </c>
      <c r="ER282">
        <v>1999.992142857143</v>
      </c>
      <c r="ES282">
        <v>0.9800023571428572</v>
      </c>
      <c r="ET282">
        <v>0.01999733928571428</v>
      </c>
      <c r="EU282">
        <v>0</v>
      </c>
      <c r="EV282">
        <v>1172.649285714286</v>
      </c>
      <c r="EW282">
        <v>5.00078</v>
      </c>
      <c r="EX282">
        <v>22892.70714285714</v>
      </c>
      <c r="EY282">
        <v>16379.57857142857</v>
      </c>
      <c r="EZ282">
        <v>38.99303571428571</v>
      </c>
      <c r="FA282">
        <v>39.85025</v>
      </c>
      <c r="FB282">
        <v>39.44160714285714</v>
      </c>
      <c r="FC282">
        <v>39.41725</v>
      </c>
      <c r="FD282">
        <v>40.39035714285713</v>
      </c>
      <c r="FE282">
        <v>1955.092142857143</v>
      </c>
      <c r="FF282">
        <v>39.89000000000001</v>
      </c>
      <c r="FG282">
        <v>0</v>
      </c>
      <c r="FH282">
        <v>1758391997.1</v>
      </c>
      <c r="FI282">
        <v>0</v>
      </c>
      <c r="FJ282">
        <v>1172.809230769231</v>
      </c>
      <c r="FK282">
        <v>20.28170940224381</v>
      </c>
      <c r="FL282">
        <v>400.1811966840914</v>
      </c>
      <c r="FM282">
        <v>22896.16538461538</v>
      </c>
      <c r="FN282">
        <v>15</v>
      </c>
      <c r="FO282">
        <v>0</v>
      </c>
      <c r="FP282" t="s">
        <v>439</v>
      </c>
      <c r="FQ282">
        <v>1746989605.5</v>
      </c>
      <c r="FR282">
        <v>1746989593.5</v>
      </c>
      <c r="FS282">
        <v>0</v>
      </c>
      <c r="FT282">
        <v>-0.274</v>
      </c>
      <c r="FU282">
        <v>-0.002</v>
      </c>
      <c r="FV282">
        <v>2.549</v>
      </c>
      <c r="FW282">
        <v>0.129</v>
      </c>
      <c r="FX282">
        <v>420</v>
      </c>
      <c r="FY282">
        <v>17</v>
      </c>
      <c r="FZ282">
        <v>0.02</v>
      </c>
      <c r="GA282">
        <v>0.04</v>
      </c>
      <c r="GB282">
        <v>-90.3971275</v>
      </c>
      <c r="GC282">
        <v>-4.929488555347101</v>
      </c>
      <c r="GD282">
        <v>0.4798747951223844</v>
      </c>
      <c r="GE282">
        <v>0</v>
      </c>
      <c r="GF282">
        <v>1171.716176470588</v>
      </c>
      <c r="GG282">
        <v>21.58212375973257</v>
      </c>
      <c r="GH282">
        <v>2.130405946825604</v>
      </c>
      <c r="GI282">
        <v>0</v>
      </c>
      <c r="GJ282">
        <v>7.168170000000001</v>
      </c>
      <c r="GK282">
        <v>-0.3108348968105172</v>
      </c>
      <c r="GL282">
        <v>0.0325503278017288</v>
      </c>
      <c r="GM282">
        <v>0</v>
      </c>
      <c r="GN282">
        <v>0</v>
      </c>
      <c r="GO282">
        <v>3</v>
      </c>
      <c r="GP282" t="s">
        <v>446</v>
      </c>
      <c r="GQ282">
        <v>3.10084</v>
      </c>
      <c r="GR282">
        <v>2.72448</v>
      </c>
      <c r="GS282">
        <v>0.169924</v>
      </c>
      <c r="GT282">
        <v>0.178521</v>
      </c>
      <c r="GU282">
        <v>0.104328</v>
      </c>
      <c r="GV282">
        <v>0.0810717</v>
      </c>
      <c r="GW282">
        <v>21734</v>
      </c>
      <c r="GX282">
        <v>19565.8</v>
      </c>
      <c r="GY282">
        <v>26746.2</v>
      </c>
      <c r="GZ282">
        <v>24038.9</v>
      </c>
      <c r="HA282">
        <v>38341.1</v>
      </c>
      <c r="HB282">
        <v>32693</v>
      </c>
      <c r="HC282">
        <v>46706.6</v>
      </c>
      <c r="HD282">
        <v>38060.9</v>
      </c>
      <c r="HE282">
        <v>1.87582</v>
      </c>
      <c r="HF282">
        <v>2.34245</v>
      </c>
      <c r="HG282">
        <v>0.1266</v>
      </c>
      <c r="HH282">
        <v>0</v>
      </c>
      <c r="HI282">
        <v>27.9409</v>
      </c>
      <c r="HJ282">
        <v>999.9</v>
      </c>
      <c r="HK282">
        <v>34.2</v>
      </c>
      <c r="HL282">
        <v>32.9</v>
      </c>
      <c r="HM282">
        <v>18.9865</v>
      </c>
      <c r="HN282">
        <v>61.8918</v>
      </c>
      <c r="HO282">
        <v>5.12019</v>
      </c>
      <c r="HP282">
        <v>2</v>
      </c>
      <c r="HQ282">
        <v>0.101159</v>
      </c>
      <c r="HR282">
        <v>-0.422881</v>
      </c>
      <c r="HS282">
        <v>20.2821</v>
      </c>
      <c r="HT282">
        <v>5.2113</v>
      </c>
      <c r="HU282">
        <v>11.9743</v>
      </c>
      <c r="HV282">
        <v>4.96345</v>
      </c>
      <c r="HW282">
        <v>3.27445</v>
      </c>
      <c r="HX282">
        <v>9999</v>
      </c>
      <c r="HY282">
        <v>9999</v>
      </c>
      <c r="HZ282">
        <v>9999</v>
      </c>
      <c r="IA282">
        <v>999.9</v>
      </c>
      <c r="IB282">
        <v>1.86386</v>
      </c>
      <c r="IC282">
        <v>1.86011</v>
      </c>
      <c r="ID282">
        <v>1.8584</v>
      </c>
      <c r="IE282">
        <v>1.85974</v>
      </c>
      <c r="IF282">
        <v>1.85989</v>
      </c>
      <c r="IG282">
        <v>1.85841</v>
      </c>
      <c r="IH282">
        <v>1.85745</v>
      </c>
      <c r="II282">
        <v>1.85239</v>
      </c>
      <c r="IJ282">
        <v>0</v>
      </c>
      <c r="IK282">
        <v>0</v>
      </c>
      <c r="IL282">
        <v>0</v>
      </c>
      <c r="IM282">
        <v>0</v>
      </c>
      <c r="IN282" t="s">
        <v>441</v>
      </c>
      <c r="IO282" t="s">
        <v>442</v>
      </c>
      <c r="IP282" t="s">
        <v>443</v>
      </c>
      <c r="IQ282" t="s">
        <v>443</v>
      </c>
      <c r="IR282" t="s">
        <v>443</v>
      </c>
      <c r="IS282" t="s">
        <v>443</v>
      </c>
      <c r="IT282">
        <v>0</v>
      </c>
      <c r="IU282">
        <v>100</v>
      </c>
      <c r="IV282">
        <v>100</v>
      </c>
      <c r="IW282">
        <v>-0.75</v>
      </c>
      <c r="IX282">
        <v>0.2813</v>
      </c>
      <c r="IY282">
        <v>-1.199888540531774</v>
      </c>
      <c r="IZ282">
        <v>0.0006062262584135303</v>
      </c>
      <c r="JA282">
        <v>-6.607284784785487E-07</v>
      </c>
      <c r="JB282">
        <v>4.456398226774383E-10</v>
      </c>
      <c r="JC282">
        <v>0.04242554667046498</v>
      </c>
      <c r="JD282">
        <v>-0.002659736867722172</v>
      </c>
      <c r="JE282">
        <v>0.000738507291522077</v>
      </c>
      <c r="JF282">
        <v>-6.730059124220876E-06</v>
      </c>
      <c r="JG282">
        <v>7</v>
      </c>
      <c r="JH282">
        <v>1949</v>
      </c>
      <c r="JI282">
        <v>1</v>
      </c>
      <c r="JJ282">
        <v>29</v>
      </c>
      <c r="JK282">
        <v>190039.9</v>
      </c>
      <c r="JL282">
        <v>190040</v>
      </c>
      <c r="JM282">
        <v>3.32031</v>
      </c>
      <c r="JN282">
        <v>2.59521</v>
      </c>
      <c r="JO282">
        <v>2.146</v>
      </c>
      <c r="JP282">
        <v>2.67578</v>
      </c>
      <c r="JQ282">
        <v>2.29858</v>
      </c>
      <c r="JR282">
        <v>2.41089</v>
      </c>
      <c r="JS282">
        <v>36.908</v>
      </c>
      <c r="JT282">
        <v>24.0787</v>
      </c>
      <c r="JU282">
        <v>18</v>
      </c>
      <c r="JV282">
        <v>482.877</v>
      </c>
      <c r="JW282">
        <v>892.7910000000001</v>
      </c>
      <c r="JX282">
        <v>28.5094</v>
      </c>
      <c r="JY282">
        <v>28.5073</v>
      </c>
      <c r="JZ282">
        <v>30.0003</v>
      </c>
      <c r="KA282">
        <v>28.6721</v>
      </c>
      <c r="KB282">
        <v>28.6249</v>
      </c>
      <c r="KC282">
        <v>66.6639</v>
      </c>
      <c r="KD282">
        <v>13.9266</v>
      </c>
      <c r="KE282">
        <v>23.31</v>
      </c>
      <c r="KF282">
        <v>28.508</v>
      </c>
      <c r="KG282">
        <v>1209.02</v>
      </c>
      <c r="KH282">
        <v>15.8431</v>
      </c>
      <c r="KI282">
        <v>102.119</v>
      </c>
      <c r="KJ282">
        <v>91.7619</v>
      </c>
    </row>
    <row r="283" spans="1:296">
      <c r="A283">
        <v>265</v>
      </c>
      <c r="B283">
        <v>1758392001.5</v>
      </c>
      <c r="C283">
        <v>9861</v>
      </c>
      <c r="D283" t="s">
        <v>975</v>
      </c>
      <c r="E283" t="s">
        <v>976</v>
      </c>
      <c r="F283">
        <v>5</v>
      </c>
      <c r="G283" t="s">
        <v>832</v>
      </c>
      <c r="H283">
        <v>1758391994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1205.702223041485</v>
      </c>
      <c r="AJ283">
        <v>1130.687636363637</v>
      </c>
      <c r="AK283">
        <v>3.348645911265144</v>
      </c>
      <c r="AL283">
        <v>65.71615203234047</v>
      </c>
      <c r="AM283">
        <f>(AO283 - AN283 + DX283*1E3/(8.314*(DZ283+273.15)) * AQ283/DW283 * AP283) * DW283/(100*DK283) * 1000/(1000 - AO283)</f>
        <v>0</v>
      </c>
      <c r="AN283">
        <v>15.7608022804066</v>
      </c>
      <c r="AO283">
        <v>22.86096181818182</v>
      </c>
      <c r="AP283">
        <v>2.589682366728793E-05</v>
      </c>
      <c r="AQ283">
        <v>86.31790325181301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437</v>
      </c>
      <c r="AX283" t="s">
        <v>437</v>
      </c>
      <c r="AY283">
        <v>0</v>
      </c>
      <c r="AZ283">
        <v>0</v>
      </c>
      <c r="BA283">
        <f>1-AY283/AZ283</f>
        <v>0</v>
      </c>
      <c r="BB283">
        <v>0</v>
      </c>
      <c r="BC283" t="s">
        <v>437</v>
      </c>
      <c r="BD283" t="s">
        <v>437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437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6</v>
      </c>
      <c r="DL283">
        <v>0.5</v>
      </c>
      <c r="DM283" t="s">
        <v>438</v>
      </c>
      <c r="DN283">
        <v>2</v>
      </c>
      <c r="DO283" t="b">
        <v>1</v>
      </c>
      <c r="DP283">
        <v>1758391994</v>
      </c>
      <c r="DQ283">
        <v>1081.851851851852</v>
      </c>
      <c r="DR283">
        <v>1172.884444444444</v>
      </c>
      <c r="DS283">
        <v>22.85853333333334</v>
      </c>
      <c r="DT283">
        <v>15.73273333333334</v>
      </c>
      <c r="DU283">
        <v>1082.603703703704</v>
      </c>
      <c r="DV283">
        <v>22.57717777777777</v>
      </c>
      <c r="DW283">
        <v>499.9007407407407</v>
      </c>
      <c r="DX283">
        <v>90.48421481481481</v>
      </c>
      <c r="DY283">
        <v>0.06637508148148148</v>
      </c>
      <c r="DZ283">
        <v>29.62304444444444</v>
      </c>
      <c r="EA283">
        <v>30.00525555555555</v>
      </c>
      <c r="EB283">
        <v>999.9000000000001</v>
      </c>
      <c r="EC283">
        <v>0</v>
      </c>
      <c r="ED283">
        <v>0</v>
      </c>
      <c r="EE283">
        <v>9988.658148148146</v>
      </c>
      <c r="EF283">
        <v>0</v>
      </c>
      <c r="EG283">
        <v>11.26436666666667</v>
      </c>
      <c r="EH283">
        <v>-91.03197407407407</v>
      </c>
      <c r="EI283">
        <v>1107.160740740741</v>
      </c>
      <c r="EJ283">
        <v>1191.632222222222</v>
      </c>
      <c r="EK283">
        <v>7.125794814814815</v>
      </c>
      <c r="EL283">
        <v>1172.884444444444</v>
      </c>
      <c r="EM283">
        <v>15.73273333333334</v>
      </c>
      <c r="EN283">
        <v>2.068336666666667</v>
      </c>
      <c r="EO283">
        <v>1.423564444444444</v>
      </c>
      <c r="EP283">
        <v>17.97741111111111</v>
      </c>
      <c r="EQ283">
        <v>12.17097407407407</v>
      </c>
      <c r="ER283">
        <v>2000.004074074074</v>
      </c>
      <c r="ES283">
        <v>0.9800024444444445</v>
      </c>
      <c r="ET283">
        <v>0.01999725555555555</v>
      </c>
      <c r="EU283">
        <v>0</v>
      </c>
      <c r="EV283">
        <v>1174.316666666667</v>
      </c>
      <c r="EW283">
        <v>5.00078</v>
      </c>
      <c r="EX283">
        <v>22926.32222222222</v>
      </c>
      <c r="EY283">
        <v>16379.68518518519</v>
      </c>
      <c r="EZ283">
        <v>39.00896296296296</v>
      </c>
      <c r="FA283">
        <v>39.861</v>
      </c>
      <c r="FB283">
        <v>39.4881111111111</v>
      </c>
      <c r="FC283">
        <v>39.42581481481482</v>
      </c>
      <c r="FD283">
        <v>40.41414814814815</v>
      </c>
      <c r="FE283">
        <v>1955.104074074074</v>
      </c>
      <c r="FF283">
        <v>39.89000000000001</v>
      </c>
      <c r="FG283">
        <v>0</v>
      </c>
      <c r="FH283">
        <v>1758392001.9</v>
      </c>
      <c r="FI283">
        <v>0</v>
      </c>
      <c r="FJ283">
        <v>1174.333076923077</v>
      </c>
      <c r="FK283">
        <v>16.82666667195834</v>
      </c>
      <c r="FL283">
        <v>346.9572648519756</v>
      </c>
      <c r="FM283">
        <v>22926.0423076923</v>
      </c>
      <c r="FN283">
        <v>15</v>
      </c>
      <c r="FO283">
        <v>0</v>
      </c>
      <c r="FP283" t="s">
        <v>439</v>
      </c>
      <c r="FQ283">
        <v>1746989605.5</v>
      </c>
      <c r="FR283">
        <v>1746989593.5</v>
      </c>
      <c r="FS283">
        <v>0</v>
      </c>
      <c r="FT283">
        <v>-0.274</v>
      </c>
      <c r="FU283">
        <v>-0.002</v>
      </c>
      <c r="FV283">
        <v>2.549</v>
      </c>
      <c r="FW283">
        <v>0.129</v>
      </c>
      <c r="FX283">
        <v>420</v>
      </c>
      <c r="FY283">
        <v>17</v>
      </c>
      <c r="FZ283">
        <v>0.02</v>
      </c>
      <c r="GA283">
        <v>0.04</v>
      </c>
      <c r="GB283">
        <v>-90.7359675</v>
      </c>
      <c r="GC283">
        <v>-4.64046866791754</v>
      </c>
      <c r="GD283">
        <v>0.4495896364394427</v>
      </c>
      <c r="GE283">
        <v>0</v>
      </c>
      <c r="GF283">
        <v>1172.969117647059</v>
      </c>
      <c r="GG283">
        <v>19.66249046406086</v>
      </c>
      <c r="GH283">
        <v>1.946570691433392</v>
      </c>
      <c r="GI283">
        <v>0</v>
      </c>
      <c r="GJ283">
        <v>7.148680999999999</v>
      </c>
      <c r="GK283">
        <v>-0.3924391744840483</v>
      </c>
      <c r="GL283">
        <v>0.03877714538229962</v>
      </c>
      <c r="GM283">
        <v>0</v>
      </c>
      <c r="GN283">
        <v>0</v>
      </c>
      <c r="GO283">
        <v>3</v>
      </c>
      <c r="GP283" t="s">
        <v>446</v>
      </c>
      <c r="GQ283">
        <v>3.10137</v>
      </c>
      <c r="GR283">
        <v>2.72462</v>
      </c>
      <c r="GS283">
        <v>0.171521</v>
      </c>
      <c r="GT283">
        <v>0.180091</v>
      </c>
      <c r="GU283">
        <v>0.104337</v>
      </c>
      <c r="GV283">
        <v>0.0811018</v>
      </c>
      <c r="GW283">
        <v>21692</v>
      </c>
      <c r="GX283">
        <v>19528.6</v>
      </c>
      <c r="GY283">
        <v>26746.1</v>
      </c>
      <c r="GZ283">
        <v>24039.1</v>
      </c>
      <c r="HA283">
        <v>38340.5</v>
      </c>
      <c r="HB283">
        <v>32692.4</v>
      </c>
      <c r="HC283">
        <v>46706.1</v>
      </c>
      <c r="HD283">
        <v>38061.3</v>
      </c>
      <c r="HE283">
        <v>1.87645</v>
      </c>
      <c r="HF283">
        <v>2.34218</v>
      </c>
      <c r="HG283">
        <v>0.126436</v>
      </c>
      <c r="HH283">
        <v>0</v>
      </c>
      <c r="HI283">
        <v>27.9404</v>
      </c>
      <c r="HJ283">
        <v>999.9</v>
      </c>
      <c r="HK283">
        <v>34.2</v>
      </c>
      <c r="HL283">
        <v>32.9</v>
      </c>
      <c r="HM283">
        <v>18.9882</v>
      </c>
      <c r="HN283">
        <v>60.9718</v>
      </c>
      <c r="HO283">
        <v>5.06811</v>
      </c>
      <c r="HP283">
        <v>2</v>
      </c>
      <c r="HQ283">
        <v>0.101545</v>
      </c>
      <c r="HR283">
        <v>-0.445501</v>
      </c>
      <c r="HS283">
        <v>20.282</v>
      </c>
      <c r="HT283">
        <v>5.2107</v>
      </c>
      <c r="HU283">
        <v>11.9743</v>
      </c>
      <c r="HV283">
        <v>4.96335</v>
      </c>
      <c r="HW283">
        <v>3.2744</v>
      </c>
      <c r="HX283">
        <v>9999</v>
      </c>
      <c r="HY283">
        <v>9999</v>
      </c>
      <c r="HZ283">
        <v>9999</v>
      </c>
      <c r="IA283">
        <v>999.9</v>
      </c>
      <c r="IB283">
        <v>1.86386</v>
      </c>
      <c r="IC283">
        <v>1.8601</v>
      </c>
      <c r="ID283">
        <v>1.85839</v>
      </c>
      <c r="IE283">
        <v>1.85975</v>
      </c>
      <c r="IF283">
        <v>1.85989</v>
      </c>
      <c r="IG283">
        <v>1.85841</v>
      </c>
      <c r="IH283">
        <v>1.85745</v>
      </c>
      <c r="II283">
        <v>1.85241</v>
      </c>
      <c r="IJ283">
        <v>0</v>
      </c>
      <c r="IK283">
        <v>0</v>
      </c>
      <c r="IL283">
        <v>0</v>
      </c>
      <c r="IM283">
        <v>0</v>
      </c>
      <c r="IN283" t="s">
        <v>441</v>
      </c>
      <c r="IO283" t="s">
        <v>442</v>
      </c>
      <c r="IP283" t="s">
        <v>443</v>
      </c>
      <c r="IQ283" t="s">
        <v>443</v>
      </c>
      <c r="IR283" t="s">
        <v>443</v>
      </c>
      <c r="IS283" t="s">
        <v>443</v>
      </c>
      <c r="IT283">
        <v>0</v>
      </c>
      <c r="IU283">
        <v>100</v>
      </c>
      <c r="IV283">
        <v>100</v>
      </c>
      <c r="IW283">
        <v>-0.74</v>
      </c>
      <c r="IX283">
        <v>0.2814</v>
      </c>
      <c r="IY283">
        <v>-1.199888540531774</v>
      </c>
      <c r="IZ283">
        <v>0.0006062262584135303</v>
      </c>
      <c r="JA283">
        <v>-6.607284784785487E-07</v>
      </c>
      <c r="JB283">
        <v>4.456398226774383E-10</v>
      </c>
      <c r="JC283">
        <v>0.04242554667046498</v>
      </c>
      <c r="JD283">
        <v>-0.002659736867722172</v>
      </c>
      <c r="JE283">
        <v>0.000738507291522077</v>
      </c>
      <c r="JF283">
        <v>-6.730059124220876E-06</v>
      </c>
      <c r="JG283">
        <v>7</v>
      </c>
      <c r="JH283">
        <v>1949</v>
      </c>
      <c r="JI283">
        <v>1</v>
      </c>
      <c r="JJ283">
        <v>29</v>
      </c>
      <c r="JK283">
        <v>190039.9</v>
      </c>
      <c r="JL283">
        <v>190040.1</v>
      </c>
      <c r="JM283">
        <v>3.35815</v>
      </c>
      <c r="JN283">
        <v>2.59399</v>
      </c>
      <c r="JO283">
        <v>2.146</v>
      </c>
      <c r="JP283">
        <v>2.67822</v>
      </c>
      <c r="JQ283">
        <v>2.29858</v>
      </c>
      <c r="JR283">
        <v>2.4353</v>
      </c>
      <c r="JS283">
        <v>36.908</v>
      </c>
      <c r="JT283">
        <v>24.0787</v>
      </c>
      <c r="JU283">
        <v>18</v>
      </c>
      <c r="JV283">
        <v>483.26</v>
      </c>
      <c r="JW283">
        <v>892.549</v>
      </c>
      <c r="JX283">
        <v>28.5036</v>
      </c>
      <c r="JY283">
        <v>28.511</v>
      </c>
      <c r="JZ283">
        <v>30.0003</v>
      </c>
      <c r="KA283">
        <v>28.6746</v>
      </c>
      <c r="KB283">
        <v>28.628</v>
      </c>
      <c r="KC283">
        <v>67.4323</v>
      </c>
      <c r="KD283">
        <v>13.6351</v>
      </c>
      <c r="KE283">
        <v>23.31</v>
      </c>
      <c r="KF283">
        <v>28.5065</v>
      </c>
      <c r="KG283">
        <v>1222.38</v>
      </c>
      <c r="KH283">
        <v>15.8689</v>
      </c>
      <c r="KI283">
        <v>102.118</v>
      </c>
      <c r="KJ283">
        <v>91.7628</v>
      </c>
    </row>
    <row r="284" spans="1:296">
      <c r="A284">
        <v>266</v>
      </c>
      <c r="B284">
        <v>1758392006.5</v>
      </c>
      <c r="C284">
        <v>9866</v>
      </c>
      <c r="D284" t="s">
        <v>977</v>
      </c>
      <c r="E284" t="s">
        <v>978</v>
      </c>
      <c r="F284">
        <v>5</v>
      </c>
      <c r="G284" t="s">
        <v>832</v>
      </c>
      <c r="H284">
        <v>1758391998.714286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1222.776774392339</v>
      </c>
      <c r="AJ284">
        <v>1147.629333333334</v>
      </c>
      <c r="AK284">
        <v>3.374364351952661</v>
      </c>
      <c r="AL284">
        <v>65.71615203234047</v>
      </c>
      <c r="AM284">
        <f>(AO284 - AN284 + DX284*1E3/(8.314*(DZ284+273.15)) * AQ284/DW284 * AP284) * DW284/(100*DK284) * 1000/(1000 - AO284)</f>
        <v>0</v>
      </c>
      <c r="AN284">
        <v>15.77487048908292</v>
      </c>
      <c r="AO284">
        <v>22.85059696969698</v>
      </c>
      <c r="AP284">
        <v>-6.770826035318172E-05</v>
      </c>
      <c r="AQ284">
        <v>86.31790325181301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437</v>
      </c>
      <c r="AX284" t="s">
        <v>437</v>
      </c>
      <c r="AY284">
        <v>0</v>
      </c>
      <c r="AZ284">
        <v>0</v>
      </c>
      <c r="BA284">
        <f>1-AY284/AZ284</f>
        <v>0</v>
      </c>
      <c r="BB284">
        <v>0</v>
      </c>
      <c r="BC284" t="s">
        <v>437</v>
      </c>
      <c r="BD284" t="s">
        <v>437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437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6</v>
      </c>
      <c r="DL284">
        <v>0.5</v>
      </c>
      <c r="DM284" t="s">
        <v>438</v>
      </c>
      <c r="DN284">
        <v>2</v>
      </c>
      <c r="DO284" t="b">
        <v>1</v>
      </c>
      <c r="DP284">
        <v>1758391998.714286</v>
      </c>
      <c r="DQ284">
        <v>1097.393571428571</v>
      </c>
      <c r="DR284">
        <v>1188.726071428571</v>
      </c>
      <c r="DS284">
        <v>22.85660714285714</v>
      </c>
      <c r="DT284">
        <v>15.75827857142857</v>
      </c>
      <c r="DU284">
        <v>1098.1325</v>
      </c>
      <c r="DV284">
        <v>22.57529285714286</v>
      </c>
      <c r="DW284">
        <v>499.9911071428572</v>
      </c>
      <c r="DX284">
        <v>90.48403214285713</v>
      </c>
      <c r="DY284">
        <v>0.06643070714285713</v>
      </c>
      <c r="DZ284">
        <v>29.618825</v>
      </c>
      <c r="EA284">
        <v>30.00409285714285</v>
      </c>
      <c r="EB284">
        <v>999.9000000000002</v>
      </c>
      <c r="EC284">
        <v>0</v>
      </c>
      <c r="ED284">
        <v>0</v>
      </c>
      <c r="EE284">
        <v>9990.619999999999</v>
      </c>
      <c r="EF284">
        <v>0</v>
      </c>
      <c r="EG284">
        <v>11.26467857142857</v>
      </c>
      <c r="EH284">
        <v>-91.33221785714285</v>
      </c>
      <c r="EI284">
        <v>1123.063214285714</v>
      </c>
      <c r="EJ284">
        <v>1207.758571428571</v>
      </c>
      <c r="EK284">
        <v>7.098321071428572</v>
      </c>
      <c r="EL284">
        <v>1188.726071428571</v>
      </c>
      <c r="EM284">
        <v>15.75827857142857</v>
      </c>
      <c r="EN284">
        <v>2.068158571428572</v>
      </c>
      <c r="EO284">
        <v>1.425873928571429</v>
      </c>
      <c r="EP284">
        <v>17.97603571428572</v>
      </c>
      <c r="EQ284">
        <v>12.19560714285714</v>
      </c>
      <c r="ER284">
        <v>1999.987857142857</v>
      </c>
      <c r="ES284">
        <v>0.9800022500000001</v>
      </c>
      <c r="ET284">
        <v>0.01999744642857142</v>
      </c>
      <c r="EU284">
        <v>0</v>
      </c>
      <c r="EV284">
        <v>1175.5875</v>
      </c>
      <c r="EW284">
        <v>5.00078</v>
      </c>
      <c r="EX284">
        <v>22951.18214285714</v>
      </c>
      <c r="EY284">
        <v>16379.55</v>
      </c>
      <c r="EZ284">
        <v>39.01982142857143</v>
      </c>
      <c r="FA284">
        <v>39.8705</v>
      </c>
      <c r="FB284">
        <v>39.46628571428572</v>
      </c>
      <c r="FC284">
        <v>39.44185714285714</v>
      </c>
      <c r="FD284">
        <v>40.41939285714285</v>
      </c>
      <c r="FE284">
        <v>1955.087857142858</v>
      </c>
      <c r="FF284">
        <v>39.89000000000001</v>
      </c>
      <c r="FG284">
        <v>0</v>
      </c>
      <c r="FH284">
        <v>1758392007.3</v>
      </c>
      <c r="FI284">
        <v>0</v>
      </c>
      <c r="FJ284">
        <v>1175.8308</v>
      </c>
      <c r="FK284">
        <v>13.83846157623515</v>
      </c>
      <c r="FL284">
        <v>287.9923081520357</v>
      </c>
      <c r="FM284">
        <v>22956.2</v>
      </c>
      <c r="FN284">
        <v>15</v>
      </c>
      <c r="FO284">
        <v>0</v>
      </c>
      <c r="FP284" t="s">
        <v>439</v>
      </c>
      <c r="FQ284">
        <v>1746989605.5</v>
      </c>
      <c r="FR284">
        <v>1746989593.5</v>
      </c>
      <c r="FS284">
        <v>0</v>
      </c>
      <c r="FT284">
        <v>-0.274</v>
      </c>
      <c r="FU284">
        <v>-0.002</v>
      </c>
      <c r="FV284">
        <v>2.549</v>
      </c>
      <c r="FW284">
        <v>0.129</v>
      </c>
      <c r="FX284">
        <v>420</v>
      </c>
      <c r="FY284">
        <v>17</v>
      </c>
      <c r="FZ284">
        <v>0.02</v>
      </c>
      <c r="GA284">
        <v>0.04</v>
      </c>
      <c r="GB284">
        <v>-91.11916341463414</v>
      </c>
      <c r="GC284">
        <v>-4.154761672474016</v>
      </c>
      <c r="GD284">
        <v>0.4170267481367492</v>
      </c>
      <c r="GE284">
        <v>0</v>
      </c>
      <c r="GF284">
        <v>1174.786764705882</v>
      </c>
      <c r="GG284">
        <v>16.3763178125674</v>
      </c>
      <c r="GH284">
        <v>1.626240197489541</v>
      </c>
      <c r="GI284">
        <v>0</v>
      </c>
      <c r="GJ284">
        <v>7.119329512195122</v>
      </c>
      <c r="GK284">
        <v>-0.3533341463414455</v>
      </c>
      <c r="GL284">
        <v>0.03617616645354012</v>
      </c>
      <c r="GM284">
        <v>0</v>
      </c>
      <c r="GN284">
        <v>0</v>
      </c>
      <c r="GO284">
        <v>3</v>
      </c>
      <c r="GP284" t="s">
        <v>446</v>
      </c>
      <c r="GQ284">
        <v>3.10108</v>
      </c>
      <c r="GR284">
        <v>2.72455</v>
      </c>
      <c r="GS284">
        <v>0.173124</v>
      </c>
      <c r="GT284">
        <v>0.181641</v>
      </c>
      <c r="GU284">
        <v>0.104304</v>
      </c>
      <c r="GV284">
        <v>0.0811846</v>
      </c>
      <c r="GW284">
        <v>21649.9</v>
      </c>
      <c r="GX284">
        <v>19491.4</v>
      </c>
      <c r="GY284">
        <v>26745.8</v>
      </c>
      <c r="GZ284">
        <v>24038.8</v>
      </c>
      <c r="HA284">
        <v>38341.6</v>
      </c>
      <c r="HB284">
        <v>32689.2</v>
      </c>
      <c r="HC284">
        <v>46705.5</v>
      </c>
      <c r="HD284">
        <v>38060.9</v>
      </c>
      <c r="HE284">
        <v>1.87598</v>
      </c>
      <c r="HF284">
        <v>2.34197</v>
      </c>
      <c r="HG284">
        <v>0.126638</v>
      </c>
      <c r="HH284">
        <v>0</v>
      </c>
      <c r="HI284">
        <v>27.9404</v>
      </c>
      <c r="HJ284">
        <v>999.9</v>
      </c>
      <c r="HK284">
        <v>34.2</v>
      </c>
      <c r="HL284">
        <v>32.9</v>
      </c>
      <c r="HM284">
        <v>18.9876</v>
      </c>
      <c r="HN284">
        <v>61.4618</v>
      </c>
      <c r="HO284">
        <v>5.05609</v>
      </c>
      <c r="HP284">
        <v>2</v>
      </c>
      <c r="HQ284">
        <v>0.101743</v>
      </c>
      <c r="HR284">
        <v>-0.458162</v>
      </c>
      <c r="HS284">
        <v>20.282</v>
      </c>
      <c r="HT284">
        <v>5.2104</v>
      </c>
      <c r="HU284">
        <v>11.974</v>
      </c>
      <c r="HV284">
        <v>4.9632</v>
      </c>
      <c r="HW284">
        <v>3.27443</v>
      </c>
      <c r="HX284">
        <v>9999</v>
      </c>
      <c r="HY284">
        <v>9999</v>
      </c>
      <c r="HZ284">
        <v>9999</v>
      </c>
      <c r="IA284">
        <v>999.9</v>
      </c>
      <c r="IB284">
        <v>1.86386</v>
      </c>
      <c r="IC284">
        <v>1.86012</v>
      </c>
      <c r="ID284">
        <v>1.85839</v>
      </c>
      <c r="IE284">
        <v>1.85974</v>
      </c>
      <c r="IF284">
        <v>1.85989</v>
      </c>
      <c r="IG284">
        <v>1.85838</v>
      </c>
      <c r="IH284">
        <v>1.85745</v>
      </c>
      <c r="II284">
        <v>1.85238</v>
      </c>
      <c r="IJ284">
        <v>0</v>
      </c>
      <c r="IK284">
        <v>0</v>
      </c>
      <c r="IL284">
        <v>0</v>
      </c>
      <c r="IM284">
        <v>0</v>
      </c>
      <c r="IN284" t="s">
        <v>441</v>
      </c>
      <c r="IO284" t="s">
        <v>442</v>
      </c>
      <c r="IP284" t="s">
        <v>443</v>
      </c>
      <c r="IQ284" t="s">
        <v>443</v>
      </c>
      <c r="IR284" t="s">
        <v>443</v>
      </c>
      <c r="IS284" t="s">
        <v>443</v>
      </c>
      <c r="IT284">
        <v>0</v>
      </c>
      <c r="IU284">
        <v>100</v>
      </c>
      <c r="IV284">
        <v>100</v>
      </c>
      <c r="IW284">
        <v>-0.72</v>
      </c>
      <c r="IX284">
        <v>0.2812</v>
      </c>
      <c r="IY284">
        <v>-1.199888540531774</v>
      </c>
      <c r="IZ284">
        <v>0.0006062262584135303</v>
      </c>
      <c r="JA284">
        <v>-6.607284784785487E-07</v>
      </c>
      <c r="JB284">
        <v>4.456398226774383E-10</v>
      </c>
      <c r="JC284">
        <v>0.04242554667046498</v>
      </c>
      <c r="JD284">
        <v>-0.002659736867722172</v>
      </c>
      <c r="JE284">
        <v>0.000738507291522077</v>
      </c>
      <c r="JF284">
        <v>-6.730059124220876E-06</v>
      </c>
      <c r="JG284">
        <v>7</v>
      </c>
      <c r="JH284">
        <v>1949</v>
      </c>
      <c r="JI284">
        <v>1</v>
      </c>
      <c r="JJ284">
        <v>29</v>
      </c>
      <c r="JK284">
        <v>190040</v>
      </c>
      <c r="JL284">
        <v>190040.2</v>
      </c>
      <c r="JM284">
        <v>3.39355</v>
      </c>
      <c r="JN284">
        <v>2.59155</v>
      </c>
      <c r="JO284">
        <v>2.146</v>
      </c>
      <c r="JP284">
        <v>2.67822</v>
      </c>
      <c r="JQ284">
        <v>2.29858</v>
      </c>
      <c r="JR284">
        <v>2.43164</v>
      </c>
      <c r="JS284">
        <v>36.908</v>
      </c>
      <c r="JT284">
        <v>24.0787</v>
      </c>
      <c r="JU284">
        <v>18</v>
      </c>
      <c r="JV284">
        <v>483.007</v>
      </c>
      <c r="JW284">
        <v>892.367</v>
      </c>
      <c r="JX284">
        <v>28.5027</v>
      </c>
      <c r="JY284">
        <v>28.5146</v>
      </c>
      <c r="JZ284">
        <v>30.0003</v>
      </c>
      <c r="KA284">
        <v>28.6776</v>
      </c>
      <c r="KB284">
        <v>28.6298</v>
      </c>
      <c r="KC284">
        <v>68.1223</v>
      </c>
      <c r="KD284">
        <v>13.3557</v>
      </c>
      <c r="KE284">
        <v>23.31</v>
      </c>
      <c r="KF284">
        <v>28.4999</v>
      </c>
      <c r="KG284">
        <v>1242.41</v>
      </c>
      <c r="KH284">
        <v>15.9012</v>
      </c>
      <c r="KI284">
        <v>102.117</v>
      </c>
      <c r="KJ284">
        <v>91.7616</v>
      </c>
    </row>
    <row r="285" spans="1:296">
      <c r="A285">
        <v>267</v>
      </c>
      <c r="B285">
        <v>1758392011.5</v>
      </c>
      <c r="C285">
        <v>9871</v>
      </c>
      <c r="D285" t="s">
        <v>979</v>
      </c>
      <c r="E285" t="s">
        <v>980</v>
      </c>
      <c r="F285">
        <v>5</v>
      </c>
      <c r="G285" t="s">
        <v>832</v>
      </c>
      <c r="H285">
        <v>1758392004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1239.908360466324</v>
      </c>
      <c r="AJ285">
        <v>1164.532424242424</v>
      </c>
      <c r="AK285">
        <v>3.383342064958063</v>
      </c>
      <c r="AL285">
        <v>65.71615203234047</v>
      </c>
      <c r="AM285">
        <f>(AO285 - AN285 + DX285*1E3/(8.314*(DZ285+273.15)) * AQ285/DW285 * AP285) * DW285/(100*DK285) * 1000/(1000 - AO285)</f>
        <v>0</v>
      </c>
      <c r="AN285">
        <v>15.80178982243127</v>
      </c>
      <c r="AO285">
        <v>22.85111454545455</v>
      </c>
      <c r="AP285">
        <v>1.923584411789685E-05</v>
      </c>
      <c r="AQ285">
        <v>86.31790325181301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437</v>
      </c>
      <c r="AX285" t="s">
        <v>437</v>
      </c>
      <c r="AY285">
        <v>0</v>
      </c>
      <c r="AZ285">
        <v>0</v>
      </c>
      <c r="BA285">
        <f>1-AY285/AZ285</f>
        <v>0</v>
      </c>
      <c r="BB285">
        <v>0</v>
      </c>
      <c r="BC285" t="s">
        <v>437</v>
      </c>
      <c r="BD285" t="s">
        <v>437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437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6</v>
      </c>
      <c r="DL285">
        <v>0.5</v>
      </c>
      <c r="DM285" t="s">
        <v>438</v>
      </c>
      <c r="DN285">
        <v>2</v>
      </c>
      <c r="DO285" t="b">
        <v>1</v>
      </c>
      <c r="DP285">
        <v>1758392004</v>
      </c>
      <c r="DQ285">
        <v>1114.806296296296</v>
      </c>
      <c r="DR285">
        <v>1206.491851851852</v>
      </c>
      <c r="DS285">
        <v>22.8556037037037</v>
      </c>
      <c r="DT285">
        <v>15.78474074074074</v>
      </c>
      <c r="DU285">
        <v>1115.530740740741</v>
      </c>
      <c r="DV285">
        <v>22.57431851851852</v>
      </c>
      <c r="DW285">
        <v>499.9784074074074</v>
      </c>
      <c r="DX285">
        <v>90.4833148148148</v>
      </c>
      <c r="DY285">
        <v>0.06645203703703705</v>
      </c>
      <c r="DZ285">
        <v>29.61412962962963</v>
      </c>
      <c r="EA285">
        <v>30.00151851851852</v>
      </c>
      <c r="EB285">
        <v>999.9000000000001</v>
      </c>
      <c r="EC285">
        <v>0</v>
      </c>
      <c r="ED285">
        <v>0</v>
      </c>
      <c r="EE285">
        <v>10000.53592592593</v>
      </c>
      <c r="EF285">
        <v>0</v>
      </c>
      <c r="EG285">
        <v>11.26015555555555</v>
      </c>
      <c r="EH285">
        <v>-91.68645185185186</v>
      </c>
      <c r="EI285">
        <v>1140.881111111111</v>
      </c>
      <c r="EJ285">
        <v>1225.842222222222</v>
      </c>
      <c r="EK285">
        <v>7.070871481481482</v>
      </c>
      <c r="EL285">
        <v>1206.491851851852</v>
      </c>
      <c r="EM285">
        <v>15.78474074074074</v>
      </c>
      <c r="EN285">
        <v>2.068052222222223</v>
      </c>
      <c r="EO285">
        <v>1.428256666666667</v>
      </c>
      <c r="EP285">
        <v>17.97521851851852</v>
      </c>
      <c r="EQ285">
        <v>12.22097777777778</v>
      </c>
      <c r="ER285">
        <v>1999.995555555556</v>
      </c>
      <c r="ES285">
        <v>0.9800023333333334</v>
      </c>
      <c r="ET285">
        <v>0.01999736666666667</v>
      </c>
      <c r="EU285">
        <v>0</v>
      </c>
      <c r="EV285">
        <v>1176.74</v>
      </c>
      <c r="EW285">
        <v>5.00078</v>
      </c>
      <c r="EX285">
        <v>22974.84074074074</v>
      </c>
      <c r="EY285">
        <v>16379.61111111111</v>
      </c>
      <c r="EZ285">
        <v>39.03448148148147</v>
      </c>
      <c r="FA285">
        <v>39.87729629629629</v>
      </c>
      <c r="FB285">
        <v>39.3122962962963</v>
      </c>
      <c r="FC285">
        <v>39.44900000000001</v>
      </c>
      <c r="FD285">
        <v>40.42796296296296</v>
      </c>
      <c r="FE285">
        <v>1955.095555555556</v>
      </c>
      <c r="FF285">
        <v>39.89000000000001</v>
      </c>
      <c r="FG285">
        <v>0</v>
      </c>
      <c r="FH285">
        <v>1758392012.1</v>
      </c>
      <c r="FI285">
        <v>0</v>
      </c>
      <c r="FJ285">
        <v>1176.836</v>
      </c>
      <c r="FK285">
        <v>10.67923080517375</v>
      </c>
      <c r="FL285">
        <v>232.884615748671</v>
      </c>
      <c r="FM285">
        <v>22976.972</v>
      </c>
      <c r="FN285">
        <v>15</v>
      </c>
      <c r="FO285">
        <v>0</v>
      </c>
      <c r="FP285" t="s">
        <v>439</v>
      </c>
      <c r="FQ285">
        <v>1746989605.5</v>
      </c>
      <c r="FR285">
        <v>1746989593.5</v>
      </c>
      <c r="FS285">
        <v>0</v>
      </c>
      <c r="FT285">
        <v>-0.274</v>
      </c>
      <c r="FU285">
        <v>-0.002</v>
      </c>
      <c r="FV285">
        <v>2.549</v>
      </c>
      <c r="FW285">
        <v>0.129</v>
      </c>
      <c r="FX285">
        <v>420</v>
      </c>
      <c r="FY285">
        <v>17</v>
      </c>
      <c r="FZ285">
        <v>0.02</v>
      </c>
      <c r="GA285">
        <v>0.04</v>
      </c>
      <c r="GB285">
        <v>-91.4454756097561</v>
      </c>
      <c r="GC285">
        <v>-3.915248780487859</v>
      </c>
      <c r="GD285">
        <v>0.3952045501740674</v>
      </c>
      <c r="GE285">
        <v>0</v>
      </c>
      <c r="GF285">
        <v>1175.945</v>
      </c>
      <c r="GG285">
        <v>13.28204736122505</v>
      </c>
      <c r="GH285">
        <v>1.339335326812154</v>
      </c>
      <c r="GI285">
        <v>0</v>
      </c>
      <c r="GJ285">
        <v>7.088570243902439</v>
      </c>
      <c r="GK285">
        <v>-0.3229467595818486</v>
      </c>
      <c r="GL285">
        <v>0.03305491672130952</v>
      </c>
      <c r="GM285">
        <v>0</v>
      </c>
      <c r="GN285">
        <v>0</v>
      </c>
      <c r="GO285">
        <v>3</v>
      </c>
      <c r="GP285" t="s">
        <v>446</v>
      </c>
      <c r="GQ285">
        <v>3.10094</v>
      </c>
      <c r="GR285">
        <v>2.72458</v>
      </c>
      <c r="GS285">
        <v>0.174702</v>
      </c>
      <c r="GT285">
        <v>0.183177</v>
      </c>
      <c r="GU285">
        <v>0.104308</v>
      </c>
      <c r="GV285">
        <v>0.0813036</v>
      </c>
      <c r="GW285">
        <v>21608.2</v>
      </c>
      <c r="GX285">
        <v>19454.7</v>
      </c>
      <c r="GY285">
        <v>26745.3</v>
      </c>
      <c r="GZ285">
        <v>24038.7</v>
      </c>
      <c r="HA285">
        <v>38341.3</v>
      </c>
      <c r="HB285">
        <v>32685</v>
      </c>
      <c r="HC285">
        <v>46705</v>
      </c>
      <c r="HD285">
        <v>38060.8</v>
      </c>
      <c r="HE285">
        <v>1.87563</v>
      </c>
      <c r="HF285">
        <v>2.34195</v>
      </c>
      <c r="HG285">
        <v>0.126474</v>
      </c>
      <c r="HH285">
        <v>0</v>
      </c>
      <c r="HI285">
        <v>27.938</v>
      </c>
      <c r="HJ285">
        <v>999.9</v>
      </c>
      <c r="HK285">
        <v>34.2</v>
      </c>
      <c r="HL285">
        <v>32.9</v>
      </c>
      <c r="HM285">
        <v>18.9897</v>
      </c>
      <c r="HN285">
        <v>61.7718</v>
      </c>
      <c r="HO285">
        <v>5.11218</v>
      </c>
      <c r="HP285">
        <v>2</v>
      </c>
      <c r="HQ285">
        <v>0.10217</v>
      </c>
      <c r="HR285">
        <v>-0.5201170000000001</v>
      </c>
      <c r="HS285">
        <v>20.2817</v>
      </c>
      <c r="HT285">
        <v>5.21115</v>
      </c>
      <c r="HU285">
        <v>11.974</v>
      </c>
      <c r="HV285">
        <v>4.96355</v>
      </c>
      <c r="HW285">
        <v>3.2745</v>
      </c>
      <c r="HX285">
        <v>9999</v>
      </c>
      <c r="HY285">
        <v>9999</v>
      </c>
      <c r="HZ285">
        <v>9999</v>
      </c>
      <c r="IA285">
        <v>999.9</v>
      </c>
      <c r="IB285">
        <v>1.86387</v>
      </c>
      <c r="IC285">
        <v>1.86009</v>
      </c>
      <c r="ID285">
        <v>1.85839</v>
      </c>
      <c r="IE285">
        <v>1.85974</v>
      </c>
      <c r="IF285">
        <v>1.85987</v>
      </c>
      <c r="IG285">
        <v>1.85839</v>
      </c>
      <c r="IH285">
        <v>1.85745</v>
      </c>
      <c r="II285">
        <v>1.85239</v>
      </c>
      <c r="IJ285">
        <v>0</v>
      </c>
      <c r="IK285">
        <v>0</v>
      </c>
      <c r="IL285">
        <v>0</v>
      </c>
      <c r="IM285">
        <v>0</v>
      </c>
      <c r="IN285" t="s">
        <v>441</v>
      </c>
      <c r="IO285" t="s">
        <v>442</v>
      </c>
      <c r="IP285" t="s">
        <v>443</v>
      </c>
      <c r="IQ285" t="s">
        <v>443</v>
      </c>
      <c r="IR285" t="s">
        <v>443</v>
      </c>
      <c r="IS285" t="s">
        <v>443</v>
      </c>
      <c r="IT285">
        <v>0</v>
      </c>
      <c r="IU285">
        <v>100</v>
      </c>
      <c r="IV285">
        <v>100</v>
      </c>
      <c r="IW285">
        <v>-0.7</v>
      </c>
      <c r="IX285">
        <v>0.2813</v>
      </c>
      <c r="IY285">
        <v>-1.199888540531774</v>
      </c>
      <c r="IZ285">
        <v>0.0006062262584135303</v>
      </c>
      <c r="JA285">
        <v>-6.607284784785487E-07</v>
      </c>
      <c r="JB285">
        <v>4.456398226774383E-10</v>
      </c>
      <c r="JC285">
        <v>0.04242554667046498</v>
      </c>
      <c r="JD285">
        <v>-0.002659736867722172</v>
      </c>
      <c r="JE285">
        <v>0.000738507291522077</v>
      </c>
      <c r="JF285">
        <v>-6.730059124220876E-06</v>
      </c>
      <c r="JG285">
        <v>7</v>
      </c>
      <c r="JH285">
        <v>1949</v>
      </c>
      <c r="JI285">
        <v>1</v>
      </c>
      <c r="JJ285">
        <v>29</v>
      </c>
      <c r="JK285">
        <v>190040.1</v>
      </c>
      <c r="JL285">
        <v>190040.3</v>
      </c>
      <c r="JM285">
        <v>3.43018</v>
      </c>
      <c r="JN285">
        <v>2.59155</v>
      </c>
      <c r="JO285">
        <v>2.146</v>
      </c>
      <c r="JP285">
        <v>2.677</v>
      </c>
      <c r="JQ285">
        <v>2.29858</v>
      </c>
      <c r="JR285">
        <v>2.42432</v>
      </c>
      <c r="JS285">
        <v>36.908</v>
      </c>
      <c r="JT285">
        <v>24.0787</v>
      </c>
      <c r="JU285">
        <v>18</v>
      </c>
      <c r="JV285">
        <v>482.822</v>
      </c>
      <c r="JW285">
        <v>892.388</v>
      </c>
      <c r="JX285">
        <v>28.4991</v>
      </c>
      <c r="JY285">
        <v>28.5183</v>
      </c>
      <c r="JZ285">
        <v>30.0003</v>
      </c>
      <c r="KA285">
        <v>28.6801</v>
      </c>
      <c r="KB285">
        <v>28.6328</v>
      </c>
      <c r="KC285">
        <v>68.8815</v>
      </c>
      <c r="KD285">
        <v>13.0765</v>
      </c>
      <c r="KE285">
        <v>23.31</v>
      </c>
      <c r="KF285">
        <v>28.6215</v>
      </c>
      <c r="KG285">
        <v>1255.78</v>
      </c>
      <c r="KH285">
        <v>15.9266</v>
      </c>
      <c r="KI285">
        <v>102.115</v>
      </c>
      <c r="KJ285">
        <v>91.76130000000001</v>
      </c>
    </row>
    <row r="286" spans="1:296">
      <c r="A286">
        <v>268</v>
      </c>
      <c r="B286">
        <v>1758392016.5</v>
      </c>
      <c r="C286">
        <v>9876</v>
      </c>
      <c r="D286" t="s">
        <v>981</v>
      </c>
      <c r="E286" t="s">
        <v>982</v>
      </c>
      <c r="F286">
        <v>5</v>
      </c>
      <c r="G286" t="s">
        <v>832</v>
      </c>
      <c r="H286">
        <v>1758392008.714286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1257.033780828275</v>
      </c>
      <c r="AJ286">
        <v>1181.405878787879</v>
      </c>
      <c r="AK286">
        <v>3.363380054642796</v>
      </c>
      <c r="AL286">
        <v>65.71615203234047</v>
      </c>
      <c r="AM286">
        <f>(AO286 - AN286 + DX286*1E3/(8.314*(DZ286+273.15)) * AQ286/DW286 * AP286) * DW286/(100*DK286) * 1000/(1000 - AO286)</f>
        <v>0</v>
      </c>
      <c r="AN286">
        <v>15.82836567856479</v>
      </c>
      <c r="AO286">
        <v>22.8561206060606</v>
      </c>
      <c r="AP286">
        <v>1.835042077845975E-05</v>
      </c>
      <c r="AQ286">
        <v>86.31790325181301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437</v>
      </c>
      <c r="AX286" t="s">
        <v>437</v>
      </c>
      <c r="AY286">
        <v>0</v>
      </c>
      <c r="AZ286">
        <v>0</v>
      </c>
      <c r="BA286">
        <f>1-AY286/AZ286</f>
        <v>0</v>
      </c>
      <c r="BB286">
        <v>0</v>
      </c>
      <c r="BC286" t="s">
        <v>437</v>
      </c>
      <c r="BD286" t="s">
        <v>437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437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6</v>
      </c>
      <c r="DL286">
        <v>0.5</v>
      </c>
      <c r="DM286" t="s">
        <v>438</v>
      </c>
      <c r="DN286">
        <v>2</v>
      </c>
      <c r="DO286" t="b">
        <v>1</v>
      </c>
      <c r="DP286">
        <v>1758392008.714286</v>
      </c>
      <c r="DQ286">
        <v>1130.389285714286</v>
      </c>
      <c r="DR286">
        <v>1222.331785714286</v>
      </c>
      <c r="DS286">
        <v>22.8538</v>
      </c>
      <c r="DT286">
        <v>15.80805</v>
      </c>
      <c r="DU286">
        <v>1131.101785714286</v>
      </c>
      <c r="DV286">
        <v>22.57254285714285</v>
      </c>
      <c r="DW286">
        <v>499.9734642857143</v>
      </c>
      <c r="DX286">
        <v>90.48305000000001</v>
      </c>
      <c r="DY286">
        <v>0.06640865357142858</v>
      </c>
      <c r="DZ286">
        <v>29.61078214285714</v>
      </c>
      <c r="EA286">
        <v>30.00117857142857</v>
      </c>
      <c r="EB286">
        <v>999.9000000000002</v>
      </c>
      <c r="EC286">
        <v>0</v>
      </c>
      <c r="ED286">
        <v>0</v>
      </c>
      <c r="EE286">
        <v>10011.76714285714</v>
      </c>
      <c r="EF286">
        <v>0</v>
      </c>
      <c r="EG286">
        <v>11.25238928571429</v>
      </c>
      <c r="EH286">
        <v>-91.94396785714284</v>
      </c>
      <c r="EI286">
        <v>1156.825357142857</v>
      </c>
      <c r="EJ286">
        <v>1241.965</v>
      </c>
      <c r="EK286">
        <v>7.045757142857141</v>
      </c>
      <c r="EL286">
        <v>1222.331785714286</v>
      </c>
      <c r="EM286">
        <v>15.80805</v>
      </c>
      <c r="EN286">
        <v>2.067881785714286</v>
      </c>
      <c r="EO286">
        <v>1.430360714285714</v>
      </c>
      <c r="EP286">
        <v>17.97389642857143</v>
      </c>
      <c r="EQ286">
        <v>12.24336071428571</v>
      </c>
      <c r="ER286">
        <v>1999.994285714286</v>
      </c>
      <c r="ES286">
        <v>0.9800023571428572</v>
      </c>
      <c r="ET286">
        <v>0.01999733928571428</v>
      </c>
      <c r="EU286">
        <v>0</v>
      </c>
      <c r="EV286">
        <v>1177.483571428571</v>
      </c>
      <c r="EW286">
        <v>5.00078</v>
      </c>
      <c r="EX286">
        <v>22991.23571428572</v>
      </c>
      <c r="EY286">
        <v>16379.58928571428</v>
      </c>
      <c r="EZ286">
        <v>39.01985714285714</v>
      </c>
      <c r="FA286">
        <v>39.87496428571428</v>
      </c>
      <c r="FB286">
        <v>39.23635714285714</v>
      </c>
      <c r="FC286">
        <v>39.44628571428571</v>
      </c>
      <c r="FD286">
        <v>40.41485714285714</v>
      </c>
      <c r="FE286">
        <v>1955.094285714286</v>
      </c>
      <c r="FF286">
        <v>39.89000000000001</v>
      </c>
      <c r="FG286">
        <v>0</v>
      </c>
      <c r="FH286">
        <v>1758392016.9</v>
      </c>
      <c r="FI286">
        <v>0</v>
      </c>
      <c r="FJ286">
        <v>1177.5852</v>
      </c>
      <c r="FK286">
        <v>7.727692312256516</v>
      </c>
      <c r="FL286">
        <v>177.2999997686733</v>
      </c>
      <c r="FM286">
        <v>22993.444</v>
      </c>
      <c r="FN286">
        <v>15</v>
      </c>
      <c r="FO286">
        <v>0</v>
      </c>
      <c r="FP286" t="s">
        <v>439</v>
      </c>
      <c r="FQ286">
        <v>1746989605.5</v>
      </c>
      <c r="FR286">
        <v>1746989593.5</v>
      </c>
      <c r="FS286">
        <v>0</v>
      </c>
      <c r="FT286">
        <v>-0.274</v>
      </c>
      <c r="FU286">
        <v>-0.002</v>
      </c>
      <c r="FV286">
        <v>2.549</v>
      </c>
      <c r="FW286">
        <v>0.129</v>
      </c>
      <c r="FX286">
        <v>420</v>
      </c>
      <c r="FY286">
        <v>17</v>
      </c>
      <c r="FZ286">
        <v>0.02</v>
      </c>
      <c r="GA286">
        <v>0.04</v>
      </c>
      <c r="GB286">
        <v>-91.81514000000001</v>
      </c>
      <c r="GC286">
        <v>-3.304088555347121</v>
      </c>
      <c r="GD286">
        <v>0.32412064250831</v>
      </c>
      <c r="GE286">
        <v>0</v>
      </c>
      <c r="GF286">
        <v>1176.998823529412</v>
      </c>
      <c r="GG286">
        <v>9.672727281803994</v>
      </c>
      <c r="GH286">
        <v>0.9942918399422689</v>
      </c>
      <c r="GI286">
        <v>0</v>
      </c>
      <c r="GJ286">
        <v>7.05861575</v>
      </c>
      <c r="GK286">
        <v>-0.3252455909944006</v>
      </c>
      <c r="GL286">
        <v>0.03176371159731649</v>
      </c>
      <c r="GM286">
        <v>0</v>
      </c>
      <c r="GN286">
        <v>0</v>
      </c>
      <c r="GO286">
        <v>3</v>
      </c>
      <c r="GP286" t="s">
        <v>446</v>
      </c>
      <c r="GQ286">
        <v>3.10136</v>
      </c>
      <c r="GR286">
        <v>2.72491</v>
      </c>
      <c r="GS286">
        <v>0.17627</v>
      </c>
      <c r="GT286">
        <v>0.184712</v>
      </c>
      <c r="GU286">
        <v>0.104321</v>
      </c>
      <c r="GV286">
        <v>0.0813946</v>
      </c>
      <c r="GW286">
        <v>21567.1</v>
      </c>
      <c r="GX286">
        <v>19418</v>
      </c>
      <c r="GY286">
        <v>26745.4</v>
      </c>
      <c r="GZ286">
        <v>24038.6</v>
      </c>
      <c r="HA286">
        <v>38340.8</v>
      </c>
      <c r="HB286">
        <v>32681.6</v>
      </c>
      <c r="HC286">
        <v>46704.8</v>
      </c>
      <c r="HD286">
        <v>38060.4</v>
      </c>
      <c r="HE286">
        <v>1.87615</v>
      </c>
      <c r="HF286">
        <v>2.34207</v>
      </c>
      <c r="HG286">
        <v>0.126734</v>
      </c>
      <c r="HH286">
        <v>0</v>
      </c>
      <c r="HI286">
        <v>27.938</v>
      </c>
      <c r="HJ286">
        <v>999.9</v>
      </c>
      <c r="HK286">
        <v>34.2</v>
      </c>
      <c r="HL286">
        <v>32.9</v>
      </c>
      <c r="HM286">
        <v>18.9866</v>
      </c>
      <c r="HN286">
        <v>61.1218</v>
      </c>
      <c r="HO286">
        <v>5.15224</v>
      </c>
      <c r="HP286">
        <v>2</v>
      </c>
      <c r="HQ286">
        <v>0.102652</v>
      </c>
      <c r="HR286">
        <v>-0.789736</v>
      </c>
      <c r="HS286">
        <v>20.2803</v>
      </c>
      <c r="HT286">
        <v>5.21145</v>
      </c>
      <c r="HU286">
        <v>11.9743</v>
      </c>
      <c r="HV286">
        <v>4.9635</v>
      </c>
      <c r="HW286">
        <v>3.27458</v>
      </c>
      <c r="HX286">
        <v>9999</v>
      </c>
      <c r="HY286">
        <v>9999</v>
      </c>
      <c r="HZ286">
        <v>9999</v>
      </c>
      <c r="IA286">
        <v>999.9</v>
      </c>
      <c r="IB286">
        <v>1.86387</v>
      </c>
      <c r="IC286">
        <v>1.8601</v>
      </c>
      <c r="ID286">
        <v>1.85841</v>
      </c>
      <c r="IE286">
        <v>1.85974</v>
      </c>
      <c r="IF286">
        <v>1.85989</v>
      </c>
      <c r="IG286">
        <v>1.8584</v>
      </c>
      <c r="IH286">
        <v>1.85745</v>
      </c>
      <c r="II286">
        <v>1.8524</v>
      </c>
      <c r="IJ286">
        <v>0</v>
      </c>
      <c r="IK286">
        <v>0</v>
      </c>
      <c r="IL286">
        <v>0</v>
      </c>
      <c r="IM286">
        <v>0</v>
      </c>
      <c r="IN286" t="s">
        <v>441</v>
      </c>
      <c r="IO286" t="s">
        <v>442</v>
      </c>
      <c r="IP286" t="s">
        <v>443</v>
      </c>
      <c r="IQ286" t="s">
        <v>443</v>
      </c>
      <c r="IR286" t="s">
        <v>443</v>
      </c>
      <c r="IS286" t="s">
        <v>443</v>
      </c>
      <c r="IT286">
        <v>0</v>
      </c>
      <c r="IU286">
        <v>100</v>
      </c>
      <c r="IV286">
        <v>100</v>
      </c>
      <c r="IW286">
        <v>-0.6899999999999999</v>
      </c>
      <c r="IX286">
        <v>0.2813</v>
      </c>
      <c r="IY286">
        <v>-1.199888540531774</v>
      </c>
      <c r="IZ286">
        <v>0.0006062262584135303</v>
      </c>
      <c r="JA286">
        <v>-6.607284784785487E-07</v>
      </c>
      <c r="JB286">
        <v>4.456398226774383E-10</v>
      </c>
      <c r="JC286">
        <v>0.04242554667046498</v>
      </c>
      <c r="JD286">
        <v>-0.002659736867722172</v>
      </c>
      <c r="JE286">
        <v>0.000738507291522077</v>
      </c>
      <c r="JF286">
        <v>-6.730059124220876E-06</v>
      </c>
      <c r="JG286">
        <v>7</v>
      </c>
      <c r="JH286">
        <v>1949</v>
      </c>
      <c r="JI286">
        <v>1</v>
      </c>
      <c r="JJ286">
        <v>29</v>
      </c>
      <c r="JK286">
        <v>190040.2</v>
      </c>
      <c r="JL286">
        <v>190040.4</v>
      </c>
      <c r="JM286">
        <v>3.46558</v>
      </c>
      <c r="JN286">
        <v>2.59277</v>
      </c>
      <c r="JO286">
        <v>2.146</v>
      </c>
      <c r="JP286">
        <v>2.677</v>
      </c>
      <c r="JQ286">
        <v>2.29858</v>
      </c>
      <c r="JR286">
        <v>2.40845</v>
      </c>
      <c r="JS286">
        <v>36.908</v>
      </c>
      <c r="JT286">
        <v>24.0787</v>
      </c>
      <c r="JU286">
        <v>18</v>
      </c>
      <c r="JV286">
        <v>483.149</v>
      </c>
      <c r="JW286">
        <v>892.557</v>
      </c>
      <c r="JX286">
        <v>28.5952</v>
      </c>
      <c r="JY286">
        <v>28.5215</v>
      </c>
      <c r="JZ286">
        <v>30.0005</v>
      </c>
      <c r="KA286">
        <v>28.6831</v>
      </c>
      <c r="KB286">
        <v>28.6352</v>
      </c>
      <c r="KC286">
        <v>69.56440000000001</v>
      </c>
      <c r="KD286">
        <v>12.7935</v>
      </c>
      <c r="KE286">
        <v>23.31</v>
      </c>
      <c r="KF286">
        <v>28.6001</v>
      </c>
      <c r="KG286">
        <v>1275.82</v>
      </c>
      <c r="KH286">
        <v>15.9572</v>
      </c>
      <c r="KI286">
        <v>102.115</v>
      </c>
      <c r="KJ286">
        <v>91.76049999999999</v>
      </c>
    </row>
    <row r="287" spans="1:296">
      <c r="A287">
        <v>269</v>
      </c>
      <c r="B287">
        <v>1758392021.5</v>
      </c>
      <c r="C287">
        <v>9881</v>
      </c>
      <c r="D287" t="s">
        <v>983</v>
      </c>
      <c r="E287" t="s">
        <v>984</v>
      </c>
      <c r="F287">
        <v>5</v>
      </c>
      <c r="G287" t="s">
        <v>832</v>
      </c>
      <c r="H287">
        <v>1758392014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1274.01105397884</v>
      </c>
      <c r="AJ287">
        <v>1198.328727272727</v>
      </c>
      <c r="AK287">
        <v>3.403790212039745</v>
      </c>
      <c r="AL287">
        <v>65.71615203234047</v>
      </c>
      <c r="AM287">
        <f>(AO287 - AN287 + DX287*1E3/(8.314*(DZ287+273.15)) * AQ287/DW287 * AP287) * DW287/(100*DK287) * 1000/(1000 - AO287)</f>
        <v>0</v>
      </c>
      <c r="AN287">
        <v>15.85251266854261</v>
      </c>
      <c r="AO287">
        <v>22.85095696969696</v>
      </c>
      <c r="AP287">
        <v>-4.741431377879021E-05</v>
      </c>
      <c r="AQ287">
        <v>86.31790325181301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437</v>
      </c>
      <c r="AX287" t="s">
        <v>437</v>
      </c>
      <c r="AY287">
        <v>0</v>
      </c>
      <c r="AZ287">
        <v>0</v>
      </c>
      <c r="BA287">
        <f>1-AY287/AZ287</f>
        <v>0</v>
      </c>
      <c r="BB287">
        <v>0</v>
      </c>
      <c r="BC287" t="s">
        <v>437</v>
      </c>
      <c r="BD287" t="s">
        <v>437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437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6</v>
      </c>
      <c r="DL287">
        <v>0.5</v>
      </c>
      <c r="DM287" t="s">
        <v>438</v>
      </c>
      <c r="DN287">
        <v>2</v>
      </c>
      <c r="DO287" t="b">
        <v>1</v>
      </c>
      <c r="DP287">
        <v>1758392014</v>
      </c>
      <c r="DQ287">
        <v>1147.810740740741</v>
      </c>
      <c r="DR287">
        <v>1240.06037037037</v>
      </c>
      <c r="DS287">
        <v>22.85270740740741</v>
      </c>
      <c r="DT287">
        <v>15.83820370370371</v>
      </c>
      <c r="DU287">
        <v>1148.511111111111</v>
      </c>
      <c r="DV287">
        <v>22.57146666666667</v>
      </c>
      <c r="DW287">
        <v>500.0201481481482</v>
      </c>
      <c r="DX287">
        <v>90.48289999999999</v>
      </c>
      <c r="DY287">
        <v>0.06632013333333334</v>
      </c>
      <c r="DZ287">
        <v>29.60815925925926</v>
      </c>
      <c r="EA287">
        <v>30.00035925925926</v>
      </c>
      <c r="EB287">
        <v>999.9000000000001</v>
      </c>
      <c r="EC287">
        <v>0</v>
      </c>
      <c r="ED287">
        <v>0</v>
      </c>
      <c r="EE287">
        <v>10018.3162962963</v>
      </c>
      <c r="EF287">
        <v>0</v>
      </c>
      <c r="EG287">
        <v>11.24582592592592</v>
      </c>
      <c r="EH287">
        <v>-92.24937407407407</v>
      </c>
      <c r="EI287">
        <v>1174.654074074074</v>
      </c>
      <c r="EJ287">
        <v>1260.015925925926</v>
      </c>
      <c r="EK287">
        <v>7.014522962962963</v>
      </c>
      <c r="EL287">
        <v>1240.06037037037</v>
      </c>
      <c r="EM287">
        <v>15.83820370370371</v>
      </c>
      <c r="EN287">
        <v>2.067778518518518</v>
      </c>
      <c r="EO287">
        <v>1.433085185185185</v>
      </c>
      <c r="EP287">
        <v>17.97311851851852</v>
      </c>
      <c r="EQ287">
        <v>12.2723</v>
      </c>
      <c r="ER287">
        <v>2000.020740740741</v>
      </c>
      <c r="ES287">
        <v>0.9800026666666667</v>
      </c>
      <c r="ET287">
        <v>0.01999703333333333</v>
      </c>
      <c r="EU287">
        <v>0</v>
      </c>
      <c r="EV287">
        <v>1178.056666666667</v>
      </c>
      <c r="EW287">
        <v>5.00078</v>
      </c>
      <c r="EX287">
        <v>23005.26296296297</v>
      </c>
      <c r="EY287">
        <v>16379.81111111111</v>
      </c>
      <c r="EZ287">
        <v>39.016</v>
      </c>
      <c r="FA287">
        <v>39.87496296296296</v>
      </c>
      <c r="FB287">
        <v>39.14318518518518</v>
      </c>
      <c r="FC287">
        <v>39.43974074074075</v>
      </c>
      <c r="FD287">
        <v>40.42566666666666</v>
      </c>
      <c r="FE287">
        <v>1955.120740740741</v>
      </c>
      <c r="FF287">
        <v>39.89000000000001</v>
      </c>
      <c r="FG287">
        <v>0</v>
      </c>
      <c r="FH287">
        <v>1758392021.7</v>
      </c>
      <c r="FI287">
        <v>0</v>
      </c>
      <c r="FJ287">
        <v>1178.0748</v>
      </c>
      <c r="FK287">
        <v>6.203076940927153</v>
      </c>
      <c r="FL287">
        <v>122.876923041451</v>
      </c>
      <c r="FM287">
        <v>23005.436</v>
      </c>
      <c r="FN287">
        <v>15</v>
      </c>
      <c r="FO287">
        <v>0</v>
      </c>
      <c r="FP287" t="s">
        <v>439</v>
      </c>
      <c r="FQ287">
        <v>1746989605.5</v>
      </c>
      <c r="FR287">
        <v>1746989593.5</v>
      </c>
      <c r="FS287">
        <v>0</v>
      </c>
      <c r="FT287">
        <v>-0.274</v>
      </c>
      <c r="FU287">
        <v>-0.002</v>
      </c>
      <c r="FV287">
        <v>2.549</v>
      </c>
      <c r="FW287">
        <v>0.129</v>
      </c>
      <c r="FX287">
        <v>420</v>
      </c>
      <c r="FY287">
        <v>17</v>
      </c>
      <c r="FZ287">
        <v>0.02</v>
      </c>
      <c r="GA287">
        <v>0.04</v>
      </c>
      <c r="GB287">
        <v>-92.03925750000001</v>
      </c>
      <c r="GC287">
        <v>-3.335051031894556</v>
      </c>
      <c r="GD287">
        <v>0.3269172073228169</v>
      </c>
      <c r="GE287">
        <v>0</v>
      </c>
      <c r="GF287">
        <v>1177.616176470588</v>
      </c>
      <c r="GG287">
        <v>7.564094734623906</v>
      </c>
      <c r="GH287">
        <v>0.7943921638804173</v>
      </c>
      <c r="GI287">
        <v>0</v>
      </c>
      <c r="GJ287">
        <v>7.037840499999999</v>
      </c>
      <c r="GK287">
        <v>-0.343772757973738</v>
      </c>
      <c r="GL287">
        <v>0.03335701192777919</v>
      </c>
      <c r="GM287">
        <v>0</v>
      </c>
      <c r="GN287">
        <v>0</v>
      </c>
      <c r="GO287">
        <v>3</v>
      </c>
      <c r="GP287" t="s">
        <v>446</v>
      </c>
      <c r="GQ287">
        <v>3.10119</v>
      </c>
      <c r="GR287">
        <v>2.72431</v>
      </c>
      <c r="GS287">
        <v>0.177832</v>
      </c>
      <c r="GT287">
        <v>0.186226</v>
      </c>
      <c r="GU287">
        <v>0.10431</v>
      </c>
      <c r="GV287">
        <v>0.0815454</v>
      </c>
      <c r="GW287">
        <v>21526.2</v>
      </c>
      <c r="GX287">
        <v>19381.9</v>
      </c>
      <c r="GY287">
        <v>26745.2</v>
      </c>
      <c r="GZ287">
        <v>24038.4</v>
      </c>
      <c r="HA287">
        <v>38341</v>
      </c>
      <c r="HB287">
        <v>32676.3</v>
      </c>
      <c r="HC287">
        <v>46704.3</v>
      </c>
      <c r="HD287">
        <v>38060.4</v>
      </c>
      <c r="HE287">
        <v>1.8762</v>
      </c>
      <c r="HF287">
        <v>2.34175</v>
      </c>
      <c r="HG287">
        <v>0.127032</v>
      </c>
      <c r="HH287">
        <v>0</v>
      </c>
      <c r="HI287">
        <v>27.938</v>
      </c>
      <c r="HJ287">
        <v>999.9</v>
      </c>
      <c r="HK287">
        <v>34.2</v>
      </c>
      <c r="HL287">
        <v>32.9</v>
      </c>
      <c r="HM287">
        <v>18.9881</v>
      </c>
      <c r="HN287">
        <v>61.1918</v>
      </c>
      <c r="HO287">
        <v>5.01202</v>
      </c>
      <c r="HP287">
        <v>2</v>
      </c>
      <c r="HQ287">
        <v>0.102764</v>
      </c>
      <c r="HR287">
        <v>-0.588777</v>
      </c>
      <c r="HS287">
        <v>20.2812</v>
      </c>
      <c r="HT287">
        <v>5.2113</v>
      </c>
      <c r="HU287">
        <v>11.9749</v>
      </c>
      <c r="HV287">
        <v>4.9637</v>
      </c>
      <c r="HW287">
        <v>3.27463</v>
      </c>
      <c r="HX287">
        <v>9999</v>
      </c>
      <c r="HY287">
        <v>9999</v>
      </c>
      <c r="HZ287">
        <v>9999</v>
      </c>
      <c r="IA287">
        <v>999.9</v>
      </c>
      <c r="IB287">
        <v>1.86386</v>
      </c>
      <c r="IC287">
        <v>1.86008</v>
      </c>
      <c r="ID287">
        <v>1.85838</v>
      </c>
      <c r="IE287">
        <v>1.85974</v>
      </c>
      <c r="IF287">
        <v>1.85989</v>
      </c>
      <c r="IG287">
        <v>1.8584</v>
      </c>
      <c r="IH287">
        <v>1.85745</v>
      </c>
      <c r="II287">
        <v>1.8524</v>
      </c>
      <c r="IJ287">
        <v>0</v>
      </c>
      <c r="IK287">
        <v>0</v>
      </c>
      <c r="IL287">
        <v>0</v>
      </c>
      <c r="IM287">
        <v>0</v>
      </c>
      <c r="IN287" t="s">
        <v>441</v>
      </c>
      <c r="IO287" t="s">
        <v>442</v>
      </c>
      <c r="IP287" t="s">
        <v>443</v>
      </c>
      <c r="IQ287" t="s">
        <v>443</v>
      </c>
      <c r="IR287" t="s">
        <v>443</v>
      </c>
      <c r="IS287" t="s">
        <v>443</v>
      </c>
      <c r="IT287">
        <v>0</v>
      </c>
      <c r="IU287">
        <v>100</v>
      </c>
      <c r="IV287">
        <v>100</v>
      </c>
      <c r="IW287">
        <v>-0.67</v>
      </c>
      <c r="IX287">
        <v>0.2813</v>
      </c>
      <c r="IY287">
        <v>-1.199888540531774</v>
      </c>
      <c r="IZ287">
        <v>0.0006062262584135303</v>
      </c>
      <c r="JA287">
        <v>-6.607284784785487E-07</v>
      </c>
      <c r="JB287">
        <v>4.456398226774383E-10</v>
      </c>
      <c r="JC287">
        <v>0.04242554667046498</v>
      </c>
      <c r="JD287">
        <v>-0.002659736867722172</v>
      </c>
      <c r="JE287">
        <v>0.000738507291522077</v>
      </c>
      <c r="JF287">
        <v>-6.730059124220876E-06</v>
      </c>
      <c r="JG287">
        <v>7</v>
      </c>
      <c r="JH287">
        <v>1949</v>
      </c>
      <c r="JI287">
        <v>1</v>
      </c>
      <c r="JJ287">
        <v>29</v>
      </c>
      <c r="JK287">
        <v>190040.3</v>
      </c>
      <c r="JL287">
        <v>190040.5</v>
      </c>
      <c r="JM287">
        <v>3.5022</v>
      </c>
      <c r="JN287">
        <v>2.59033</v>
      </c>
      <c r="JO287">
        <v>2.146</v>
      </c>
      <c r="JP287">
        <v>2.677</v>
      </c>
      <c r="JQ287">
        <v>2.29858</v>
      </c>
      <c r="JR287">
        <v>2.41943</v>
      </c>
      <c r="JS287">
        <v>36.908</v>
      </c>
      <c r="JT287">
        <v>24.0787</v>
      </c>
      <c r="JU287">
        <v>18</v>
      </c>
      <c r="JV287">
        <v>483.202</v>
      </c>
      <c r="JW287">
        <v>892.263</v>
      </c>
      <c r="JX287">
        <v>28.6146</v>
      </c>
      <c r="JY287">
        <v>28.5256</v>
      </c>
      <c r="JZ287">
        <v>30.0003</v>
      </c>
      <c r="KA287">
        <v>28.6862</v>
      </c>
      <c r="KB287">
        <v>28.6383</v>
      </c>
      <c r="KC287">
        <v>70.3177</v>
      </c>
      <c r="KD287">
        <v>12.7935</v>
      </c>
      <c r="KE287">
        <v>23.31</v>
      </c>
      <c r="KF287">
        <v>28.5958</v>
      </c>
      <c r="KG287">
        <v>1289.18</v>
      </c>
      <c r="KH287">
        <v>15.9804</v>
      </c>
      <c r="KI287">
        <v>102.114</v>
      </c>
      <c r="KJ287">
        <v>91.7603</v>
      </c>
    </row>
    <row r="288" spans="1:296">
      <c r="A288">
        <v>270</v>
      </c>
      <c r="B288">
        <v>1758392026.5</v>
      </c>
      <c r="C288">
        <v>9886</v>
      </c>
      <c r="D288" t="s">
        <v>985</v>
      </c>
      <c r="E288" t="s">
        <v>986</v>
      </c>
      <c r="F288">
        <v>5</v>
      </c>
      <c r="G288" t="s">
        <v>832</v>
      </c>
      <c r="H288">
        <v>1758392018.714286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1291.212752258569</v>
      </c>
      <c r="AJ288">
        <v>1215.379878787878</v>
      </c>
      <c r="AK288">
        <v>3.407478936734532</v>
      </c>
      <c r="AL288">
        <v>65.71615203234047</v>
      </c>
      <c r="AM288">
        <f>(AO288 - AN288 + DX288*1E3/(8.314*(DZ288+273.15)) * AQ288/DW288 * AP288) * DW288/(100*DK288) * 1000/(1000 - AO288)</f>
        <v>0</v>
      </c>
      <c r="AN288">
        <v>15.89022835062143</v>
      </c>
      <c r="AO288">
        <v>22.86057212121212</v>
      </c>
      <c r="AP288">
        <v>4.337082765139416E-05</v>
      </c>
      <c r="AQ288">
        <v>86.31790325181301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437</v>
      </c>
      <c r="AX288" t="s">
        <v>437</v>
      </c>
      <c r="AY288">
        <v>0</v>
      </c>
      <c r="AZ288">
        <v>0</v>
      </c>
      <c r="BA288">
        <f>1-AY288/AZ288</f>
        <v>0</v>
      </c>
      <c r="BB288">
        <v>0</v>
      </c>
      <c r="BC288" t="s">
        <v>437</v>
      </c>
      <c r="BD288" t="s">
        <v>437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437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6</v>
      </c>
      <c r="DL288">
        <v>0.5</v>
      </c>
      <c r="DM288" t="s">
        <v>438</v>
      </c>
      <c r="DN288">
        <v>2</v>
      </c>
      <c r="DO288" t="b">
        <v>1</v>
      </c>
      <c r="DP288">
        <v>1758392018.714286</v>
      </c>
      <c r="DQ288">
        <v>1163.409285714286</v>
      </c>
      <c r="DR288">
        <v>1255.890714285714</v>
      </c>
      <c r="DS288">
        <v>22.85475357142857</v>
      </c>
      <c r="DT288">
        <v>15.86444642857143</v>
      </c>
      <c r="DU288">
        <v>1164.097142857143</v>
      </c>
      <c r="DV288">
        <v>22.57346428571428</v>
      </c>
      <c r="DW288">
        <v>499.99425</v>
      </c>
      <c r="DX288">
        <v>90.48171428571428</v>
      </c>
      <c r="DY288">
        <v>0.06632632499999999</v>
      </c>
      <c r="DZ288">
        <v>29.60837142857143</v>
      </c>
      <c r="EA288">
        <v>30.00237857142858</v>
      </c>
      <c r="EB288">
        <v>999.9000000000002</v>
      </c>
      <c r="EC288">
        <v>0</v>
      </c>
      <c r="ED288">
        <v>0</v>
      </c>
      <c r="EE288">
        <v>10015.46642857143</v>
      </c>
      <c r="EF288">
        <v>0</v>
      </c>
      <c r="EG288">
        <v>11.24647499999999</v>
      </c>
      <c r="EH288">
        <v>-92.48074999999997</v>
      </c>
      <c r="EI288">
        <v>1190.621785714286</v>
      </c>
      <c r="EJ288">
        <v>1276.135714285714</v>
      </c>
      <c r="EK288">
        <v>6.990320357142857</v>
      </c>
      <c r="EL288">
        <v>1255.890714285714</v>
      </c>
      <c r="EM288">
        <v>15.86444642857143</v>
      </c>
      <c r="EN288">
        <v>2.067936785714286</v>
      </c>
      <c r="EO288">
        <v>1.435441428571429</v>
      </c>
      <c r="EP288">
        <v>17.974325</v>
      </c>
      <c r="EQ288">
        <v>12.297275</v>
      </c>
      <c r="ER288">
        <v>2000.018928571429</v>
      </c>
      <c r="ES288">
        <v>0.9800026785714285</v>
      </c>
      <c r="ET288">
        <v>0.01999701785714286</v>
      </c>
      <c r="EU288">
        <v>0</v>
      </c>
      <c r="EV288">
        <v>1178.4275</v>
      </c>
      <c r="EW288">
        <v>5.00078</v>
      </c>
      <c r="EX288">
        <v>23012.74642857143</v>
      </c>
      <c r="EY288">
        <v>16379.79642857143</v>
      </c>
      <c r="EZ288">
        <v>38.99742857142856</v>
      </c>
      <c r="FA288">
        <v>39.87496428571428</v>
      </c>
      <c r="FB288">
        <v>39.18042857142857</v>
      </c>
      <c r="FC288">
        <v>39.43735714285715</v>
      </c>
      <c r="FD288">
        <v>40.40603571428571</v>
      </c>
      <c r="FE288">
        <v>1955.118928571429</v>
      </c>
      <c r="FF288">
        <v>39.89000000000001</v>
      </c>
      <c r="FG288">
        <v>0</v>
      </c>
      <c r="FH288">
        <v>1758392027.1</v>
      </c>
      <c r="FI288">
        <v>0</v>
      </c>
      <c r="FJ288">
        <v>1178.463076923077</v>
      </c>
      <c r="FK288">
        <v>3.75111112511115</v>
      </c>
      <c r="FL288">
        <v>60.17094016063889</v>
      </c>
      <c r="FM288">
        <v>23012.9076923077</v>
      </c>
      <c r="FN288">
        <v>15</v>
      </c>
      <c r="FO288">
        <v>0</v>
      </c>
      <c r="FP288" t="s">
        <v>439</v>
      </c>
      <c r="FQ288">
        <v>1746989605.5</v>
      </c>
      <c r="FR288">
        <v>1746989593.5</v>
      </c>
      <c r="FS288">
        <v>0</v>
      </c>
      <c r="FT288">
        <v>-0.274</v>
      </c>
      <c r="FU288">
        <v>-0.002</v>
      </c>
      <c r="FV288">
        <v>2.549</v>
      </c>
      <c r="FW288">
        <v>0.129</v>
      </c>
      <c r="FX288">
        <v>420</v>
      </c>
      <c r="FY288">
        <v>17</v>
      </c>
      <c r="FZ288">
        <v>0.02</v>
      </c>
      <c r="GA288">
        <v>0.04</v>
      </c>
      <c r="GB288">
        <v>-92.3144243902439</v>
      </c>
      <c r="GC288">
        <v>-3.043963066202224</v>
      </c>
      <c r="GD288">
        <v>0.3046186698796749</v>
      </c>
      <c r="GE288">
        <v>0</v>
      </c>
      <c r="GF288">
        <v>1178.176176470588</v>
      </c>
      <c r="GG288">
        <v>4.945301762091868</v>
      </c>
      <c r="GH288">
        <v>0.5517619622407629</v>
      </c>
      <c r="GI288">
        <v>0</v>
      </c>
      <c r="GJ288">
        <v>7.007111951219512</v>
      </c>
      <c r="GK288">
        <v>-0.3282792334494806</v>
      </c>
      <c r="GL288">
        <v>0.03276357586573566</v>
      </c>
      <c r="GM288">
        <v>0</v>
      </c>
      <c r="GN288">
        <v>0</v>
      </c>
      <c r="GO288">
        <v>3</v>
      </c>
      <c r="GP288" t="s">
        <v>446</v>
      </c>
      <c r="GQ288">
        <v>3.10077</v>
      </c>
      <c r="GR288">
        <v>2.72465</v>
      </c>
      <c r="GS288">
        <v>0.179373</v>
      </c>
      <c r="GT288">
        <v>0.187719</v>
      </c>
      <c r="GU288">
        <v>0.104329</v>
      </c>
      <c r="GV288">
        <v>0.0816187</v>
      </c>
      <c r="GW288">
        <v>21485.7</v>
      </c>
      <c r="GX288">
        <v>19346.1</v>
      </c>
      <c r="GY288">
        <v>26745.2</v>
      </c>
      <c r="GZ288">
        <v>24038.2</v>
      </c>
      <c r="HA288">
        <v>38340.4</v>
      </c>
      <c r="HB288">
        <v>32673.5</v>
      </c>
      <c r="HC288">
        <v>46704.3</v>
      </c>
      <c r="HD288">
        <v>38059.9</v>
      </c>
      <c r="HE288">
        <v>1.87545</v>
      </c>
      <c r="HF288">
        <v>2.34255</v>
      </c>
      <c r="HG288">
        <v>0.126503</v>
      </c>
      <c r="HH288">
        <v>0</v>
      </c>
      <c r="HI288">
        <v>27.938</v>
      </c>
      <c r="HJ288">
        <v>999.9</v>
      </c>
      <c r="HK288">
        <v>34.2</v>
      </c>
      <c r="HL288">
        <v>32.9</v>
      </c>
      <c r="HM288">
        <v>18.9908</v>
      </c>
      <c r="HN288">
        <v>61.2318</v>
      </c>
      <c r="HO288">
        <v>5.1242</v>
      </c>
      <c r="HP288">
        <v>2</v>
      </c>
      <c r="HQ288">
        <v>0.10299</v>
      </c>
      <c r="HR288">
        <v>-0.53162</v>
      </c>
      <c r="HS288">
        <v>20.2817</v>
      </c>
      <c r="HT288">
        <v>5.21085</v>
      </c>
      <c r="HU288">
        <v>11.9748</v>
      </c>
      <c r="HV288">
        <v>4.96355</v>
      </c>
      <c r="HW288">
        <v>3.2745</v>
      </c>
      <c r="HX288">
        <v>9999</v>
      </c>
      <c r="HY288">
        <v>9999</v>
      </c>
      <c r="HZ288">
        <v>9999</v>
      </c>
      <c r="IA288">
        <v>999.9</v>
      </c>
      <c r="IB288">
        <v>1.86386</v>
      </c>
      <c r="IC288">
        <v>1.86008</v>
      </c>
      <c r="ID288">
        <v>1.8584</v>
      </c>
      <c r="IE288">
        <v>1.85974</v>
      </c>
      <c r="IF288">
        <v>1.85989</v>
      </c>
      <c r="IG288">
        <v>1.85842</v>
      </c>
      <c r="IH288">
        <v>1.85745</v>
      </c>
      <c r="II288">
        <v>1.85241</v>
      </c>
      <c r="IJ288">
        <v>0</v>
      </c>
      <c r="IK288">
        <v>0</v>
      </c>
      <c r="IL288">
        <v>0</v>
      </c>
      <c r="IM288">
        <v>0</v>
      </c>
      <c r="IN288" t="s">
        <v>441</v>
      </c>
      <c r="IO288" t="s">
        <v>442</v>
      </c>
      <c r="IP288" t="s">
        <v>443</v>
      </c>
      <c r="IQ288" t="s">
        <v>443</v>
      </c>
      <c r="IR288" t="s">
        <v>443</v>
      </c>
      <c r="IS288" t="s">
        <v>443</v>
      </c>
      <c r="IT288">
        <v>0</v>
      </c>
      <c r="IU288">
        <v>100</v>
      </c>
      <c r="IV288">
        <v>100</v>
      </c>
      <c r="IW288">
        <v>-0.67</v>
      </c>
      <c r="IX288">
        <v>0.2814</v>
      </c>
      <c r="IY288">
        <v>-1.199888540531774</v>
      </c>
      <c r="IZ288">
        <v>0.0006062262584135303</v>
      </c>
      <c r="JA288">
        <v>-6.607284784785487E-07</v>
      </c>
      <c r="JB288">
        <v>4.456398226774383E-10</v>
      </c>
      <c r="JC288">
        <v>0.04242554667046498</v>
      </c>
      <c r="JD288">
        <v>-0.002659736867722172</v>
      </c>
      <c r="JE288">
        <v>0.000738507291522077</v>
      </c>
      <c r="JF288">
        <v>-6.730059124220876E-06</v>
      </c>
      <c r="JG288">
        <v>7</v>
      </c>
      <c r="JH288">
        <v>1949</v>
      </c>
      <c r="JI288">
        <v>1</v>
      </c>
      <c r="JJ288">
        <v>29</v>
      </c>
      <c r="JK288">
        <v>190040.4</v>
      </c>
      <c r="JL288">
        <v>190040.5</v>
      </c>
      <c r="JM288">
        <v>3.53882</v>
      </c>
      <c r="JN288">
        <v>2.59399</v>
      </c>
      <c r="JO288">
        <v>2.146</v>
      </c>
      <c r="JP288">
        <v>2.677</v>
      </c>
      <c r="JQ288">
        <v>2.29858</v>
      </c>
      <c r="JR288">
        <v>2.43042</v>
      </c>
      <c r="JS288">
        <v>36.908</v>
      </c>
      <c r="JT288">
        <v>24.0787</v>
      </c>
      <c r="JU288">
        <v>18</v>
      </c>
      <c r="JV288">
        <v>482.789</v>
      </c>
      <c r="JW288">
        <v>893.152</v>
      </c>
      <c r="JX288">
        <v>28.6082</v>
      </c>
      <c r="JY288">
        <v>28.5288</v>
      </c>
      <c r="JZ288">
        <v>30.0004</v>
      </c>
      <c r="KA288">
        <v>28.6892</v>
      </c>
      <c r="KB288">
        <v>28.6413</v>
      </c>
      <c r="KC288">
        <v>70.9983</v>
      </c>
      <c r="KD288">
        <v>12.5113</v>
      </c>
      <c r="KE288">
        <v>23.31</v>
      </c>
      <c r="KF288">
        <v>28.5925</v>
      </c>
      <c r="KG288">
        <v>1309.21</v>
      </c>
      <c r="KH288">
        <v>16.0043</v>
      </c>
      <c r="KI288">
        <v>102.114</v>
      </c>
      <c r="KJ288">
        <v>91.7594</v>
      </c>
    </row>
    <row r="289" spans="1:296">
      <c r="A289">
        <v>271</v>
      </c>
      <c r="B289">
        <v>1758392031.5</v>
      </c>
      <c r="C289">
        <v>9891</v>
      </c>
      <c r="D289" t="s">
        <v>987</v>
      </c>
      <c r="E289" t="s">
        <v>988</v>
      </c>
      <c r="F289">
        <v>5</v>
      </c>
      <c r="G289" t="s">
        <v>832</v>
      </c>
      <c r="H289">
        <v>1758392024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1308.247794774384</v>
      </c>
      <c r="AJ289">
        <v>1232.095454545454</v>
      </c>
      <c r="AK289">
        <v>3.334433518051457</v>
      </c>
      <c r="AL289">
        <v>65.71615203234047</v>
      </c>
      <c r="AM289">
        <f>(AO289 - AN289 + DX289*1E3/(8.314*(DZ289+273.15)) * AQ289/DW289 * AP289) * DW289/(100*DK289) * 1000/(1000 - AO289)</f>
        <v>0</v>
      </c>
      <c r="AN289">
        <v>15.91428194688208</v>
      </c>
      <c r="AO289">
        <v>22.86415393939394</v>
      </c>
      <c r="AP289">
        <v>4.006081238924407E-05</v>
      </c>
      <c r="AQ289">
        <v>86.31790325181301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437</v>
      </c>
      <c r="AX289" t="s">
        <v>437</v>
      </c>
      <c r="AY289">
        <v>0</v>
      </c>
      <c r="AZ289">
        <v>0</v>
      </c>
      <c r="BA289">
        <f>1-AY289/AZ289</f>
        <v>0</v>
      </c>
      <c r="BB289">
        <v>0</v>
      </c>
      <c r="BC289" t="s">
        <v>437</v>
      </c>
      <c r="BD289" t="s">
        <v>437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437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6</v>
      </c>
      <c r="DL289">
        <v>0.5</v>
      </c>
      <c r="DM289" t="s">
        <v>438</v>
      </c>
      <c r="DN289">
        <v>2</v>
      </c>
      <c r="DO289" t="b">
        <v>1</v>
      </c>
      <c r="DP289">
        <v>1758392024</v>
      </c>
      <c r="DQ289">
        <v>1180.866296296296</v>
      </c>
      <c r="DR289">
        <v>1273.614444444444</v>
      </c>
      <c r="DS289">
        <v>22.85831481481482</v>
      </c>
      <c r="DT289">
        <v>15.89395555555556</v>
      </c>
      <c r="DU289">
        <v>1181.538518518518</v>
      </c>
      <c r="DV289">
        <v>22.57695555555556</v>
      </c>
      <c r="DW289">
        <v>500.0376666666667</v>
      </c>
      <c r="DX289">
        <v>90.48038518518517</v>
      </c>
      <c r="DY289">
        <v>0.06638777407407408</v>
      </c>
      <c r="DZ289">
        <v>29.60914814814815</v>
      </c>
      <c r="EA289">
        <v>30.00530000000001</v>
      </c>
      <c r="EB289">
        <v>999.9000000000001</v>
      </c>
      <c r="EC289">
        <v>0</v>
      </c>
      <c r="ED289">
        <v>0</v>
      </c>
      <c r="EE289">
        <v>10004.81037037037</v>
      </c>
      <c r="EF289">
        <v>0</v>
      </c>
      <c r="EG289">
        <v>11.25689259259259</v>
      </c>
      <c r="EH289">
        <v>-92.74707037037035</v>
      </c>
      <c r="EI289">
        <v>1208.492222222222</v>
      </c>
      <c r="EJ289">
        <v>1294.183703703704</v>
      </c>
      <c r="EK289">
        <v>6.96437111111111</v>
      </c>
      <c r="EL289">
        <v>1273.614444444444</v>
      </c>
      <c r="EM289">
        <v>15.89395555555556</v>
      </c>
      <c r="EN289">
        <v>2.068228518518518</v>
      </c>
      <c r="EO289">
        <v>1.438090370370371</v>
      </c>
      <c r="EP289">
        <v>17.97657777777778</v>
      </c>
      <c r="EQ289">
        <v>12.32532222222222</v>
      </c>
      <c r="ER289">
        <v>2000.007037037037</v>
      </c>
      <c r="ES289">
        <v>0.9800025555555556</v>
      </c>
      <c r="ET289">
        <v>0.01999713703703703</v>
      </c>
      <c r="EU289">
        <v>0</v>
      </c>
      <c r="EV289">
        <v>1178.658518518519</v>
      </c>
      <c r="EW289">
        <v>5.00078</v>
      </c>
      <c r="EX289">
        <v>23016.52592592593</v>
      </c>
      <c r="EY289">
        <v>16379.7</v>
      </c>
      <c r="EZ289">
        <v>39.02288888888889</v>
      </c>
      <c r="FA289">
        <v>39.88648148148148</v>
      </c>
      <c r="FB289">
        <v>39.18481481481481</v>
      </c>
      <c r="FC289">
        <v>39.44433333333333</v>
      </c>
      <c r="FD289">
        <v>40.42577777777777</v>
      </c>
      <c r="FE289">
        <v>1955.107037037037</v>
      </c>
      <c r="FF289">
        <v>39.89000000000001</v>
      </c>
      <c r="FG289">
        <v>0</v>
      </c>
      <c r="FH289">
        <v>1758392031.9</v>
      </c>
      <c r="FI289">
        <v>0</v>
      </c>
      <c r="FJ289">
        <v>1178.646923076923</v>
      </c>
      <c r="FK289">
        <v>1.033162399009953</v>
      </c>
      <c r="FL289">
        <v>17.76068370111676</v>
      </c>
      <c r="FM289">
        <v>23016.18076923077</v>
      </c>
      <c r="FN289">
        <v>15</v>
      </c>
      <c r="FO289">
        <v>0</v>
      </c>
      <c r="FP289" t="s">
        <v>439</v>
      </c>
      <c r="FQ289">
        <v>1746989605.5</v>
      </c>
      <c r="FR289">
        <v>1746989593.5</v>
      </c>
      <c r="FS289">
        <v>0</v>
      </c>
      <c r="FT289">
        <v>-0.274</v>
      </c>
      <c r="FU289">
        <v>-0.002</v>
      </c>
      <c r="FV289">
        <v>2.549</v>
      </c>
      <c r="FW289">
        <v>0.129</v>
      </c>
      <c r="FX289">
        <v>420</v>
      </c>
      <c r="FY289">
        <v>17</v>
      </c>
      <c r="FZ289">
        <v>0.02</v>
      </c>
      <c r="GA289">
        <v>0.04</v>
      </c>
      <c r="GB289">
        <v>-92.56798048780489</v>
      </c>
      <c r="GC289">
        <v>-2.932110104529749</v>
      </c>
      <c r="GD289">
        <v>0.2943703492984711</v>
      </c>
      <c r="GE289">
        <v>0</v>
      </c>
      <c r="GF289">
        <v>1178.499705882353</v>
      </c>
      <c r="GG289">
        <v>2.409320096262924</v>
      </c>
      <c r="GH289">
        <v>0.3674033309762739</v>
      </c>
      <c r="GI289">
        <v>0</v>
      </c>
      <c r="GJ289">
        <v>6.982344146341463</v>
      </c>
      <c r="GK289">
        <v>-0.2971572125435415</v>
      </c>
      <c r="GL289">
        <v>0.02982665193639204</v>
      </c>
      <c r="GM289">
        <v>0</v>
      </c>
      <c r="GN289">
        <v>0</v>
      </c>
      <c r="GO289">
        <v>3</v>
      </c>
      <c r="GP289" t="s">
        <v>446</v>
      </c>
      <c r="GQ289">
        <v>3.10099</v>
      </c>
      <c r="GR289">
        <v>2.72507</v>
      </c>
      <c r="GS289">
        <v>0.180894</v>
      </c>
      <c r="GT289">
        <v>0.189212</v>
      </c>
      <c r="GU289">
        <v>0.104342</v>
      </c>
      <c r="GV289">
        <v>0.081736</v>
      </c>
      <c r="GW289">
        <v>21445.5</v>
      </c>
      <c r="GX289">
        <v>19310.5</v>
      </c>
      <c r="GY289">
        <v>26744.6</v>
      </c>
      <c r="GZ289">
        <v>24038.1</v>
      </c>
      <c r="HA289">
        <v>38339.6</v>
      </c>
      <c r="HB289">
        <v>32669.1</v>
      </c>
      <c r="HC289">
        <v>46703.7</v>
      </c>
      <c r="HD289">
        <v>38059.5</v>
      </c>
      <c r="HE289">
        <v>1.8755</v>
      </c>
      <c r="HF289">
        <v>2.3426</v>
      </c>
      <c r="HG289">
        <v>0.127386</v>
      </c>
      <c r="HH289">
        <v>0</v>
      </c>
      <c r="HI289">
        <v>27.9382</v>
      </c>
      <c r="HJ289">
        <v>999.9</v>
      </c>
      <c r="HK289">
        <v>34.2</v>
      </c>
      <c r="HL289">
        <v>32.9</v>
      </c>
      <c r="HM289">
        <v>18.9912</v>
      </c>
      <c r="HN289">
        <v>61.3918</v>
      </c>
      <c r="HO289">
        <v>5.18029</v>
      </c>
      <c r="HP289">
        <v>2</v>
      </c>
      <c r="HQ289">
        <v>0.103374</v>
      </c>
      <c r="HR289">
        <v>-0.506721</v>
      </c>
      <c r="HS289">
        <v>20.2816</v>
      </c>
      <c r="HT289">
        <v>5.211</v>
      </c>
      <c r="HU289">
        <v>11.9751</v>
      </c>
      <c r="HV289">
        <v>4.96355</v>
      </c>
      <c r="HW289">
        <v>3.27443</v>
      </c>
      <c r="HX289">
        <v>9999</v>
      </c>
      <c r="HY289">
        <v>9999</v>
      </c>
      <c r="HZ289">
        <v>9999</v>
      </c>
      <c r="IA289">
        <v>999.9</v>
      </c>
      <c r="IB289">
        <v>1.86386</v>
      </c>
      <c r="IC289">
        <v>1.86008</v>
      </c>
      <c r="ID289">
        <v>1.8584</v>
      </c>
      <c r="IE289">
        <v>1.85975</v>
      </c>
      <c r="IF289">
        <v>1.85989</v>
      </c>
      <c r="IG289">
        <v>1.85843</v>
      </c>
      <c r="IH289">
        <v>1.85745</v>
      </c>
      <c r="II289">
        <v>1.8524</v>
      </c>
      <c r="IJ289">
        <v>0</v>
      </c>
      <c r="IK289">
        <v>0</v>
      </c>
      <c r="IL289">
        <v>0</v>
      </c>
      <c r="IM289">
        <v>0</v>
      </c>
      <c r="IN289" t="s">
        <v>441</v>
      </c>
      <c r="IO289" t="s">
        <v>442</v>
      </c>
      <c r="IP289" t="s">
        <v>443</v>
      </c>
      <c r="IQ289" t="s">
        <v>443</v>
      </c>
      <c r="IR289" t="s">
        <v>443</v>
      </c>
      <c r="IS289" t="s">
        <v>443</v>
      </c>
      <c r="IT289">
        <v>0</v>
      </c>
      <c r="IU289">
        <v>100</v>
      </c>
      <c r="IV289">
        <v>100</v>
      </c>
      <c r="IW289">
        <v>-0.65</v>
      </c>
      <c r="IX289">
        <v>0.2815</v>
      </c>
      <c r="IY289">
        <v>-1.199888540531774</v>
      </c>
      <c r="IZ289">
        <v>0.0006062262584135303</v>
      </c>
      <c r="JA289">
        <v>-6.607284784785487E-07</v>
      </c>
      <c r="JB289">
        <v>4.456398226774383E-10</v>
      </c>
      <c r="JC289">
        <v>0.04242554667046498</v>
      </c>
      <c r="JD289">
        <v>-0.002659736867722172</v>
      </c>
      <c r="JE289">
        <v>0.000738507291522077</v>
      </c>
      <c r="JF289">
        <v>-6.730059124220876E-06</v>
      </c>
      <c r="JG289">
        <v>7</v>
      </c>
      <c r="JH289">
        <v>1949</v>
      </c>
      <c r="JI289">
        <v>1</v>
      </c>
      <c r="JJ289">
        <v>29</v>
      </c>
      <c r="JK289">
        <v>190040.4</v>
      </c>
      <c r="JL289">
        <v>190040.6</v>
      </c>
      <c r="JM289">
        <v>3.573</v>
      </c>
      <c r="JN289">
        <v>2.60132</v>
      </c>
      <c r="JO289">
        <v>2.146</v>
      </c>
      <c r="JP289">
        <v>2.67578</v>
      </c>
      <c r="JQ289">
        <v>2.29858</v>
      </c>
      <c r="JR289">
        <v>2.38159</v>
      </c>
      <c r="JS289">
        <v>36.908</v>
      </c>
      <c r="JT289">
        <v>24.07</v>
      </c>
      <c r="JU289">
        <v>18</v>
      </c>
      <c r="JV289">
        <v>482.841</v>
      </c>
      <c r="JW289">
        <v>893.244</v>
      </c>
      <c r="JX289">
        <v>28.5993</v>
      </c>
      <c r="JY289">
        <v>28.5329</v>
      </c>
      <c r="JZ289">
        <v>30.0004</v>
      </c>
      <c r="KA289">
        <v>28.6923</v>
      </c>
      <c r="KB289">
        <v>28.6437</v>
      </c>
      <c r="KC289">
        <v>71.745</v>
      </c>
      <c r="KD289">
        <v>12.2386</v>
      </c>
      <c r="KE289">
        <v>23.31</v>
      </c>
      <c r="KF289">
        <v>28.5845</v>
      </c>
      <c r="KG289">
        <v>1322.59</v>
      </c>
      <c r="KH289">
        <v>16.0291</v>
      </c>
      <c r="KI289">
        <v>102.113</v>
      </c>
      <c r="KJ289">
        <v>91.7585</v>
      </c>
    </row>
    <row r="290" spans="1:296">
      <c r="A290">
        <v>272</v>
      </c>
      <c r="B290">
        <v>1758392036.5</v>
      </c>
      <c r="C290">
        <v>9896</v>
      </c>
      <c r="D290" t="s">
        <v>989</v>
      </c>
      <c r="E290" t="s">
        <v>990</v>
      </c>
      <c r="F290">
        <v>5</v>
      </c>
      <c r="G290" t="s">
        <v>832</v>
      </c>
      <c r="H290">
        <v>1758392028.714286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1325.251521593004</v>
      </c>
      <c r="AJ290">
        <v>1248.966606060606</v>
      </c>
      <c r="AK290">
        <v>3.370303001613023</v>
      </c>
      <c r="AL290">
        <v>65.71615203234047</v>
      </c>
      <c r="AM290">
        <f>(AO290 - AN290 + DX290*1E3/(8.314*(DZ290+273.15)) * AQ290/DW290 * AP290) * DW290/(100*DK290) * 1000/(1000 - AO290)</f>
        <v>0</v>
      </c>
      <c r="AN290">
        <v>15.95596005785398</v>
      </c>
      <c r="AO290">
        <v>22.87191515151515</v>
      </c>
      <c r="AP290">
        <v>1.869346982485931E-05</v>
      </c>
      <c r="AQ290">
        <v>86.31790325181301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437</v>
      </c>
      <c r="AX290" t="s">
        <v>437</v>
      </c>
      <c r="AY290">
        <v>0</v>
      </c>
      <c r="AZ290">
        <v>0</v>
      </c>
      <c r="BA290">
        <f>1-AY290/AZ290</f>
        <v>0</v>
      </c>
      <c r="BB290">
        <v>0</v>
      </c>
      <c r="BC290" t="s">
        <v>437</v>
      </c>
      <c r="BD290" t="s">
        <v>437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437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6</v>
      </c>
      <c r="DL290">
        <v>0.5</v>
      </c>
      <c r="DM290" t="s">
        <v>438</v>
      </c>
      <c r="DN290">
        <v>2</v>
      </c>
      <c r="DO290" t="b">
        <v>1</v>
      </c>
      <c r="DP290">
        <v>1758392028.714286</v>
      </c>
      <c r="DQ290">
        <v>1196.445</v>
      </c>
      <c r="DR290">
        <v>1289.423214285714</v>
      </c>
      <c r="DS290">
        <v>22.86300714285715</v>
      </c>
      <c r="DT290">
        <v>15.92584642857143</v>
      </c>
      <c r="DU290">
        <v>1197.101785714286</v>
      </c>
      <c r="DV290">
        <v>22.58156071428571</v>
      </c>
      <c r="DW290">
        <v>500.0354285714287</v>
      </c>
      <c r="DX290">
        <v>90.47887857142858</v>
      </c>
      <c r="DY290">
        <v>0.06648383928571429</v>
      </c>
      <c r="DZ290">
        <v>29.61120357142857</v>
      </c>
      <c r="EA290">
        <v>30.00881785714285</v>
      </c>
      <c r="EB290">
        <v>999.9000000000002</v>
      </c>
      <c r="EC290">
        <v>0</v>
      </c>
      <c r="ED290">
        <v>0</v>
      </c>
      <c r="EE290">
        <v>10009.30285714286</v>
      </c>
      <c r="EF290">
        <v>0</v>
      </c>
      <c r="EG290">
        <v>11.26240714285714</v>
      </c>
      <c r="EH290">
        <v>-92.97781785714287</v>
      </c>
      <c r="EI290">
        <v>1224.44</v>
      </c>
      <c r="EJ290">
        <v>1310.291071428571</v>
      </c>
      <c r="EK290">
        <v>6.937176071428572</v>
      </c>
      <c r="EL290">
        <v>1289.423214285714</v>
      </c>
      <c r="EM290">
        <v>15.92584642857143</v>
      </c>
      <c r="EN290">
        <v>2.06862</v>
      </c>
      <c r="EO290">
        <v>1.440952142857143</v>
      </c>
      <c r="EP290">
        <v>17.979575</v>
      </c>
      <c r="EQ290">
        <v>12.35556071428571</v>
      </c>
      <c r="ER290">
        <v>1999.988571428571</v>
      </c>
      <c r="ES290">
        <v>0.9800023571428572</v>
      </c>
      <c r="ET290">
        <v>0.01999733571428571</v>
      </c>
      <c r="EU290">
        <v>0</v>
      </c>
      <c r="EV290">
        <v>1178.692857142857</v>
      </c>
      <c r="EW290">
        <v>5.00078</v>
      </c>
      <c r="EX290">
        <v>23015.76785714286</v>
      </c>
      <c r="EY290">
        <v>16379.53571428571</v>
      </c>
      <c r="EZ290">
        <v>39.02875</v>
      </c>
      <c r="FA290">
        <v>39.89492857142857</v>
      </c>
      <c r="FB290">
        <v>39.18932142857143</v>
      </c>
      <c r="FC290">
        <v>39.444</v>
      </c>
      <c r="FD290">
        <v>40.43285714285714</v>
      </c>
      <c r="FE290">
        <v>1955.088571428572</v>
      </c>
      <c r="FF290">
        <v>39.89000000000001</v>
      </c>
      <c r="FG290">
        <v>0</v>
      </c>
      <c r="FH290">
        <v>1758392037.3</v>
      </c>
      <c r="FI290">
        <v>0</v>
      </c>
      <c r="FJ290">
        <v>1178.6464</v>
      </c>
      <c r="FK290">
        <v>-1.422307707599442</v>
      </c>
      <c r="FL290">
        <v>-35.71538464753501</v>
      </c>
      <c r="FM290">
        <v>23015.28</v>
      </c>
      <c r="FN290">
        <v>15</v>
      </c>
      <c r="FO290">
        <v>0</v>
      </c>
      <c r="FP290" t="s">
        <v>439</v>
      </c>
      <c r="FQ290">
        <v>1746989605.5</v>
      </c>
      <c r="FR290">
        <v>1746989593.5</v>
      </c>
      <c r="FS290">
        <v>0</v>
      </c>
      <c r="FT290">
        <v>-0.274</v>
      </c>
      <c r="FU290">
        <v>-0.002</v>
      </c>
      <c r="FV290">
        <v>2.549</v>
      </c>
      <c r="FW290">
        <v>0.129</v>
      </c>
      <c r="FX290">
        <v>420</v>
      </c>
      <c r="FY290">
        <v>17</v>
      </c>
      <c r="FZ290">
        <v>0.02</v>
      </c>
      <c r="GA290">
        <v>0.04</v>
      </c>
      <c r="GB290">
        <v>-92.8616025</v>
      </c>
      <c r="GC290">
        <v>-3.001491557223003</v>
      </c>
      <c r="GD290">
        <v>0.295051650128838</v>
      </c>
      <c r="GE290">
        <v>0</v>
      </c>
      <c r="GF290">
        <v>1178.632352941177</v>
      </c>
      <c r="GG290">
        <v>0.4247517189434559</v>
      </c>
      <c r="GH290">
        <v>0.2765125124658506</v>
      </c>
      <c r="GI290">
        <v>1</v>
      </c>
      <c r="GJ290">
        <v>6.95019725</v>
      </c>
      <c r="GK290">
        <v>-0.3270586491557295</v>
      </c>
      <c r="GL290">
        <v>0.03226760015770457</v>
      </c>
      <c r="GM290">
        <v>0</v>
      </c>
      <c r="GN290">
        <v>1</v>
      </c>
      <c r="GO290">
        <v>3</v>
      </c>
      <c r="GP290" t="s">
        <v>440</v>
      </c>
      <c r="GQ290">
        <v>3.10176</v>
      </c>
      <c r="GR290">
        <v>2.72433</v>
      </c>
      <c r="GS290">
        <v>0.18242</v>
      </c>
      <c r="GT290">
        <v>0.190698</v>
      </c>
      <c r="GU290">
        <v>0.104363</v>
      </c>
      <c r="GV290">
        <v>0.0818678</v>
      </c>
      <c r="GW290">
        <v>21405.5</v>
      </c>
      <c r="GX290">
        <v>19275</v>
      </c>
      <c r="GY290">
        <v>26744.5</v>
      </c>
      <c r="GZ290">
        <v>24038</v>
      </c>
      <c r="HA290">
        <v>38338.7</v>
      </c>
      <c r="HB290">
        <v>32664.7</v>
      </c>
      <c r="HC290">
        <v>46703.6</v>
      </c>
      <c r="HD290">
        <v>38059.7</v>
      </c>
      <c r="HE290">
        <v>1.87685</v>
      </c>
      <c r="HF290">
        <v>2.34158</v>
      </c>
      <c r="HG290">
        <v>0.127427</v>
      </c>
      <c r="HH290">
        <v>0</v>
      </c>
      <c r="HI290">
        <v>27.9404</v>
      </c>
      <c r="HJ290">
        <v>999.9</v>
      </c>
      <c r="HK290">
        <v>34.2</v>
      </c>
      <c r="HL290">
        <v>32.9</v>
      </c>
      <c r="HM290">
        <v>18.9892</v>
      </c>
      <c r="HN290">
        <v>61.6118</v>
      </c>
      <c r="HO290">
        <v>4.94391</v>
      </c>
      <c r="HP290">
        <v>2</v>
      </c>
      <c r="HQ290">
        <v>0.103641</v>
      </c>
      <c r="HR290">
        <v>-0.483548</v>
      </c>
      <c r="HS290">
        <v>20.282</v>
      </c>
      <c r="HT290">
        <v>5.20995</v>
      </c>
      <c r="HU290">
        <v>11.9746</v>
      </c>
      <c r="HV290">
        <v>4.96345</v>
      </c>
      <c r="HW290">
        <v>3.27445</v>
      </c>
      <c r="HX290">
        <v>9999</v>
      </c>
      <c r="HY290">
        <v>9999</v>
      </c>
      <c r="HZ290">
        <v>9999</v>
      </c>
      <c r="IA290">
        <v>999.9</v>
      </c>
      <c r="IB290">
        <v>1.86387</v>
      </c>
      <c r="IC290">
        <v>1.86009</v>
      </c>
      <c r="ID290">
        <v>1.8584</v>
      </c>
      <c r="IE290">
        <v>1.85974</v>
      </c>
      <c r="IF290">
        <v>1.85989</v>
      </c>
      <c r="IG290">
        <v>1.85843</v>
      </c>
      <c r="IH290">
        <v>1.85745</v>
      </c>
      <c r="II290">
        <v>1.85242</v>
      </c>
      <c r="IJ290">
        <v>0</v>
      </c>
      <c r="IK290">
        <v>0</v>
      </c>
      <c r="IL290">
        <v>0</v>
      </c>
      <c r="IM290">
        <v>0</v>
      </c>
      <c r="IN290" t="s">
        <v>441</v>
      </c>
      <c r="IO290" t="s">
        <v>442</v>
      </c>
      <c r="IP290" t="s">
        <v>443</v>
      </c>
      <c r="IQ290" t="s">
        <v>443</v>
      </c>
      <c r="IR290" t="s">
        <v>443</v>
      </c>
      <c r="IS290" t="s">
        <v>443</v>
      </c>
      <c r="IT290">
        <v>0</v>
      </c>
      <c r="IU290">
        <v>100</v>
      </c>
      <c r="IV290">
        <v>100</v>
      </c>
      <c r="IW290">
        <v>-0.63</v>
      </c>
      <c r="IX290">
        <v>0.2817</v>
      </c>
      <c r="IY290">
        <v>-1.199888540531774</v>
      </c>
      <c r="IZ290">
        <v>0.0006062262584135303</v>
      </c>
      <c r="JA290">
        <v>-6.607284784785487E-07</v>
      </c>
      <c r="JB290">
        <v>4.456398226774383E-10</v>
      </c>
      <c r="JC290">
        <v>0.04242554667046498</v>
      </c>
      <c r="JD290">
        <v>-0.002659736867722172</v>
      </c>
      <c r="JE290">
        <v>0.000738507291522077</v>
      </c>
      <c r="JF290">
        <v>-6.730059124220876E-06</v>
      </c>
      <c r="JG290">
        <v>7</v>
      </c>
      <c r="JH290">
        <v>1949</v>
      </c>
      <c r="JI290">
        <v>1</v>
      </c>
      <c r="JJ290">
        <v>29</v>
      </c>
      <c r="JK290">
        <v>190040.5</v>
      </c>
      <c r="JL290">
        <v>190040.7</v>
      </c>
      <c r="JM290">
        <v>3.61084</v>
      </c>
      <c r="JN290">
        <v>2.59033</v>
      </c>
      <c r="JO290">
        <v>2.146</v>
      </c>
      <c r="JP290">
        <v>2.67578</v>
      </c>
      <c r="JQ290">
        <v>2.29858</v>
      </c>
      <c r="JR290">
        <v>2.41577</v>
      </c>
      <c r="JS290">
        <v>36.908</v>
      </c>
      <c r="JT290">
        <v>24.0787</v>
      </c>
      <c r="JU290">
        <v>18</v>
      </c>
      <c r="JV290">
        <v>483.646</v>
      </c>
      <c r="JW290">
        <v>892.203</v>
      </c>
      <c r="JX290">
        <v>28.5883</v>
      </c>
      <c r="JY290">
        <v>28.5367</v>
      </c>
      <c r="JZ290">
        <v>30.0004</v>
      </c>
      <c r="KA290">
        <v>28.6949</v>
      </c>
      <c r="KB290">
        <v>28.6463</v>
      </c>
      <c r="KC290">
        <v>72.4224</v>
      </c>
      <c r="KD290">
        <v>12.2386</v>
      </c>
      <c r="KE290">
        <v>23.31</v>
      </c>
      <c r="KF290">
        <v>28.5696</v>
      </c>
      <c r="KG290">
        <v>1342.63</v>
      </c>
      <c r="KH290">
        <v>16.0486</v>
      </c>
      <c r="KI290">
        <v>102.112</v>
      </c>
      <c r="KJ290">
        <v>91.75879999999999</v>
      </c>
    </row>
    <row r="291" spans="1:296">
      <c r="A291">
        <v>273</v>
      </c>
      <c r="B291">
        <v>1758392041.5</v>
      </c>
      <c r="C291">
        <v>9901</v>
      </c>
      <c r="D291" t="s">
        <v>991</v>
      </c>
      <c r="E291" t="s">
        <v>992</v>
      </c>
      <c r="F291">
        <v>5</v>
      </c>
      <c r="G291" t="s">
        <v>832</v>
      </c>
      <c r="H291">
        <v>1758392034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1342.404088626992</v>
      </c>
      <c r="AJ291">
        <v>1266.002606060606</v>
      </c>
      <c r="AK291">
        <v>3.393639169165946</v>
      </c>
      <c r="AL291">
        <v>65.71615203234047</v>
      </c>
      <c r="AM291">
        <f>(AO291 - AN291 + DX291*1E3/(8.314*(DZ291+273.15)) * AQ291/DW291 * AP291) * DW291/(100*DK291) * 1000/(1000 - AO291)</f>
        <v>0</v>
      </c>
      <c r="AN291">
        <v>15.97644726724411</v>
      </c>
      <c r="AO291">
        <v>22.87418666666666</v>
      </c>
      <c r="AP291">
        <v>8.537170263999078E-06</v>
      </c>
      <c r="AQ291">
        <v>86.31790325181301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437</v>
      </c>
      <c r="AX291" t="s">
        <v>437</v>
      </c>
      <c r="AY291">
        <v>0</v>
      </c>
      <c r="AZ291">
        <v>0</v>
      </c>
      <c r="BA291">
        <f>1-AY291/AZ291</f>
        <v>0</v>
      </c>
      <c r="BB291">
        <v>0</v>
      </c>
      <c r="BC291" t="s">
        <v>437</v>
      </c>
      <c r="BD291" t="s">
        <v>437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437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6</v>
      </c>
      <c r="DL291">
        <v>0.5</v>
      </c>
      <c r="DM291" t="s">
        <v>438</v>
      </c>
      <c r="DN291">
        <v>2</v>
      </c>
      <c r="DO291" t="b">
        <v>1</v>
      </c>
      <c r="DP291">
        <v>1758392034</v>
      </c>
      <c r="DQ291">
        <v>1213.884444444444</v>
      </c>
      <c r="DR291">
        <v>1307.139259259259</v>
      </c>
      <c r="DS291">
        <v>22.86838518518518</v>
      </c>
      <c r="DT291">
        <v>15.95445925925926</v>
      </c>
      <c r="DU291">
        <v>1214.524444444444</v>
      </c>
      <c r="DV291">
        <v>22.58682962962963</v>
      </c>
      <c r="DW291">
        <v>500.1006666666667</v>
      </c>
      <c r="DX291">
        <v>90.4787888888889</v>
      </c>
      <c r="DY291">
        <v>0.0663893</v>
      </c>
      <c r="DZ291">
        <v>29.61345555555555</v>
      </c>
      <c r="EA291">
        <v>30.01301111111111</v>
      </c>
      <c r="EB291">
        <v>999.9000000000001</v>
      </c>
      <c r="EC291">
        <v>0</v>
      </c>
      <c r="ED291">
        <v>0</v>
      </c>
      <c r="EE291">
        <v>10001.50074074074</v>
      </c>
      <c r="EF291">
        <v>0</v>
      </c>
      <c r="EG291">
        <v>11.26807777777778</v>
      </c>
      <c r="EH291">
        <v>-93.25414814814816</v>
      </c>
      <c r="EI291">
        <v>1242.293703703704</v>
      </c>
      <c r="EJ291">
        <v>1328.332222222222</v>
      </c>
      <c r="EK291">
        <v>6.913925555555556</v>
      </c>
      <c r="EL291">
        <v>1307.139259259259</v>
      </c>
      <c r="EM291">
        <v>15.95445925925926</v>
      </c>
      <c r="EN291">
        <v>2.069104074074074</v>
      </c>
      <c r="EO291">
        <v>1.443541111111111</v>
      </c>
      <c r="EP291">
        <v>17.9833037037037</v>
      </c>
      <c r="EQ291">
        <v>12.38288888888889</v>
      </c>
      <c r="ER291">
        <v>1999.987777777778</v>
      </c>
      <c r="ES291">
        <v>0.9800023333333333</v>
      </c>
      <c r="ET291">
        <v>0.01999735925925926</v>
      </c>
      <c r="EU291">
        <v>0</v>
      </c>
      <c r="EV291">
        <v>1178.458518518519</v>
      </c>
      <c r="EW291">
        <v>5.00078</v>
      </c>
      <c r="EX291">
        <v>23011.87777777778</v>
      </c>
      <c r="EY291">
        <v>16379.53333333333</v>
      </c>
      <c r="EZ291">
        <v>39.04148148148148</v>
      </c>
      <c r="FA291">
        <v>39.90714814814815</v>
      </c>
      <c r="FB291">
        <v>39.15248148148148</v>
      </c>
      <c r="FC291">
        <v>39.44662962962963</v>
      </c>
      <c r="FD291">
        <v>40.45118518518519</v>
      </c>
      <c r="FE291">
        <v>1955.087777777778</v>
      </c>
      <c r="FF291">
        <v>39.89000000000001</v>
      </c>
      <c r="FG291">
        <v>0</v>
      </c>
      <c r="FH291">
        <v>1758392042.1</v>
      </c>
      <c r="FI291">
        <v>0</v>
      </c>
      <c r="FJ291">
        <v>1178.362</v>
      </c>
      <c r="FK291">
        <v>-4.606153869039608</v>
      </c>
      <c r="FL291">
        <v>-75.84615387996838</v>
      </c>
      <c r="FM291">
        <v>23011.188</v>
      </c>
      <c r="FN291">
        <v>15</v>
      </c>
      <c r="FO291">
        <v>0</v>
      </c>
      <c r="FP291" t="s">
        <v>439</v>
      </c>
      <c r="FQ291">
        <v>1746989605.5</v>
      </c>
      <c r="FR291">
        <v>1746989593.5</v>
      </c>
      <c r="FS291">
        <v>0</v>
      </c>
      <c r="FT291">
        <v>-0.274</v>
      </c>
      <c r="FU291">
        <v>-0.002</v>
      </c>
      <c r="FV291">
        <v>2.549</v>
      </c>
      <c r="FW291">
        <v>0.129</v>
      </c>
      <c r="FX291">
        <v>420</v>
      </c>
      <c r="FY291">
        <v>17</v>
      </c>
      <c r="FZ291">
        <v>0.02</v>
      </c>
      <c r="GA291">
        <v>0.04</v>
      </c>
      <c r="GB291">
        <v>-93.10474000000001</v>
      </c>
      <c r="GC291">
        <v>-3.170987617260712</v>
      </c>
      <c r="GD291">
        <v>0.3097237582104417</v>
      </c>
      <c r="GE291">
        <v>0</v>
      </c>
      <c r="GF291">
        <v>1178.490294117647</v>
      </c>
      <c r="GG291">
        <v>-2.79343010560181</v>
      </c>
      <c r="GH291">
        <v>0.4261350607089409</v>
      </c>
      <c r="GI291">
        <v>0</v>
      </c>
      <c r="GJ291">
        <v>6.926877500000001</v>
      </c>
      <c r="GK291">
        <v>-0.2816467542214026</v>
      </c>
      <c r="GL291">
        <v>0.02830093123467847</v>
      </c>
      <c r="GM291">
        <v>0</v>
      </c>
      <c r="GN291">
        <v>0</v>
      </c>
      <c r="GO291">
        <v>3</v>
      </c>
      <c r="GP291" t="s">
        <v>446</v>
      </c>
      <c r="GQ291">
        <v>3.10127</v>
      </c>
      <c r="GR291">
        <v>2.72377</v>
      </c>
      <c r="GS291">
        <v>0.183936</v>
      </c>
      <c r="GT291">
        <v>0.192173</v>
      </c>
      <c r="GU291">
        <v>0.10437</v>
      </c>
      <c r="GV291">
        <v>0.0818765</v>
      </c>
      <c r="GW291">
        <v>21365.7</v>
      </c>
      <c r="GX291">
        <v>19239.9</v>
      </c>
      <c r="GY291">
        <v>26744.4</v>
      </c>
      <c r="GZ291">
        <v>24038</v>
      </c>
      <c r="HA291">
        <v>38338.3</v>
      </c>
      <c r="HB291">
        <v>32664.5</v>
      </c>
      <c r="HC291">
        <v>46703.2</v>
      </c>
      <c r="HD291">
        <v>38059.6</v>
      </c>
      <c r="HE291">
        <v>1.87577</v>
      </c>
      <c r="HF291">
        <v>2.34215</v>
      </c>
      <c r="HG291">
        <v>0.127092</v>
      </c>
      <c r="HH291">
        <v>0</v>
      </c>
      <c r="HI291">
        <v>27.9429</v>
      </c>
      <c r="HJ291">
        <v>999.9</v>
      </c>
      <c r="HK291">
        <v>34.2</v>
      </c>
      <c r="HL291">
        <v>32.9</v>
      </c>
      <c r="HM291">
        <v>18.9887</v>
      </c>
      <c r="HN291">
        <v>61.2918</v>
      </c>
      <c r="HO291">
        <v>4.90385</v>
      </c>
      <c r="HP291">
        <v>2</v>
      </c>
      <c r="HQ291">
        <v>0.103981</v>
      </c>
      <c r="HR291">
        <v>-0.454502</v>
      </c>
      <c r="HS291">
        <v>20.2821</v>
      </c>
      <c r="HT291">
        <v>5.211</v>
      </c>
      <c r="HU291">
        <v>11.9746</v>
      </c>
      <c r="HV291">
        <v>4.9631</v>
      </c>
      <c r="HW291">
        <v>3.27448</v>
      </c>
      <c r="HX291">
        <v>9999</v>
      </c>
      <c r="HY291">
        <v>9999</v>
      </c>
      <c r="HZ291">
        <v>9999</v>
      </c>
      <c r="IA291">
        <v>999.9</v>
      </c>
      <c r="IB291">
        <v>1.86386</v>
      </c>
      <c r="IC291">
        <v>1.86009</v>
      </c>
      <c r="ID291">
        <v>1.85839</v>
      </c>
      <c r="IE291">
        <v>1.85974</v>
      </c>
      <c r="IF291">
        <v>1.85989</v>
      </c>
      <c r="IG291">
        <v>1.85839</v>
      </c>
      <c r="IH291">
        <v>1.85747</v>
      </c>
      <c r="II291">
        <v>1.85238</v>
      </c>
      <c r="IJ291">
        <v>0</v>
      </c>
      <c r="IK291">
        <v>0</v>
      </c>
      <c r="IL291">
        <v>0</v>
      </c>
      <c r="IM291">
        <v>0</v>
      </c>
      <c r="IN291" t="s">
        <v>441</v>
      </c>
      <c r="IO291" t="s">
        <v>442</v>
      </c>
      <c r="IP291" t="s">
        <v>443</v>
      </c>
      <c r="IQ291" t="s">
        <v>443</v>
      </c>
      <c r="IR291" t="s">
        <v>443</v>
      </c>
      <c r="IS291" t="s">
        <v>443</v>
      </c>
      <c r="IT291">
        <v>0</v>
      </c>
      <c r="IU291">
        <v>100</v>
      </c>
      <c r="IV291">
        <v>100</v>
      </c>
      <c r="IW291">
        <v>-0.62</v>
      </c>
      <c r="IX291">
        <v>0.2816</v>
      </c>
      <c r="IY291">
        <v>-1.199888540531774</v>
      </c>
      <c r="IZ291">
        <v>0.0006062262584135303</v>
      </c>
      <c r="JA291">
        <v>-6.607284784785487E-07</v>
      </c>
      <c r="JB291">
        <v>4.456398226774383E-10</v>
      </c>
      <c r="JC291">
        <v>0.04242554667046498</v>
      </c>
      <c r="JD291">
        <v>-0.002659736867722172</v>
      </c>
      <c r="JE291">
        <v>0.000738507291522077</v>
      </c>
      <c r="JF291">
        <v>-6.730059124220876E-06</v>
      </c>
      <c r="JG291">
        <v>7</v>
      </c>
      <c r="JH291">
        <v>1949</v>
      </c>
      <c r="JI291">
        <v>1</v>
      </c>
      <c r="JJ291">
        <v>29</v>
      </c>
      <c r="JK291">
        <v>190040.6</v>
      </c>
      <c r="JL291">
        <v>190040.8</v>
      </c>
      <c r="JM291">
        <v>3.6438</v>
      </c>
      <c r="JN291">
        <v>2.59277</v>
      </c>
      <c r="JO291">
        <v>2.146</v>
      </c>
      <c r="JP291">
        <v>2.677</v>
      </c>
      <c r="JQ291">
        <v>2.29858</v>
      </c>
      <c r="JR291">
        <v>2.40601</v>
      </c>
      <c r="JS291">
        <v>36.908</v>
      </c>
      <c r="JT291">
        <v>24.0787</v>
      </c>
      <c r="JU291">
        <v>18</v>
      </c>
      <c r="JV291">
        <v>483.042</v>
      </c>
      <c r="JW291">
        <v>892.853</v>
      </c>
      <c r="JX291">
        <v>28.5725</v>
      </c>
      <c r="JY291">
        <v>28.5401</v>
      </c>
      <c r="JZ291">
        <v>30.0003</v>
      </c>
      <c r="KA291">
        <v>28.6977</v>
      </c>
      <c r="KB291">
        <v>28.649</v>
      </c>
      <c r="KC291">
        <v>73.16419999999999</v>
      </c>
      <c r="KD291">
        <v>11.957</v>
      </c>
      <c r="KE291">
        <v>23.31</v>
      </c>
      <c r="KF291">
        <v>28.5541</v>
      </c>
      <c r="KG291">
        <v>1355.98</v>
      </c>
      <c r="KH291">
        <v>16.0696</v>
      </c>
      <c r="KI291">
        <v>102.111</v>
      </c>
      <c r="KJ291">
        <v>91.7587</v>
      </c>
    </row>
    <row r="292" spans="1:296">
      <c r="A292">
        <v>274</v>
      </c>
      <c r="B292">
        <v>1758392046.5</v>
      </c>
      <c r="C292">
        <v>9906</v>
      </c>
      <c r="D292" t="s">
        <v>993</v>
      </c>
      <c r="E292" t="s">
        <v>994</v>
      </c>
      <c r="F292">
        <v>5</v>
      </c>
      <c r="G292" t="s">
        <v>832</v>
      </c>
      <c r="H292">
        <v>1758392038.714286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1359.369101089123</v>
      </c>
      <c r="AJ292">
        <v>1282.854787878787</v>
      </c>
      <c r="AK292">
        <v>3.366410844295802</v>
      </c>
      <c r="AL292">
        <v>65.71615203234047</v>
      </c>
      <c r="AM292">
        <f>(AO292 - AN292 + DX292*1E3/(8.314*(DZ292+273.15)) * AQ292/DW292 * AP292) * DW292/(100*DK292) * 1000/(1000 - AO292)</f>
        <v>0</v>
      </c>
      <c r="AN292">
        <v>15.98306105808683</v>
      </c>
      <c r="AO292">
        <v>22.87508181818181</v>
      </c>
      <c r="AP292">
        <v>-1.210838000421915E-05</v>
      </c>
      <c r="AQ292">
        <v>86.31790325181301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437</v>
      </c>
      <c r="AX292" t="s">
        <v>437</v>
      </c>
      <c r="AY292">
        <v>0</v>
      </c>
      <c r="AZ292">
        <v>0</v>
      </c>
      <c r="BA292">
        <f>1-AY292/AZ292</f>
        <v>0</v>
      </c>
      <c r="BB292">
        <v>0</v>
      </c>
      <c r="BC292" t="s">
        <v>437</v>
      </c>
      <c r="BD292" t="s">
        <v>437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437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6</v>
      </c>
      <c r="DL292">
        <v>0.5</v>
      </c>
      <c r="DM292" t="s">
        <v>438</v>
      </c>
      <c r="DN292">
        <v>2</v>
      </c>
      <c r="DO292" t="b">
        <v>1</v>
      </c>
      <c r="DP292">
        <v>1758392038.714286</v>
      </c>
      <c r="DQ292">
        <v>1229.465</v>
      </c>
      <c r="DR292">
        <v>1322.935</v>
      </c>
      <c r="DS292">
        <v>22.87134285714286</v>
      </c>
      <c r="DT292">
        <v>15.97790357142857</v>
      </c>
      <c r="DU292">
        <v>1230.09</v>
      </c>
      <c r="DV292">
        <v>22.58972857142857</v>
      </c>
      <c r="DW292">
        <v>500.0801071428572</v>
      </c>
      <c r="DX292">
        <v>90.47903214285712</v>
      </c>
      <c r="DY292">
        <v>0.06621072500000001</v>
      </c>
      <c r="DZ292">
        <v>29.61422142857143</v>
      </c>
      <c r="EA292">
        <v>30.01638571428572</v>
      </c>
      <c r="EB292">
        <v>999.9000000000002</v>
      </c>
      <c r="EC292">
        <v>0</v>
      </c>
      <c r="ED292">
        <v>0</v>
      </c>
      <c r="EE292">
        <v>10000.10785714286</v>
      </c>
      <c r="EF292">
        <v>0</v>
      </c>
      <c r="EG292">
        <v>11.26256785714285</v>
      </c>
      <c r="EH292">
        <v>-93.46875000000001</v>
      </c>
      <c r="EI292">
        <v>1258.242857142857</v>
      </c>
      <c r="EJ292">
        <v>1344.416071428572</v>
      </c>
      <c r="EK292">
        <v>6.893432500000001</v>
      </c>
      <c r="EL292">
        <v>1322.935</v>
      </c>
      <c r="EM292">
        <v>15.97790357142857</v>
      </c>
      <c r="EN292">
        <v>2.069377142857143</v>
      </c>
      <c r="EO292">
        <v>1.445666785714286</v>
      </c>
      <c r="EP292">
        <v>17.98540714285715</v>
      </c>
      <c r="EQ292">
        <v>12.40529642857143</v>
      </c>
      <c r="ER292">
        <v>1999.993214285714</v>
      </c>
      <c r="ES292">
        <v>0.9800023571428572</v>
      </c>
      <c r="ET292">
        <v>0.01999734285714285</v>
      </c>
      <c r="EU292">
        <v>0</v>
      </c>
      <c r="EV292">
        <v>1178.050357142857</v>
      </c>
      <c r="EW292">
        <v>5.00078</v>
      </c>
      <c r="EX292">
        <v>23005.25357142857</v>
      </c>
      <c r="EY292">
        <v>16379.575</v>
      </c>
      <c r="EZ292">
        <v>39.03775</v>
      </c>
      <c r="FA292">
        <v>39.90599999999999</v>
      </c>
      <c r="FB292">
        <v>39.15382142857142</v>
      </c>
      <c r="FC292">
        <v>39.4485</v>
      </c>
      <c r="FD292">
        <v>40.44175</v>
      </c>
      <c r="FE292">
        <v>1955.093214285714</v>
      </c>
      <c r="FF292">
        <v>39.89000000000001</v>
      </c>
      <c r="FG292">
        <v>0</v>
      </c>
      <c r="FH292">
        <v>1758392046.9</v>
      </c>
      <c r="FI292">
        <v>0</v>
      </c>
      <c r="FJ292">
        <v>1177.9632</v>
      </c>
      <c r="FK292">
        <v>-6.65538461508668</v>
      </c>
      <c r="FL292">
        <v>-105.2461535995348</v>
      </c>
      <c r="FM292">
        <v>23004.112</v>
      </c>
      <c r="FN292">
        <v>15</v>
      </c>
      <c r="FO292">
        <v>0</v>
      </c>
      <c r="FP292" t="s">
        <v>439</v>
      </c>
      <c r="FQ292">
        <v>1746989605.5</v>
      </c>
      <c r="FR292">
        <v>1746989593.5</v>
      </c>
      <c r="FS292">
        <v>0</v>
      </c>
      <c r="FT292">
        <v>-0.274</v>
      </c>
      <c r="FU292">
        <v>-0.002</v>
      </c>
      <c r="FV292">
        <v>2.549</v>
      </c>
      <c r="FW292">
        <v>0.129</v>
      </c>
      <c r="FX292">
        <v>420</v>
      </c>
      <c r="FY292">
        <v>17</v>
      </c>
      <c r="FZ292">
        <v>0.02</v>
      </c>
      <c r="GA292">
        <v>0.04</v>
      </c>
      <c r="GB292">
        <v>-93.30636585365853</v>
      </c>
      <c r="GC292">
        <v>-2.932634843205607</v>
      </c>
      <c r="GD292">
        <v>0.2964695242921734</v>
      </c>
      <c r="GE292">
        <v>0</v>
      </c>
      <c r="GF292">
        <v>1178.253235294117</v>
      </c>
      <c r="GG292">
        <v>-4.743315515729982</v>
      </c>
      <c r="GH292">
        <v>0.5569915016155844</v>
      </c>
      <c r="GI292">
        <v>0</v>
      </c>
      <c r="GJ292">
        <v>6.909727073170732</v>
      </c>
      <c r="GK292">
        <v>-0.2480688501742163</v>
      </c>
      <c r="GL292">
        <v>0.0260926176125105</v>
      </c>
      <c r="GM292">
        <v>0</v>
      </c>
      <c r="GN292">
        <v>0</v>
      </c>
      <c r="GO292">
        <v>3</v>
      </c>
      <c r="GP292" t="s">
        <v>446</v>
      </c>
      <c r="GQ292">
        <v>3.10122</v>
      </c>
      <c r="GR292">
        <v>2.72426</v>
      </c>
      <c r="GS292">
        <v>0.185431</v>
      </c>
      <c r="GT292">
        <v>0.193636</v>
      </c>
      <c r="GU292">
        <v>0.104376</v>
      </c>
      <c r="GV292">
        <v>0.0820159</v>
      </c>
      <c r="GW292">
        <v>21326.6</v>
      </c>
      <c r="GX292">
        <v>19204.9</v>
      </c>
      <c r="GY292">
        <v>26744.4</v>
      </c>
      <c r="GZ292">
        <v>24037.9</v>
      </c>
      <c r="HA292">
        <v>38338.3</v>
      </c>
      <c r="HB292">
        <v>32659.4</v>
      </c>
      <c r="HC292">
        <v>46703.3</v>
      </c>
      <c r="HD292">
        <v>38059.4</v>
      </c>
      <c r="HE292">
        <v>1.87588</v>
      </c>
      <c r="HF292">
        <v>2.34205</v>
      </c>
      <c r="HG292">
        <v>0.127424</v>
      </c>
      <c r="HH292">
        <v>0</v>
      </c>
      <c r="HI292">
        <v>27.9454</v>
      </c>
      <c r="HJ292">
        <v>999.9</v>
      </c>
      <c r="HK292">
        <v>34.1</v>
      </c>
      <c r="HL292">
        <v>32.9</v>
      </c>
      <c r="HM292">
        <v>18.9336</v>
      </c>
      <c r="HN292">
        <v>61.2718</v>
      </c>
      <c r="HO292">
        <v>4.94391</v>
      </c>
      <c r="HP292">
        <v>2</v>
      </c>
      <c r="HQ292">
        <v>0.10409</v>
      </c>
      <c r="HR292">
        <v>-0.432516</v>
      </c>
      <c r="HS292">
        <v>20.2821</v>
      </c>
      <c r="HT292">
        <v>5.2107</v>
      </c>
      <c r="HU292">
        <v>11.9751</v>
      </c>
      <c r="HV292">
        <v>4.9635</v>
      </c>
      <c r="HW292">
        <v>3.27448</v>
      </c>
      <c r="HX292">
        <v>9999</v>
      </c>
      <c r="HY292">
        <v>9999</v>
      </c>
      <c r="HZ292">
        <v>9999</v>
      </c>
      <c r="IA292">
        <v>999.9</v>
      </c>
      <c r="IB292">
        <v>1.86386</v>
      </c>
      <c r="IC292">
        <v>1.86011</v>
      </c>
      <c r="ID292">
        <v>1.8584</v>
      </c>
      <c r="IE292">
        <v>1.85974</v>
      </c>
      <c r="IF292">
        <v>1.85988</v>
      </c>
      <c r="IG292">
        <v>1.85838</v>
      </c>
      <c r="IH292">
        <v>1.85745</v>
      </c>
      <c r="II292">
        <v>1.85237</v>
      </c>
      <c r="IJ292">
        <v>0</v>
      </c>
      <c r="IK292">
        <v>0</v>
      </c>
      <c r="IL292">
        <v>0</v>
      </c>
      <c r="IM292">
        <v>0</v>
      </c>
      <c r="IN292" t="s">
        <v>441</v>
      </c>
      <c r="IO292" t="s">
        <v>442</v>
      </c>
      <c r="IP292" t="s">
        <v>443</v>
      </c>
      <c r="IQ292" t="s">
        <v>443</v>
      </c>
      <c r="IR292" t="s">
        <v>443</v>
      </c>
      <c r="IS292" t="s">
        <v>443</v>
      </c>
      <c r="IT292">
        <v>0</v>
      </c>
      <c r="IU292">
        <v>100</v>
      </c>
      <c r="IV292">
        <v>100</v>
      </c>
      <c r="IW292">
        <v>-0.6</v>
      </c>
      <c r="IX292">
        <v>0.2817</v>
      </c>
      <c r="IY292">
        <v>-1.199888540531774</v>
      </c>
      <c r="IZ292">
        <v>0.0006062262584135303</v>
      </c>
      <c r="JA292">
        <v>-6.607284784785487E-07</v>
      </c>
      <c r="JB292">
        <v>4.456398226774383E-10</v>
      </c>
      <c r="JC292">
        <v>0.04242554667046498</v>
      </c>
      <c r="JD292">
        <v>-0.002659736867722172</v>
      </c>
      <c r="JE292">
        <v>0.000738507291522077</v>
      </c>
      <c r="JF292">
        <v>-6.730059124220876E-06</v>
      </c>
      <c r="JG292">
        <v>7</v>
      </c>
      <c r="JH292">
        <v>1949</v>
      </c>
      <c r="JI292">
        <v>1</v>
      </c>
      <c r="JJ292">
        <v>29</v>
      </c>
      <c r="JK292">
        <v>190040.7</v>
      </c>
      <c r="JL292">
        <v>190040.9</v>
      </c>
      <c r="JM292">
        <v>3.67798</v>
      </c>
      <c r="JN292">
        <v>2.59277</v>
      </c>
      <c r="JO292">
        <v>2.146</v>
      </c>
      <c r="JP292">
        <v>2.677</v>
      </c>
      <c r="JQ292">
        <v>2.29858</v>
      </c>
      <c r="JR292">
        <v>2.41943</v>
      </c>
      <c r="JS292">
        <v>36.908</v>
      </c>
      <c r="JT292">
        <v>24.0787</v>
      </c>
      <c r="JU292">
        <v>18</v>
      </c>
      <c r="JV292">
        <v>483.125</v>
      </c>
      <c r="JW292">
        <v>892.787</v>
      </c>
      <c r="JX292">
        <v>28.5557</v>
      </c>
      <c r="JY292">
        <v>28.5435</v>
      </c>
      <c r="JZ292">
        <v>30.0003</v>
      </c>
      <c r="KA292">
        <v>28.7009</v>
      </c>
      <c r="KB292">
        <v>28.6516</v>
      </c>
      <c r="KC292">
        <v>73.8342</v>
      </c>
      <c r="KD292">
        <v>11.957</v>
      </c>
      <c r="KE292">
        <v>23.31</v>
      </c>
      <c r="KF292">
        <v>28.5356</v>
      </c>
      <c r="KG292">
        <v>1369.34</v>
      </c>
      <c r="KH292">
        <v>16.0879</v>
      </c>
      <c r="KI292">
        <v>102.112</v>
      </c>
      <c r="KJ292">
        <v>91.758</v>
      </c>
    </row>
    <row r="293" spans="1:296">
      <c r="A293">
        <v>275</v>
      </c>
      <c r="B293">
        <v>1758392051.5</v>
      </c>
      <c r="C293">
        <v>9911</v>
      </c>
      <c r="D293" t="s">
        <v>995</v>
      </c>
      <c r="E293" t="s">
        <v>996</v>
      </c>
      <c r="F293">
        <v>5</v>
      </c>
      <c r="G293" t="s">
        <v>832</v>
      </c>
      <c r="H293">
        <v>1758392044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1376.491183988326</v>
      </c>
      <c r="AJ293">
        <v>1299.809515151514</v>
      </c>
      <c r="AK293">
        <v>3.400395986299249</v>
      </c>
      <c r="AL293">
        <v>65.71615203234047</v>
      </c>
      <c r="AM293">
        <f>(AO293 - AN293 + DX293*1E3/(8.314*(DZ293+273.15)) * AQ293/DW293 * AP293) * DW293/(100*DK293) * 1000/(1000 - AO293)</f>
        <v>0</v>
      </c>
      <c r="AN293">
        <v>16.01632572824977</v>
      </c>
      <c r="AO293">
        <v>22.87617151515152</v>
      </c>
      <c r="AP293">
        <v>1.714446758522536E-05</v>
      </c>
      <c r="AQ293">
        <v>86.31790325181301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437</v>
      </c>
      <c r="AX293" t="s">
        <v>437</v>
      </c>
      <c r="AY293">
        <v>0</v>
      </c>
      <c r="AZ293">
        <v>0</v>
      </c>
      <c r="BA293">
        <f>1-AY293/AZ293</f>
        <v>0</v>
      </c>
      <c r="BB293">
        <v>0</v>
      </c>
      <c r="BC293" t="s">
        <v>437</v>
      </c>
      <c r="BD293" t="s">
        <v>437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437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6</v>
      </c>
      <c r="DL293">
        <v>0.5</v>
      </c>
      <c r="DM293" t="s">
        <v>438</v>
      </c>
      <c r="DN293">
        <v>2</v>
      </c>
      <c r="DO293" t="b">
        <v>1</v>
      </c>
      <c r="DP293">
        <v>1758392044</v>
      </c>
      <c r="DQ293">
        <v>1246.941851851852</v>
      </c>
      <c r="DR293">
        <v>1340.671111111111</v>
      </c>
      <c r="DS293">
        <v>22.87460740740741</v>
      </c>
      <c r="DT293">
        <v>15.9968037037037</v>
      </c>
      <c r="DU293">
        <v>1247.549259259259</v>
      </c>
      <c r="DV293">
        <v>22.59292592592593</v>
      </c>
      <c r="DW293">
        <v>500.0098888888889</v>
      </c>
      <c r="DX293">
        <v>90.47986666666667</v>
      </c>
      <c r="DY293">
        <v>0.06611414074074075</v>
      </c>
      <c r="DZ293">
        <v>29.61377037037037</v>
      </c>
      <c r="EA293">
        <v>30.01606666666667</v>
      </c>
      <c r="EB293">
        <v>999.9000000000001</v>
      </c>
      <c r="EC293">
        <v>0</v>
      </c>
      <c r="ED293">
        <v>0</v>
      </c>
      <c r="EE293">
        <v>9990.647777777778</v>
      </c>
      <c r="EF293">
        <v>0</v>
      </c>
      <c r="EG293">
        <v>11.26628888888889</v>
      </c>
      <c r="EH293">
        <v>-93.72877407407407</v>
      </c>
      <c r="EI293">
        <v>1276.133333333333</v>
      </c>
      <c r="EJ293">
        <v>1362.466666666667</v>
      </c>
      <c r="EK293">
        <v>6.877794074074075</v>
      </c>
      <c r="EL293">
        <v>1340.671111111111</v>
      </c>
      <c r="EM293">
        <v>15.9968037037037</v>
      </c>
      <c r="EN293">
        <v>2.069691481481481</v>
      </c>
      <c r="EO293">
        <v>1.44739</v>
      </c>
      <c r="EP293">
        <v>17.98781851851852</v>
      </c>
      <c r="EQ293">
        <v>12.42343703703704</v>
      </c>
      <c r="ER293">
        <v>2000.004814814815</v>
      </c>
      <c r="ES293">
        <v>0.9800024444444445</v>
      </c>
      <c r="ET293">
        <v>0.01999725555555555</v>
      </c>
      <c r="EU293">
        <v>0</v>
      </c>
      <c r="EV293">
        <v>1177.381111111111</v>
      </c>
      <c r="EW293">
        <v>5.00078</v>
      </c>
      <c r="EX293">
        <v>22994.96296296296</v>
      </c>
      <c r="EY293">
        <v>16379.67777777778</v>
      </c>
      <c r="EZ293">
        <v>39.04607407407407</v>
      </c>
      <c r="FA293">
        <v>39.90255555555555</v>
      </c>
      <c r="FB293">
        <v>39.15733333333333</v>
      </c>
      <c r="FC293">
        <v>39.46744444444444</v>
      </c>
      <c r="FD293">
        <v>40.45581481481481</v>
      </c>
      <c r="FE293">
        <v>1955.104814814815</v>
      </c>
      <c r="FF293">
        <v>39.89000000000001</v>
      </c>
      <c r="FG293">
        <v>0</v>
      </c>
      <c r="FH293">
        <v>1758392051.7</v>
      </c>
      <c r="FI293">
        <v>0</v>
      </c>
      <c r="FJ293">
        <v>1177.3652</v>
      </c>
      <c r="FK293">
        <v>-7.379999995537262</v>
      </c>
      <c r="FL293">
        <v>-136.8692307746674</v>
      </c>
      <c r="FM293">
        <v>22994.496</v>
      </c>
      <c r="FN293">
        <v>15</v>
      </c>
      <c r="FO293">
        <v>0</v>
      </c>
      <c r="FP293" t="s">
        <v>439</v>
      </c>
      <c r="FQ293">
        <v>1746989605.5</v>
      </c>
      <c r="FR293">
        <v>1746989593.5</v>
      </c>
      <c r="FS293">
        <v>0</v>
      </c>
      <c r="FT293">
        <v>-0.274</v>
      </c>
      <c r="FU293">
        <v>-0.002</v>
      </c>
      <c r="FV293">
        <v>2.549</v>
      </c>
      <c r="FW293">
        <v>0.129</v>
      </c>
      <c r="FX293">
        <v>420</v>
      </c>
      <c r="FY293">
        <v>17</v>
      </c>
      <c r="FZ293">
        <v>0.02</v>
      </c>
      <c r="GA293">
        <v>0.04</v>
      </c>
      <c r="GB293">
        <v>-93.56650243902439</v>
      </c>
      <c r="GC293">
        <v>-2.875239721254646</v>
      </c>
      <c r="GD293">
        <v>0.2896476256889081</v>
      </c>
      <c r="GE293">
        <v>0</v>
      </c>
      <c r="GF293">
        <v>1177.739411764706</v>
      </c>
      <c r="GG293">
        <v>-7.095798325000139</v>
      </c>
      <c r="GH293">
        <v>0.7387546801940559</v>
      </c>
      <c r="GI293">
        <v>0</v>
      </c>
      <c r="GJ293">
        <v>6.887993414634146</v>
      </c>
      <c r="GK293">
        <v>-0.1975245993031402</v>
      </c>
      <c r="GL293">
        <v>0.02072041795060104</v>
      </c>
      <c r="GM293">
        <v>0</v>
      </c>
      <c r="GN293">
        <v>0</v>
      </c>
      <c r="GO293">
        <v>3</v>
      </c>
      <c r="GP293" t="s">
        <v>446</v>
      </c>
      <c r="GQ293">
        <v>3.10126</v>
      </c>
      <c r="GR293">
        <v>2.72432</v>
      </c>
      <c r="GS293">
        <v>0.186923</v>
      </c>
      <c r="GT293">
        <v>0.19509</v>
      </c>
      <c r="GU293">
        <v>0.104374</v>
      </c>
      <c r="GV293">
        <v>0.08203390000000001</v>
      </c>
      <c r="GW293">
        <v>21287.4</v>
      </c>
      <c r="GX293">
        <v>19170.3</v>
      </c>
      <c r="GY293">
        <v>26744.3</v>
      </c>
      <c r="GZ293">
        <v>24037.8</v>
      </c>
      <c r="HA293">
        <v>38338.4</v>
      </c>
      <c r="HB293">
        <v>32659.1</v>
      </c>
      <c r="HC293">
        <v>46703.1</v>
      </c>
      <c r="HD293">
        <v>38059.5</v>
      </c>
      <c r="HE293">
        <v>1.87575</v>
      </c>
      <c r="HF293">
        <v>2.342</v>
      </c>
      <c r="HG293">
        <v>0.126883</v>
      </c>
      <c r="HH293">
        <v>0</v>
      </c>
      <c r="HI293">
        <v>27.9476</v>
      </c>
      <c r="HJ293">
        <v>999.9</v>
      </c>
      <c r="HK293">
        <v>34.2</v>
      </c>
      <c r="HL293">
        <v>32.9</v>
      </c>
      <c r="HM293">
        <v>18.989</v>
      </c>
      <c r="HN293">
        <v>61.5818</v>
      </c>
      <c r="HO293">
        <v>4.91987</v>
      </c>
      <c r="HP293">
        <v>2</v>
      </c>
      <c r="HQ293">
        <v>0.104441</v>
      </c>
      <c r="HR293">
        <v>-0.412067</v>
      </c>
      <c r="HS293">
        <v>20.2822</v>
      </c>
      <c r="HT293">
        <v>5.2107</v>
      </c>
      <c r="HU293">
        <v>11.9743</v>
      </c>
      <c r="HV293">
        <v>4.96355</v>
      </c>
      <c r="HW293">
        <v>3.27433</v>
      </c>
      <c r="HX293">
        <v>9999</v>
      </c>
      <c r="HY293">
        <v>9999</v>
      </c>
      <c r="HZ293">
        <v>9999</v>
      </c>
      <c r="IA293">
        <v>999.9</v>
      </c>
      <c r="IB293">
        <v>1.86386</v>
      </c>
      <c r="IC293">
        <v>1.8601</v>
      </c>
      <c r="ID293">
        <v>1.8584</v>
      </c>
      <c r="IE293">
        <v>1.85975</v>
      </c>
      <c r="IF293">
        <v>1.85989</v>
      </c>
      <c r="IG293">
        <v>1.8584</v>
      </c>
      <c r="IH293">
        <v>1.85745</v>
      </c>
      <c r="II293">
        <v>1.85238</v>
      </c>
      <c r="IJ293">
        <v>0</v>
      </c>
      <c r="IK293">
        <v>0</v>
      </c>
      <c r="IL293">
        <v>0</v>
      </c>
      <c r="IM293">
        <v>0</v>
      </c>
      <c r="IN293" t="s">
        <v>441</v>
      </c>
      <c r="IO293" t="s">
        <v>442</v>
      </c>
      <c r="IP293" t="s">
        <v>443</v>
      </c>
      <c r="IQ293" t="s">
        <v>443</v>
      </c>
      <c r="IR293" t="s">
        <v>443</v>
      </c>
      <c r="IS293" t="s">
        <v>443</v>
      </c>
      <c r="IT293">
        <v>0</v>
      </c>
      <c r="IU293">
        <v>100</v>
      </c>
      <c r="IV293">
        <v>100</v>
      </c>
      <c r="IW293">
        <v>-0.58</v>
      </c>
      <c r="IX293">
        <v>0.2817</v>
      </c>
      <c r="IY293">
        <v>-1.199888540531774</v>
      </c>
      <c r="IZ293">
        <v>0.0006062262584135303</v>
      </c>
      <c r="JA293">
        <v>-6.607284784785487E-07</v>
      </c>
      <c r="JB293">
        <v>4.456398226774383E-10</v>
      </c>
      <c r="JC293">
        <v>0.04242554667046498</v>
      </c>
      <c r="JD293">
        <v>-0.002659736867722172</v>
      </c>
      <c r="JE293">
        <v>0.000738507291522077</v>
      </c>
      <c r="JF293">
        <v>-6.730059124220876E-06</v>
      </c>
      <c r="JG293">
        <v>7</v>
      </c>
      <c r="JH293">
        <v>1949</v>
      </c>
      <c r="JI293">
        <v>1</v>
      </c>
      <c r="JJ293">
        <v>29</v>
      </c>
      <c r="JK293">
        <v>190040.8</v>
      </c>
      <c r="JL293">
        <v>190041</v>
      </c>
      <c r="JM293">
        <v>3.7146</v>
      </c>
      <c r="JN293">
        <v>2.59277</v>
      </c>
      <c r="JO293">
        <v>2.146</v>
      </c>
      <c r="JP293">
        <v>2.67578</v>
      </c>
      <c r="JQ293">
        <v>2.29858</v>
      </c>
      <c r="JR293">
        <v>2.44629</v>
      </c>
      <c r="JS293">
        <v>36.908</v>
      </c>
      <c r="JT293">
        <v>24.0787</v>
      </c>
      <c r="JU293">
        <v>18</v>
      </c>
      <c r="JV293">
        <v>483.074</v>
      </c>
      <c r="JW293">
        <v>892.772</v>
      </c>
      <c r="JX293">
        <v>28.5363</v>
      </c>
      <c r="JY293">
        <v>28.5475</v>
      </c>
      <c r="JZ293">
        <v>30.0005</v>
      </c>
      <c r="KA293">
        <v>28.7039</v>
      </c>
      <c r="KB293">
        <v>28.654</v>
      </c>
      <c r="KC293">
        <v>74.5671</v>
      </c>
      <c r="KD293">
        <v>11.663</v>
      </c>
      <c r="KE293">
        <v>23.31</v>
      </c>
      <c r="KF293">
        <v>28.5207</v>
      </c>
      <c r="KG293">
        <v>1389.37</v>
      </c>
      <c r="KH293">
        <v>16.1105</v>
      </c>
      <c r="KI293">
        <v>102.111</v>
      </c>
      <c r="KJ293">
        <v>91.7581</v>
      </c>
    </row>
    <row r="294" spans="1:296">
      <c r="A294">
        <v>276</v>
      </c>
      <c r="B294">
        <v>1758392056.5</v>
      </c>
      <c r="C294">
        <v>9916</v>
      </c>
      <c r="D294" t="s">
        <v>997</v>
      </c>
      <c r="E294" t="s">
        <v>998</v>
      </c>
      <c r="F294">
        <v>5</v>
      </c>
      <c r="G294" t="s">
        <v>832</v>
      </c>
      <c r="H294">
        <v>1758392048.714286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1393.644635438935</v>
      </c>
      <c r="AJ294">
        <v>1316.756848484848</v>
      </c>
      <c r="AK294">
        <v>3.392588082043939</v>
      </c>
      <c r="AL294">
        <v>65.71615203234047</v>
      </c>
      <c r="AM294">
        <f>(AO294 - AN294 + DX294*1E3/(8.314*(DZ294+273.15)) * AQ294/DW294 * AP294) * DW294/(100*DK294) * 1000/(1000 - AO294)</f>
        <v>0</v>
      </c>
      <c r="AN294">
        <v>16.02135510978794</v>
      </c>
      <c r="AO294">
        <v>22.86765636363635</v>
      </c>
      <c r="AP294">
        <v>-2.830928213740722E-05</v>
      </c>
      <c r="AQ294">
        <v>86.31790325181301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437</v>
      </c>
      <c r="AX294" t="s">
        <v>437</v>
      </c>
      <c r="AY294">
        <v>0</v>
      </c>
      <c r="AZ294">
        <v>0</v>
      </c>
      <c r="BA294">
        <f>1-AY294/AZ294</f>
        <v>0</v>
      </c>
      <c r="BB294">
        <v>0</v>
      </c>
      <c r="BC294" t="s">
        <v>437</v>
      </c>
      <c r="BD294" t="s">
        <v>437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437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6</v>
      </c>
      <c r="DL294">
        <v>0.5</v>
      </c>
      <c r="DM294" t="s">
        <v>438</v>
      </c>
      <c r="DN294">
        <v>2</v>
      </c>
      <c r="DO294" t="b">
        <v>1</v>
      </c>
      <c r="DP294">
        <v>1758392048.714286</v>
      </c>
      <c r="DQ294">
        <v>1262.526785714286</v>
      </c>
      <c r="DR294">
        <v>1356.491785714286</v>
      </c>
      <c r="DS294">
        <v>22.87408214285714</v>
      </c>
      <c r="DT294">
        <v>16.01434642857143</v>
      </c>
      <c r="DU294">
        <v>1263.1175</v>
      </c>
      <c r="DV294">
        <v>22.59241428571428</v>
      </c>
      <c r="DW294">
        <v>499.9702142857142</v>
      </c>
      <c r="DX294">
        <v>90.48083214285714</v>
      </c>
      <c r="DY294">
        <v>0.06615520357142858</v>
      </c>
      <c r="DZ294">
        <v>29.61467857142857</v>
      </c>
      <c r="EA294">
        <v>30.01885357142857</v>
      </c>
      <c r="EB294">
        <v>999.9000000000002</v>
      </c>
      <c r="EC294">
        <v>0</v>
      </c>
      <c r="ED294">
        <v>0</v>
      </c>
      <c r="EE294">
        <v>9998.500714285716</v>
      </c>
      <c r="EF294">
        <v>0</v>
      </c>
      <c r="EG294">
        <v>11.2565</v>
      </c>
      <c r="EH294">
        <v>-93.96526785714286</v>
      </c>
      <c r="EI294">
        <v>1292.081785714286</v>
      </c>
      <c r="EJ294">
        <v>1378.569285714286</v>
      </c>
      <c r="EK294">
        <v>6.8597375</v>
      </c>
      <c r="EL294">
        <v>1356.491785714286</v>
      </c>
      <c r="EM294">
        <v>16.01434642857143</v>
      </c>
      <c r="EN294">
        <v>2.069666071428571</v>
      </c>
      <c r="EO294">
        <v>1.448992142857143</v>
      </c>
      <c r="EP294">
        <v>17.987625</v>
      </c>
      <c r="EQ294">
        <v>12.44027142857143</v>
      </c>
      <c r="ER294">
        <v>1999.985</v>
      </c>
      <c r="ES294">
        <v>0.98000225</v>
      </c>
      <c r="ET294">
        <v>0.01999744642857143</v>
      </c>
      <c r="EU294">
        <v>0</v>
      </c>
      <c r="EV294">
        <v>1176.744642857143</v>
      </c>
      <c r="EW294">
        <v>5.00078</v>
      </c>
      <c r="EX294">
        <v>22982.40714285714</v>
      </c>
      <c r="EY294">
        <v>16379.50357142857</v>
      </c>
      <c r="EZ294">
        <v>39.03317857142857</v>
      </c>
      <c r="FA294">
        <v>39.90157142857142</v>
      </c>
      <c r="FB294">
        <v>39.16060714285715</v>
      </c>
      <c r="FC294">
        <v>39.47742857142857</v>
      </c>
      <c r="FD294">
        <v>40.44846428571428</v>
      </c>
      <c r="FE294">
        <v>1955.085</v>
      </c>
      <c r="FF294">
        <v>39.89000000000001</v>
      </c>
      <c r="FG294">
        <v>0</v>
      </c>
      <c r="FH294">
        <v>1758392057.1</v>
      </c>
      <c r="FI294">
        <v>0</v>
      </c>
      <c r="FJ294">
        <v>1176.693461538461</v>
      </c>
      <c r="FK294">
        <v>-8.927521356349335</v>
      </c>
      <c r="FL294">
        <v>-173.3470085133417</v>
      </c>
      <c r="FM294">
        <v>22981.05384615385</v>
      </c>
      <c r="FN294">
        <v>15</v>
      </c>
      <c r="FO294">
        <v>0</v>
      </c>
      <c r="FP294" t="s">
        <v>439</v>
      </c>
      <c r="FQ294">
        <v>1746989605.5</v>
      </c>
      <c r="FR294">
        <v>1746989593.5</v>
      </c>
      <c r="FS294">
        <v>0</v>
      </c>
      <c r="FT294">
        <v>-0.274</v>
      </c>
      <c r="FU294">
        <v>-0.002</v>
      </c>
      <c r="FV294">
        <v>2.549</v>
      </c>
      <c r="FW294">
        <v>0.129</v>
      </c>
      <c r="FX294">
        <v>420</v>
      </c>
      <c r="FY294">
        <v>17</v>
      </c>
      <c r="FZ294">
        <v>0.02</v>
      </c>
      <c r="GA294">
        <v>0.04</v>
      </c>
      <c r="GB294">
        <v>-93.85122000000001</v>
      </c>
      <c r="GC294">
        <v>-3.04343864915558</v>
      </c>
      <c r="GD294">
        <v>0.2997630098928148</v>
      </c>
      <c r="GE294">
        <v>0</v>
      </c>
      <c r="GF294">
        <v>1177.067647058824</v>
      </c>
      <c r="GG294">
        <v>-7.809931241886137</v>
      </c>
      <c r="GH294">
        <v>0.7989149215674306</v>
      </c>
      <c r="GI294">
        <v>0</v>
      </c>
      <c r="GJ294">
        <v>6.868655250000001</v>
      </c>
      <c r="GK294">
        <v>-0.2316901688555423</v>
      </c>
      <c r="GL294">
        <v>0.02334668787938673</v>
      </c>
      <c r="GM294">
        <v>0</v>
      </c>
      <c r="GN294">
        <v>0</v>
      </c>
      <c r="GO294">
        <v>3</v>
      </c>
      <c r="GP294" t="s">
        <v>446</v>
      </c>
      <c r="GQ294">
        <v>3.10134</v>
      </c>
      <c r="GR294">
        <v>2.7243</v>
      </c>
      <c r="GS294">
        <v>0.188414</v>
      </c>
      <c r="GT294">
        <v>0.196541</v>
      </c>
      <c r="GU294">
        <v>0.104353</v>
      </c>
      <c r="GV294">
        <v>0.0821962</v>
      </c>
      <c r="GW294">
        <v>21248.2</v>
      </c>
      <c r="GX294">
        <v>19135.3</v>
      </c>
      <c r="GY294">
        <v>26744</v>
      </c>
      <c r="GZ294">
        <v>24037.4</v>
      </c>
      <c r="HA294">
        <v>38339.2</v>
      </c>
      <c r="HB294">
        <v>32652.8</v>
      </c>
      <c r="HC294">
        <v>46702.6</v>
      </c>
      <c r="HD294">
        <v>38058.8</v>
      </c>
      <c r="HE294">
        <v>1.87593</v>
      </c>
      <c r="HF294">
        <v>2.34207</v>
      </c>
      <c r="HG294">
        <v>0.127502</v>
      </c>
      <c r="HH294">
        <v>0</v>
      </c>
      <c r="HI294">
        <v>27.9495</v>
      </c>
      <c r="HJ294">
        <v>999.9</v>
      </c>
      <c r="HK294">
        <v>34.2</v>
      </c>
      <c r="HL294">
        <v>32.9</v>
      </c>
      <c r="HM294">
        <v>18.9869</v>
      </c>
      <c r="HN294">
        <v>61.4418</v>
      </c>
      <c r="HO294">
        <v>4.88782</v>
      </c>
      <c r="HP294">
        <v>2</v>
      </c>
      <c r="HQ294">
        <v>0.104654</v>
      </c>
      <c r="HR294">
        <v>-0.40341</v>
      </c>
      <c r="HS294">
        <v>20.2823</v>
      </c>
      <c r="HT294">
        <v>5.21025</v>
      </c>
      <c r="HU294">
        <v>11.9755</v>
      </c>
      <c r="HV294">
        <v>4.96345</v>
      </c>
      <c r="HW294">
        <v>3.27443</v>
      </c>
      <c r="HX294">
        <v>9999</v>
      </c>
      <c r="HY294">
        <v>9999</v>
      </c>
      <c r="HZ294">
        <v>9999</v>
      </c>
      <c r="IA294">
        <v>999.9</v>
      </c>
      <c r="IB294">
        <v>1.86386</v>
      </c>
      <c r="IC294">
        <v>1.86009</v>
      </c>
      <c r="ID294">
        <v>1.8584</v>
      </c>
      <c r="IE294">
        <v>1.85974</v>
      </c>
      <c r="IF294">
        <v>1.85989</v>
      </c>
      <c r="IG294">
        <v>1.85842</v>
      </c>
      <c r="IH294">
        <v>1.85745</v>
      </c>
      <c r="II294">
        <v>1.85238</v>
      </c>
      <c r="IJ294">
        <v>0</v>
      </c>
      <c r="IK294">
        <v>0</v>
      </c>
      <c r="IL294">
        <v>0</v>
      </c>
      <c r="IM294">
        <v>0</v>
      </c>
      <c r="IN294" t="s">
        <v>441</v>
      </c>
      <c r="IO294" t="s">
        <v>442</v>
      </c>
      <c r="IP294" t="s">
        <v>443</v>
      </c>
      <c r="IQ294" t="s">
        <v>443</v>
      </c>
      <c r="IR294" t="s">
        <v>443</v>
      </c>
      <c r="IS294" t="s">
        <v>443</v>
      </c>
      <c r="IT294">
        <v>0</v>
      </c>
      <c r="IU294">
        <v>100</v>
      </c>
      <c r="IV294">
        <v>100</v>
      </c>
      <c r="IW294">
        <v>-0.5600000000000001</v>
      </c>
      <c r="IX294">
        <v>0.2815</v>
      </c>
      <c r="IY294">
        <v>-1.199888540531774</v>
      </c>
      <c r="IZ294">
        <v>0.0006062262584135303</v>
      </c>
      <c r="JA294">
        <v>-6.607284784785487E-07</v>
      </c>
      <c r="JB294">
        <v>4.456398226774383E-10</v>
      </c>
      <c r="JC294">
        <v>0.04242554667046498</v>
      </c>
      <c r="JD294">
        <v>-0.002659736867722172</v>
      </c>
      <c r="JE294">
        <v>0.000738507291522077</v>
      </c>
      <c r="JF294">
        <v>-6.730059124220876E-06</v>
      </c>
      <c r="JG294">
        <v>7</v>
      </c>
      <c r="JH294">
        <v>1949</v>
      </c>
      <c r="JI294">
        <v>1</v>
      </c>
      <c r="JJ294">
        <v>29</v>
      </c>
      <c r="JK294">
        <v>190040.9</v>
      </c>
      <c r="JL294">
        <v>190041</v>
      </c>
      <c r="JM294">
        <v>3.74878</v>
      </c>
      <c r="JN294">
        <v>2.58911</v>
      </c>
      <c r="JO294">
        <v>2.146</v>
      </c>
      <c r="JP294">
        <v>2.677</v>
      </c>
      <c r="JQ294">
        <v>2.29858</v>
      </c>
      <c r="JR294">
        <v>2.45728</v>
      </c>
      <c r="JS294">
        <v>36.908</v>
      </c>
      <c r="JT294">
        <v>24.0787</v>
      </c>
      <c r="JU294">
        <v>18</v>
      </c>
      <c r="JV294">
        <v>483.199</v>
      </c>
      <c r="JW294">
        <v>892.889</v>
      </c>
      <c r="JX294">
        <v>28.5195</v>
      </c>
      <c r="JY294">
        <v>28.5517</v>
      </c>
      <c r="JZ294">
        <v>30.0003</v>
      </c>
      <c r="KA294">
        <v>28.7069</v>
      </c>
      <c r="KB294">
        <v>28.6564</v>
      </c>
      <c r="KC294">
        <v>75.22450000000001</v>
      </c>
      <c r="KD294">
        <v>11.663</v>
      </c>
      <c r="KE294">
        <v>23.31</v>
      </c>
      <c r="KF294">
        <v>28.4973</v>
      </c>
      <c r="KG294">
        <v>1402.74</v>
      </c>
      <c r="KH294">
        <v>16.1373</v>
      </c>
      <c r="KI294">
        <v>102.11</v>
      </c>
      <c r="KJ294">
        <v>91.7564</v>
      </c>
    </row>
    <row r="295" spans="1:296">
      <c r="A295">
        <v>277</v>
      </c>
      <c r="B295">
        <v>1758392061.5</v>
      </c>
      <c r="C295">
        <v>9921</v>
      </c>
      <c r="D295" t="s">
        <v>999</v>
      </c>
      <c r="E295" t="s">
        <v>1000</v>
      </c>
      <c r="F295">
        <v>5</v>
      </c>
      <c r="G295" t="s">
        <v>832</v>
      </c>
      <c r="H295">
        <v>1758392054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1410.850327292773</v>
      </c>
      <c r="AJ295">
        <v>1333.742121212121</v>
      </c>
      <c r="AK295">
        <v>3.401936273373539</v>
      </c>
      <c r="AL295">
        <v>65.71615203234047</v>
      </c>
      <c r="AM295">
        <f>(AO295 - AN295 + DX295*1E3/(8.314*(DZ295+273.15)) * AQ295/DW295 * AP295) * DW295/(100*DK295) * 1000/(1000 - AO295)</f>
        <v>0</v>
      </c>
      <c r="AN295">
        <v>16.07207207824791</v>
      </c>
      <c r="AO295">
        <v>22.87202363636364</v>
      </c>
      <c r="AP295">
        <v>2.10231103158345E-05</v>
      </c>
      <c r="AQ295">
        <v>86.31790325181301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437</v>
      </c>
      <c r="AX295" t="s">
        <v>437</v>
      </c>
      <c r="AY295">
        <v>0</v>
      </c>
      <c r="AZ295">
        <v>0</v>
      </c>
      <c r="BA295">
        <f>1-AY295/AZ295</f>
        <v>0</v>
      </c>
      <c r="BB295">
        <v>0</v>
      </c>
      <c r="BC295" t="s">
        <v>437</v>
      </c>
      <c r="BD295" t="s">
        <v>437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437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6</v>
      </c>
      <c r="DL295">
        <v>0.5</v>
      </c>
      <c r="DM295" t="s">
        <v>438</v>
      </c>
      <c r="DN295">
        <v>2</v>
      </c>
      <c r="DO295" t="b">
        <v>1</v>
      </c>
      <c r="DP295">
        <v>1758392054</v>
      </c>
      <c r="DQ295">
        <v>1280.022222222222</v>
      </c>
      <c r="DR295">
        <v>1374.270370370371</v>
      </c>
      <c r="DS295">
        <v>22.87278888888889</v>
      </c>
      <c r="DT295">
        <v>16.04223333333334</v>
      </c>
      <c r="DU295">
        <v>1280.592962962963</v>
      </c>
      <c r="DV295">
        <v>22.59115555555556</v>
      </c>
      <c r="DW295">
        <v>500.0105185185186</v>
      </c>
      <c r="DX295">
        <v>90.48291481481482</v>
      </c>
      <c r="DY295">
        <v>0.06619909629629629</v>
      </c>
      <c r="DZ295">
        <v>29.61477037037037</v>
      </c>
      <c r="EA295">
        <v>30.02168888888889</v>
      </c>
      <c r="EB295">
        <v>999.9000000000001</v>
      </c>
      <c r="EC295">
        <v>0</v>
      </c>
      <c r="ED295">
        <v>0</v>
      </c>
      <c r="EE295">
        <v>10004.03148148148</v>
      </c>
      <c r="EF295">
        <v>0</v>
      </c>
      <c r="EG295">
        <v>11.25178148148148</v>
      </c>
      <c r="EH295">
        <v>-94.24918518518518</v>
      </c>
      <c r="EI295">
        <v>1309.985185185185</v>
      </c>
      <c r="EJ295">
        <v>1396.677407407407</v>
      </c>
      <c r="EK295">
        <v>6.83057111111111</v>
      </c>
      <c r="EL295">
        <v>1374.270370370371</v>
      </c>
      <c r="EM295">
        <v>16.04223333333334</v>
      </c>
      <c r="EN295">
        <v>2.069598148148148</v>
      </c>
      <c r="EO295">
        <v>1.451548148148148</v>
      </c>
      <c r="EP295">
        <v>17.9871</v>
      </c>
      <c r="EQ295">
        <v>12.4671</v>
      </c>
      <c r="ER295">
        <v>1999.994814814815</v>
      </c>
      <c r="ES295">
        <v>0.9800024444444445</v>
      </c>
      <c r="ET295">
        <v>0.01999725185185185</v>
      </c>
      <c r="EU295">
        <v>0</v>
      </c>
      <c r="EV295">
        <v>1175.851851851852</v>
      </c>
      <c r="EW295">
        <v>5.00078</v>
      </c>
      <c r="EX295">
        <v>22966.16296296296</v>
      </c>
      <c r="EY295">
        <v>16379.58888888889</v>
      </c>
      <c r="EZ295">
        <v>39.04137037037037</v>
      </c>
      <c r="FA295">
        <v>39.90714814814814</v>
      </c>
      <c r="FB295">
        <v>39.16418518518518</v>
      </c>
      <c r="FC295">
        <v>39.48351851851852</v>
      </c>
      <c r="FD295">
        <v>40.45118518518517</v>
      </c>
      <c r="FE295">
        <v>1955.094814814815</v>
      </c>
      <c r="FF295">
        <v>39.89000000000001</v>
      </c>
      <c r="FG295">
        <v>0</v>
      </c>
      <c r="FH295">
        <v>1758392061.9</v>
      </c>
      <c r="FI295">
        <v>0</v>
      </c>
      <c r="FJ295">
        <v>1175.851923076923</v>
      </c>
      <c r="FK295">
        <v>-10.5664957160837</v>
      </c>
      <c r="FL295">
        <v>-207.7367521730613</v>
      </c>
      <c r="FM295">
        <v>22965.95</v>
      </c>
      <c r="FN295">
        <v>15</v>
      </c>
      <c r="FO295">
        <v>0</v>
      </c>
      <c r="FP295" t="s">
        <v>439</v>
      </c>
      <c r="FQ295">
        <v>1746989605.5</v>
      </c>
      <c r="FR295">
        <v>1746989593.5</v>
      </c>
      <c r="FS295">
        <v>0</v>
      </c>
      <c r="FT295">
        <v>-0.274</v>
      </c>
      <c r="FU295">
        <v>-0.002</v>
      </c>
      <c r="FV295">
        <v>2.549</v>
      </c>
      <c r="FW295">
        <v>0.129</v>
      </c>
      <c r="FX295">
        <v>420</v>
      </c>
      <c r="FY295">
        <v>17</v>
      </c>
      <c r="FZ295">
        <v>0.02</v>
      </c>
      <c r="GA295">
        <v>0.04</v>
      </c>
      <c r="GB295">
        <v>-94.06418536585365</v>
      </c>
      <c r="GC295">
        <v>-3.163488501742155</v>
      </c>
      <c r="GD295">
        <v>0.3184365346738807</v>
      </c>
      <c r="GE295">
        <v>0</v>
      </c>
      <c r="GF295">
        <v>1176.427941176471</v>
      </c>
      <c r="GG295">
        <v>-9.584873945944526</v>
      </c>
      <c r="GH295">
        <v>0.9779112777384317</v>
      </c>
      <c r="GI295">
        <v>0</v>
      </c>
      <c r="GJ295">
        <v>6.84738219512195</v>
      </c>
      <c r="GK295">
        <v>-0.3251241114982576</v>
      </c>
      <c r="GL295">
        <v>0.03325333084451255</v>
      </c>
      <c r="GM295">
        <v>0</v>
      </c>
      <c r="GN295">
        <v>0</v>
      </c>
      <c r="GO295">
        <v>3</v>
      </c>
      <c r="GP295" t="s">
        <v>446</v>
      </c>
      <c r="GQ295">
        <v>3.10126</v>
      </c>
      <c r="GR295">
        <v>2.72436</v>
      </c>
      <c r="GS295">
        <v>0.189884</v>
      </c>
      <c r="GT295">
        <v>0.197968</v>
      </c>
      <c r="GU295">
        <v>0.104369</v>
      </c>
      <c r="GV295">
        <v>0.08224860000000001</v>
      </c>
      <c r="GW295">
        <v>21209.7</v>
      </c>
      <c r="GX295">
        <v>19101.2</v>
      </c>
      <c r="GY295">
        <v>26744.1</v>
      </c>
      <c r="GZ295">
        <v>24037.2</v>
      </c>
      <c r="HA295">
        <v>38338.5</v>
      </c>
      <c r="HB295">
        <v>32650.9</v>
      </c>
      <c r="HC295">
        <v>46702.4</v>
      </c>
      <c r="HD295">
        <v>38058.6</v>
      </c>
      <c r="HE295">
        <v>1.87573</v>
      </c>
      <c r="HF295">
        <v>2.34232</v>
      </c>
      <c r="HG295">
        <v>0.126727</v>
      </c>
      <c r="HH295">
        <v>0</v>
      </c>
      <c r="HI295">
        <v>27.9519</v>
      </c>
      <c r="HJ295">
        <v>999.9</v>
      </c>
      <c r="HK295">
        <v>34.1</v>
      </c>
      <c r="HL295">
        <v>32.9</v>
      </c>
      <c r="HM295">
        <v>18.9331</v>
      </c>
      <c r="HN295">
        <v>61.3618</v>
      </c>
      <c r="HO295">
        <v>4.92789</v>
      </c>
      <c r="HP295">
        <v>2</v>
      </c>
      <c r="HQ295">
        <v>0.105099</v>
      </c>
      <c r="HR295">
        <v>-0.362184</v>
      </c>
      <c r="HS295">
        <v>20.2824</v>
      </c>
      <c r="HT295">
        <v>5.21145</v>
      </c>
      <c r="HU295">
        <v>11.9748</v>
      </c>
      <c r="HV295">
        <v>4.9632</v>
      </c>
      <c r="HW295">
        <v>3.27443</v>
      </c>
      <c r="HX295">
        <v>9999</v>
      </c>
      <c r="HY295">
        <v>9999</v>
      </c>
      <c r="HZ295">
        <v>9999</v>
      </c>
      <c r="IA295">
        <v>999.9</v>
      </c>
      <c r="IB295">
        <v>1.86386</v>
      </c>
      <c r="IC295">
        <v>1.8601</v>
      </c>
      <c r="ID295">
        <v>1.85839</v>
      </c>
      <c r="IE295">
        <v>1.85974</v>
      </c>
      <c r="IF295">
        <v>1.85989</v>
      </c>
      <c r="IG295">
        <v>1.85841</v>
      </c>
      <c r="IH295">
        <v>1.85745</v>
      </c>
      <c r="II295">
        <v>1.85239</v>
      </c>
      <c r="IJ295">
        <v>0</v>
      </c>
      <c r="IK295">
        <v>0</v>
      </c>
      <c r="IL295">
        <v>0</v>
      </c>
      <c r="IM295">
        <v>0</v>
      </c>
      <c r="IN295" t="s">
        <v>441</v>
      </c>
      <c r="IO295" t="s">
        <v>442</v>
      </c>
      <c r="IP295" t="s">
        <v>443</v>
      </c>
      <c r="IQ295" t="s">
        <v>443</v>
      </c>
      <c r="IR295" t="s">
        <v>443</v>
      </c>
      <c r="IS295" t="s">
        <v>443</v>
      </c>
      <c r="IT295">
        <v>0</v>
      </c>
      <c r="IU295">
        <v>100</v>
      </c>
      <c r="IV295">
        <v>100</v>
      </c>
      <c r="IW295">
        <v>-0.54</v>
      </c>
      <c r="IX295">
        <v>0.2816</v>
      </c>
      <c r="IY295">
        <v>-1.199888540531774</v>
      </c>
      <c r="IZ295">
        <v>0.0006062262584135303</v>
      </c>
      <c r="JA295">
        <v>-6.607284784785487E-07</v>
      </c>
      <c r="JB295">
        <v>4.456398226774383E-10</v>
      </c>
      <c r="JC295">
        <v>0.04242554667046498</v>
      </c>
      <c r="JD295">
        <v>-0.002659736867722172</v>
      </c>
      <c r="JE295">
        <v>0.000738507291522077</v>
      </c>
      <c r="JF295">
        <v>-6.730059124220876E-06</v>
      </c>
      <c r="JG295">
        <v>7</v>
      </c>
      <c r="JH295">
        <v>1949</v>
      </c>
      <c r="JI295">
        <v>1</v>
      </c>
      <c r="JJ295">
        <v>29</v>
      </c>
      <c r="JK295">
        <v>190040.9</v>
      </c>
      <c r="JL295">
        <v>190041.1</v>
      </c>
      <c r="JM295">
        <v>3.78418</v>
      </c>
      <c r="JN295">
        <v>2.59155</v>
      </c>
      <c r="JO295">
        <v>2.146</v>
      </c>
      <c r="JP295">
        <v>2.67578</v>
      </c>
      <c r="JQ295">
        <v>2.29858</v>
      </c>
      <c r="JR295">
        <v>2.43286</v>
      </c>
      <c r="JS295">
        <v>36.908</v>
      </c>
      <c r="JT295">
        <v>24.07</v>
      </c>
      <c r="JU295">
        <v>18</v>
      </c>
      <c r="JV295">
        <v>483.101</v>
      </c>
      <c r="JW295">
        <v>893.2</v>
      </c>
      <c r="JX295">
        <v>28.4988</v>
      </c>
      <c r="JY295">
        <v>28.5548</v>
      </c>
      <c r="JZ295">
        <v>30.0004</v>
      </c>
      <c r="KA295">
        <v>28.7093</v>
      </c>
      <c r="KB295">
        <v>28.6595</v>
      </c>
      <c r="KC295">
        <v>75.95910000000001</v>
      </c>
      <c r="KD295">
        <v>11.663</v>
      </c>
      <c r="KE295">
        <v>23.6905</v>
      </c>
      <c r="KF295">
        <v>28.4704</v>
      </c>
      <c r="KG295">
        <v>1422.77</v>
      </c>
      <c r="KH295">
        <v>16.155</v>
      </c>
      <c r="KI295">
        <v>102.11</v>
      </c>
      <c r="KJ295">
        <v>91.756</v>
      </c>
    </row>
    <row r="296" spans="1:296">
      <c r="A296">
        <v>278</v>
      </c>
      <c r="B296">
        <v>1758392066.5</v>
      </c>
      <c r="C296">
        <v>9926</v>
      </c>
      <c r="D296" t="s">
        <v>1001</v>
      </c>
      <c r="E296" t="s">
        <v>1002</v>
      </c>
      <c r="F296">
        <v>5</v>
      </c>
      <c r="G296" t="s">
        <v>832</v>
      </c>
      <c r="H296">
        <v>1758392058.714286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1427.829387167116</v>
      </c>
      <c r="AJ296">
        <v>1350.680909090908</v>
      </c>
      <c r="AK296">
        <v>3.401225719616853</v>
      </c>
      <c r="AL296">
        <v>65.71615203234047</v>
      </c>
      <c r="AM296">
        <f>(AO296 - AN296 + DX296*1E3/(8.314*(DZ296+273.15)) * AQ296/DW296 * AP296) * DW296/(100*DK296) * 1000/(1000 - AO296)</f>
        <v>0</v>
      </c>
      <c r="AN296">
        <v>16.07741187560351</v>
      </c>
      <c r="AO296">
        <v>22.86960303030303</v>
      </c>
      <c r="AP296">
        <v>-7.007930121039959E-06</v>
      </c>
      <c r="AQ296">
        <v>86.31790325181301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437</v>
      </c>
      <c r="AX296" t="s">
        <v>437</v>
      </c>
      <c r="AY296">
        <v>0</v>
      </c>
      <c r="AZ296">
        <v>0</v>
      </c>
      <c r="BA296">
        <f>1-AY296/AZ296</f>
        <v>0</v>
      </c>
      <c r="BB296">
        <v>0</v>
      </c>
      <c r="BC296" t="s">
        <v>437</v>
      </c>
      <c r="BD296" t="s">
        <v>437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437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6</v>
      </c>
      <c r="DL296">
        <v>0.5</v>
      </c>
      <c r="DM296" t="s">
        <v>438</v>
      </c>
      <c r="DN296">
        <v>2</v>
      </c>
      <c r="DO296" t="b">
        <v>1</v>
      </c>
      <c r="DP296">
        <v>1758392058.714286</v>
      </c>
      <c r="DQ296">
        <v>1295.646785714286</v>
      </c>
      <c r="DR296">
        <v>1390.118571428571</v>
      </c>
      <c r="DS296">
        <v>22.87099642857143</v>
      </c>
      <c r="DT296">
        <v>16.06629642857143</v>
      </c>
      <c r="DU296">
        <v>1296.2</v>
      </c>
      <c r="DV296">
        <v>22.58939285714286</v>
      </c>
      <c r="DW296">
        <v>500.0181785714286</v>
      </c>
      <c r="DX296">
        <v>90.48434285714286</v>
      </c>
      <c r="DY296">
        <v>0.06616442142857143</v>
      </c>
      <c r="DZ296">
        <v>29.61573928571428</v>
      </c>
      <c r="EA296">
        <v>30.02132142857143</v>
      </c>
      <c r="EB296">
        <v>999.9000000000002</v>
      </c>
      <c r="EC296">
        <v>0</v>
      </c>
      <c r="ED296">
        <v>0</v>
      </c>
      <c r="EE296">
        <v>10006.43214285714</v>
      </c>
      <c r="EF296">
        <v>0</v>
      </c>
      <c r="EG296">
        <v>11.24673928571428</v>
      </c>
      <c r="EH296">
        <v>-94.47214999999998</v>
      </c>
      <c r="EI296">
        <v>1325.973214285714</v>
      </c>
      <c r="EJ296">
        <v>1412.817857142857</v>
      </c>
      <c r="EK296">
        <v>6.804709999999999</v>
      </c>
      <c r="EL296">
        <v>1390.118571428571</v>
      </c>
      <c r="EM296">
        <v>16.06629642857143</v>
      </c>
      <c r="EN296">
        <v>2.069467857142857</v>
      </c>
      <c r="EO296">
        <v>1.453748571428572</v>
      </c>
      <c r="EP296">
        <v>17.98610714285714</v>
      </c>
      <c r="EQ296">
        <v>12.49016071428571</v>
      </c>
      <c r="ER296">
        <v>1999.996071428571</v>
      </c>
      <c r="ES296">
        <v>0.9800025714285715</v>
      </c>
      <c r="ET296">
        <v>0.019997125</v>
      </c>
      <c r="EU296">
        <v>0</v>
      </c>
      <c r="EV296">
        <v>1174.946785714286</v>
      </c>
      <c r="EW296">
        <v>5.00078</v>
      </c>
      <c r="EX296">
        <v>22948.78214285714</v>
      </c>
      <c r="EY296">
        <v>16379.60357142857</v>
      </c>
      <c r="EZ296">
        <v>39.03996428571429</v>
      </c>
      <c r="FA296">
        <v>39.91042857142856</v>
      </c>
      <c r="FB296">
        <v>39.18725</v>
      </c>
      <c r="FC296">
        <v>39.47742857142856</v>
      </c>
      <c r="FD296">
        <v>40.42614285714285</v>
      </c>
      <c r="FE296">
        <v>1955.096071428571</v>
      </c>
      <c r="FF296">
        <v>39.89000000000001</v>
      </c>
      <c r="FG296">
        <v>0</v>
      </c>
      <c r="FH296">
        <v>1758392066.7</v>
      </c>
      <c r="FI296">
        <v>0</v>
      </c>
      <c r="FJ296">
        <v>1174.928076923077</v>
      </c>
      <c r="FK296">
        <v>-13.15042735360877</v>
      </c>
      <c r="FL296">
        <v>-233.2307693544783</v>
      </c>
      <c r="FM296">
        <v>22948.26153846153</v>
      </c>
      <c r="FN296">
        <v>15</v>
      </c>
      <c r="FO296">
        <v>0</v>
      </c>
      <c r="FP296" t="s">
        <v>439</v>
      </c>
      <c r="FQ296">
        <v>1746989605.5</v>
      </c>
      <c r="FR296">
        <v>1746989593.5</v>
      </c>
      <c r="FS296">
        <v>0</v>
      </c>
      <c r="FT296">
        <v>-0.274</v>
      </c>
      <c r="FU296">
        <v>-0.002</v>
      </c>
      <c r="FV296">
        <v>2.549</v>
      </c>
      <c r="FW296">
        <v>0.129</v>
      </c>
      <c r="FX296">
        <v>420</v>
      </c>
      <c r="FY296">
        <v>17</v>
      </c>
      <c r="FZ296">
        <v>0.02</v>
      </c>
      <c r="GA296">
        <v>0.04</v>
      </c>
      <c r="GB296">
        <v>-94.35308999999999</v>
      </c>
      <c r="GC296">
        <v>-2.728601876172384</v>
      </c>
      <c r="GD296">
        <v>0.2675815415905958</v>
      </c>
      <c r="GE296">
        <v>0</v>
      </c>
      <c r="GF296">
        <v>1175.474705882353</v>
      </c>
      <c r="GG296">
        <v>-11.58594347045993</v>
      </c>
      <c r="GH296">
        <v>1.166319589170591</v>
      </c>
      <c r="GI296">
        <v>0</v>
      </c>
      <c r="GJ296">
        <v>6.818130500000001</v>
      </c>
      <c r="GK296">
        <v>-0.347259287054437</v>
      </c>
      <c r="GL296">
        <v>0.03484186490057606</v>
      </c>
      <c r="GM296">
        <v>0</v>
      </c>
      <c r="GN296">
        <v>0</v>
      </c>
      <c r="GO296">
        <v>3</v>
      </c>
      <c r="GP296" t="s">
        <v>446</v>
      </c>
      <c r="GQ296">
        <v>3.1014</v>
      </c>
      <c r="GR296">
        <v>2.72416</v>
      </c>
      <c r="GS296">
        <v>0.191342</v>
      </c>
      <c r="GT296">
        <v>0.199388</v>
      </c>
      <c r="GU296">
        <v>0.104364</v>
      </c>
      <c r="GV296">
        <v>0.0824689</v>
      </c>
      <c r="GW296">
        <v>21171.1</v>
      </c>
      <c r="GX296">
        <v>19067.4</v>
      </c>
      <c r="GY296">
        <v>26743.5</v>
      </c>
      <c r="GZ296">
        <v>24037.1</v>
      </c>
      <c r="HA296">
        <v>38338.3</v>
      </c>
      <c r="HB296">
        <v>32643.1</v>
      </c>
      <c r="HC296">
        <v>46701.7</v>
      </c>
      <c r="HD296">
        <v>38058.5</v>
      </c>
      <c r="HE296">
        <v>1.87588</v>
      </c>
      <c r="HF296">
        <v>2.34215</v>
      </c>
      <c r="HG296">
        <v>0.126295</v>
      </c>
      <c r="HH296">
        <v>0</v>
      </c>
      <c r="HI296">
        <v>27.9542</v>
      </c>
      <c r="HJ296">
        <v>999.9</v>
      </c>
      <c r="HK296">
        <v>34.2</v>
      </c>
      <c r="HL296">
        <v>32.9</v>
      </c>
      <c r="HM296">
        <v>18.9876</v>
      </c>
      <c r="HN296">
        <v>61.0418</v>
      </c>
      <c r="HO296">
        <v>4.8157</v>
      </c>
      <c r="HP296">
        <v>2</v>
      </c>
      <c r="HQ296">
        <v>0.105394</v>
      </c>
      <c r="HR296">
        <v>-0.339436</v>
      </c>
      <c r="HS296">
        <v>20.2826</v>
      </c>
      <c r="HT296">
        <v>5.2113</v>
      </c>
      <c r="HU296">
        <v>11.9745</v>
      </c>
      <c r="HV296">
        <v>4.96315</v>
      </c>
      <c r="HW296">
        <v>3.2745</v>
      </c>
      <c r="HX296">
        <v>9999</v>
      </c>
      <c r="HY296">
        <v>9999</v>
      </c>
      <c r="HZ296">
        <v>9999</v>
      </c>
      <c r="IA296">
        <v>999.9</v>
      </c>
      <c r="IB296">
        <v>1.86386</v>
      </c>
      <c r="IC296">
        <v>1.86008</v>
      </c>
      <c r="ID296">
        <v>1.85838</v>
      </c>
      <c r="IE296">
        <v>1.85974</v>
      </c>
      <c r="IF296">
        <v>1.85989</v>
      </c>
      <c r="IG296">
        <v>1.85842</v>
      </c>
      <c r="IH296">
        <v>1.85745</v>
      </c>
      <c r="II296">
        <v>1.85239</v>
      </c>
      <c r="IJ296">
        <v>0</v>
      </c>
      <c r="IK296">
        <v>0</v>
      </c>
      <c r="IL296">
        <v>0</v>
      </c>
      <c r="IM296">
        <v>0</v>
      </c>
      <c r="IN296" t="s">
        <v>441</v>
      </c>
      <c r="IO296" t="s">
        <v>442</v>
      </c>
      <c r="IP296" t="s">
        <v>443</v>
      </c>
      <c r="IQ296" t="s">
        <v>443</v>
      </c>
      <c r="IR296" t="s">
        <v>443</v>
      </c>
      <c r="IS296" t="s">
        <v>443</v>
      </c>
      <c r="IT296">
        <v>0</v>
      </c>
      <c r="IU296">
        <v>100</v>
      </c>
      <c r="IV296">
        <v>100</v>
      </c>
      <c r="IW296">
        <v>-0.52</v>
      </c>
      <c r="IX296">
        <v>0.2816</v>
      </c>
      <c r="IY296">
        <v>-1.199888540531774</v>
      </c>
      <c r="IZ296">
        <v>0.0006062262584135303</v>
      </c>
      <c r="JA296">
        <v>-6.607284784785487E-07</v>
      </c>
      <c r="JB296">
        <v>4.456398226774383E-10</v>
      </c>
      <c r="JC296">
        <v>0.04242554667046498</v>
      </c>
      <c r="JD296">
        <v>-0.002659736867722172</v>
      </c>
      <c r="JE296">
        <v>0.000738507291522077</v>
      </c>
      <c r="JF296">
        <v>-6.730059124220876E-06</v>
      </c>
      <c r="JG296">
        <v>7</v>
      </c>
      <c r="JH296">
        <v>1949</v>
      </c>
      <c r="JI296">
        <v>1</v>
      </c>
      <c r="JJ296">
        <v>29</v>
      </c>
      <c r="JK296">
        <v>190041</v>
      </c>
      <c r="JL296">
        <v>190041.2</v>
      </c>
      <c r="JM296">
        <v>3.81836</v>
      </c>
      <c r="JN296">
        <v>2.58911</v>
      </c>
      <c r="JO296">
        <v>2.146</v>
      </c>
      <c r="JP296">
        <v>2.677</v>
      </c>
      <c r="JQ296">
        <v>2.29858</v>
      </c>
      <c r="JR296">
        <v>2.41943</v>
      </c>
      <c r="JS296">
        <v>36.908</v>
      </c>
      <c r="JT296">
        <v>24.07</v>
      </c>
      <c r="JU296">
        <v>18</v>
      </c>
      <c r="JV296">
        <v>483.215</v>
      </c>
      <c r="JW296">
        <v>893.063</v>
      </c>
      <c r="JX296">
        <v>28.4711</v>
      </c>
      <c r="JY296">
        <v>28.5591</v>
      </c>
      <c r="JZ296">
        <v>30.0004</v>
      </c>
      <c r="KA296">
        <v>28.7128</v>
      </c>
      <c r="KB296">
        <v>28.6625</v>
      </c>
      <c r="KC296">
        <v>76.6155</v>
      </c>
      <c r="KD296">
        <v>11.663</v>
      </c>
      <c r="KE296">
        <v>23.6905</v>
      </c>
      <c r="KF296">
        <v>28.4562</v>
      </c>
      <c r="KG296">
        <v>1436.23</v>
      </c>
      <c r="KH296">
        <v>16.1768</v>
      </c>
      <c r="KI296">
        <v>102.108</v>
      </c>
      <c r="KJ296">
        <v>91.7556</v>
      </c>
    </row>
    <row r="297" spans="1:296">
      <c r="A297">
        <v>279</v>
      </c>
      <c r="B297">
        <v>1758392071.5</v>
      </c>
      <c r="C297">
        <v>9931</v>
      </c>
      <c r="D297" t="s">
        <v>1003</v>
      </c>
      <c r="E297" t="s">
        <v>1004</v>
      </c>
      <c r="F297">
        <v>5</v>
      </c>
      <c r="G297" t="s">
        <v>832</v>
      </c>
      <c r="H297">
        <v>1758392064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1444.821936071375</v>
      </c>
      <c r="AJ297">
        <v>1367.631757575757</v>
      </c>
      <c r="AK297">
        <v>3.393921186410897</v>
      </c>
      <c r="AL297">
        <v>65.71615203234047</v>
      </c>
      <c r="AM297">
        <f>(AO297 - AN297 + DX297*1E3/(8.314*(DZ297+273.15)) * AQ297/DW297 * AP297) * DW297/(100*DK297) * 1000/(1000 - AO297)</f>
        <v>0</v>
      </c>
      <c r="AN297">
        <v>16.14979093894038</v>
      </c>
      <c r="AO297">
        <v>22.88305939393939</v>
      </c>
      <c r="AP297">
        <v>3.432042048178205E-05</v>
      </c>
      <c r="AQ297">
        <v>86.31790325181301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437</v>
      </c>
      <c r="AX297" t="s">
        <v>437</v>
      </c>
      <c r="AY297">
        <v>0</v>
      </c>
      <c r="AZ297">
        <v>0</v>
      </c>
      <c r="BA297">
        <f>1-AY297/AZ297</f>
        <v>0</v>
      </c>
      <c r="BB297">
        <v>0</v>
      </c>
      <c r="BC297" t="s">
        <v>437</v>
      </c>
      <c r="BD297" t="s">
        <v>437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437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6</v>
      </c>
      <c r="DL297">
        <v>0.5</v>
      </c>
      <c r="DM297" t="s">
        <v>438</v>
      </c>
      <c r="DN297">
        <v>2</v>
      </c>
      <c r="DO297" t="b">
        <v>1</v>
      </c>
      <c r="DP297">
        <v>1758392064</v>
      </c>
      <c r="DQ297">
        <v>1313.154444444445</v>
      </c>
      <c r="DR297">
        <v>1407.784074074074</v>
      </c>
      <c r="DS297">
        <v>22.87257037037037</v>
      </c>
      <c r="DT297">
        <v>16.1081</v>
      </c>
      <c r="DU297">
        <v>1313.687037037037</v>
      </c>
      <c r="DV297">
        <v>22.59093703703703</v>
      </c>
      <c r="DW297">
        <v>499.9843333333333</v>
      </c>
      <c r="DX297">
        <v>90.48545185185185</v>
      </c>
      <c r="DY297">
        <v>0.06622237037037036</v>
      </c>
      <c r="DZ297">
        <v>29.61378518518518</v>
      </c>
      <c r="EA297">
        <v>30.02061481481482</v>
      </c>
      <c r="EB297">
        <v>999.9000000000001</v>
      </c>
      <c r="EC297">
        <v>0</v>
      </c>
      <c r="ED297">
        <v>0</v>
      </c>
      <c r="EE297">
        <v>10002.06666666667</v>
      </c>
      <c r="EF297">
        <v>0</v>
      </c>
      <c r="EG297">
        <v>11.25166296296296</v>
      </c>
      <c r="EH297">
        <v>-94.62870370370372</v>
      </c>
      <c r="EI297">
        <v>1343.893333333333</v>
      </c>
      <c r="EJ297">
        <v>1430.831481481481</v>
      </c>
      <c r="EK297">
        <v>6.764485185185186</v>
      </c>
      <c r="EL297">
        <v>1407.784074074074</v>
      </c>
      <c r="EM297">
        <v>16.1081</v>
      </c>
      <c r="EN297">
        <v>2.069635925925926</v>
      </c>
      <c r="EO297">
        <v>1.457548148148148</v>
      </c>
      <c r="EP297">
        <v>17.9874</v>
      </c>
      <c r="EQ297">
        <v>12.52992222222222</v>
      </c>
      <c r="ER297">
        <v>2000.005925925926</v>
      </c>
      <c r="ES297">
        <v>0.9800027777777778</v>
      </c>
      <c r="ET297">
        <v>0.01999692592592592</v>
      </c>
      <c r="EU297">
        <v>0</v>
      </c>
      <c r="EV297">
        <v>1173.715555555556</v>
      </c>
      <c r="EW297">
        <v>5.00078</v>
      </c>
      <c r="EX297">
        <v>22926.34074074074</v>
      </c>
      <c r="EY297">
        <v>16379.7</v>
      </c>
      <c r="EZ297">
        <v>39.05303703703704</v>
      </c>
      <c r="FA297">
        <v>39.91633333333333</v>
      </c>
      <c r="FB297">
        <v>39.17799999999999</v>
      </c>
      <c r="FC297">
        <v>39.47892592592592</v>
      </c>
      <c r="FD297">
        <v>40.43955555555555</v>
      </c>
      <c r="FE297">
        <v>1955.106296296296</v>
      </c>
      <c r="FF297">
        <v>39.89000000000001</v>
      </c>
      <c r="FG297">
        <v>0</v>
      </c>
      <c r="FH297">
        <v>1758392072.1</v>
      </c>
      <c r="FI297">
        <v>0</v>
      </c>
      <c r="FJ297">
        <v>1173.576</v>
      </c>
      <c r="FK297">
        <v>-14.46615385142851</v>
      </c>
      <c r="FL297">
        <v>-278.6153850312205</v>
      </c>
      <c r="FM297">
        <v>22923.756</v>
      </c>
      <c r="FN297">
        <v>15</v>
      </c>
      <c r="FO297">
        <v>0</v>
      </c>
      <c r="FP297" t="s">
        <v>439</v>
      </c>
      <c r="FQ297">
        <v>1746989605.5</v>
      </c>
      <c r="FR297">
        <v>1746989593.5</v>
      </c>
      <c r="FS297">
        <v>0</v>
      </c>
      <c r="FT297">
        <v>-0.274</v>
      </c>
      <c r="FU297">
        <v>-0.002</v>
      </c>
      <c r="FV297">
        <v>2.549</v>
      </c>
      <c r="FW297">
        <v>0.129</v>
      </c>
      <c r="FX297">
        <v>420</v>
      </c>
      <c r="FY297">
        <v>17</v>
      </c>
      <c r="FZ297">
        <v>0.02</v>
      </c>
      <c r="GA297">
        <v>0.04</v>
      </c>
      <c r="GB297">
        <v>-94.5258675</v>
      </c>
      <c r="GC297">
        <v>-1.785652908067296</v>
      </c>
      <c r="GD297">
        <v>0.1968870671063751</v>
      </c>
      <c r="GE297">
        <v>0</v>
      </c>
      <c r="GF297">
        <v>1174.354117647059</v>
      </c>
      <c r="GG297">
        <v>-13.79893047399243</v>
      </c>
      <c r="GH297">
        <v>1.375316258061604</v>
      </c>
      <c r="GI297">
        <v>0</v>
      </c>
      <c r="GJ297">
        <v>6.784224249999999</v>
      </c>
      <c r="GK297">
        <v>-0.4332471669793765</v>
      </c>
      <c r="GL297">
        <v>0.04316814681495477</v>
      </c>
      <c r="GM297">
        <v>0</v>
      </c>
      <c r="GN297">
        <v>0</v>
      </c>
      <c r="GO297">
        <v>3</v>
      </c>
      <c r="GP297" t="s">
        <v>446</v>
      </c>
      <c r="GQ297">
        <v>3.10073</v>
      </c>
      <c r="GR297">
        <v>2.72443</v>
      </c>
      <c r="GS297">
        <v>0.192787</v>
      </c>
      <c r="GT297">
        <v>0.200765</v>
      </c>
      <c r="GU297">
        <v>0.104405</v>
      </c>
      <c r="GV297">
        <v>0.082547</v>
      </c>
      <c r="GW297">
        <v>21133.2</v>
      </c>
      <c r="GX297">
        <v>19034.3</v>
      </c>
      <c r="GY297">
        <v>26743.4</v>
      </c>
      <c r="GZ297">
        <v>24036.8</v>
      </c>
      <c r="HA297">
        <v>38336.7</v>
      </c>
      <c r="HB297">
        <v>32640</v>
      </c>
      <c r="HC297">
        <v>46701.6</v>
      </c>
      <c r="HD297">
        <v>38058</v>
      </c>
      <c r="HE297">
        <v>1.87472</v>
      </c>
      <c r="HF297">
        <v>2.34267</v>
      </c>
      <c r="HG297">
        <v>0.126638</v>
      </c>
      <c r="HH297">
        <v>0</v>
      </c>
      <c r="HI297">
        <v>27.9571</v>
      </c>
      <c r="HJ297">
        <v>999.9</v>
      </c>
      <c r="HK297">
        <v>34.2</v>
      </c>
      <c r="HL297">
        <v>32.9</v>
      </c>
      <c r="HM297">
        <v>18.9877</v>
      </c>
      <c r="HN297">
        <v>61.8318</v>
      </c>
      <c r="HO297">
        <v>5.03606</v>
      </c>
      <c r="HP297">
        <v>2</v>
      </c>
      <c r="HQ297">
        <v>0.105699</v>
      </c>
      <c r="HR297">
        <v>-0.342968</v>
      </c>
      <c r="HS297">
        <v>20.2825</v>
      </c>
      <c r="HT297">
        <v>5.211</v>
      </c>
      <c r="HU297">
        <v>11.9745</v>
      </c>
      <c r="HV297">
        <v>4.96285</v>
      </c>
      <c r="HW297">
        <v>3.27443</v>
      </c>
      <c r="HX297">
        <v>9999</v>
      </c>
      <c r="HY297">
        <v>9999</v>
      </c>
      <c r="HZ297">
        <v>9999</v>
      </c>
      <c r="IA297">
        <v>999.9</v>
      </c>
      <c r="IB297">
        <v>1.86386</v>
      </c>
      <c r="IC297">
        <v>1.86008</v>
      </c>
      <c r="ID297">
        <v>1.85838</v>
      </c>
      <c r="IE297">
        <v>1.85974</v>
      </c>
      <c r="IF297">
        <v>1.85989</v>
      </c>
      <c r="IG297">
        <v>1.8584</v>
      </c>
      <c r="IH297">
        <v>1.85745</v>
      </c>
      <c r="II297">
        <v>1.85235</v>
      </c>
      <c r="IJ297">
        <v>0</v>
      </c>
      <c r="IK297">
        <v>0</v>
      </c>
      <c r="IL297">
        <v>0</v>
      </c>
      <c r="IM297">
        <v>0</v>
      </c>
      <c r="IN297" t="s">
        <v>441</v>
      </c>
      <c r="IO297" t="s">
        <v>442</v>
      </c>
      <c r="IP297" t="s">
        <v>443</v>
      </c>
      <c r="IQ297" t="s">
        <v>443</v>
      </c>
      <c r="IR297" t="s">
        <v>443</v>
      </c>
      <c r="IS297" t="s">
        <v>443</v>
      </c>
      <c r="IT297">
        <v>0</v>
      </c>
      <c r="IU297">
        <v>100</v>
      </c>
      <c r="IV297">
        <v>100</v>
      </c>
      <c r="IW297">
        <v>-0.51</v>
      </c>
      <c r="IX297">
        <v>0.2819</v>
      </c>
      <c r="IY297">
        <v>-1.199888540531774</v>
      </c>
      <c r="IZ297">
        <v>0.0006062262584135303</v>
      </c>
      <c r="JA297">
        <v>-6.607284784785487E-07</v>
      </c>
      <c r="JB297">
        <v>4.456398226774383E-10</v>
      </c>
      <c r="JC297">
        <v>0.04242554667046498</v>
      </c>
      <c r="JD297">
        <v>-0.002659736867722172</v>
      </c>
      <c r="JE297">
        <v>0.000738507291522077</v>
      </c>
      <c r="JF297">
        <v>-6.730059124220876E-06</v>
      </c>
      <c r="JG297">
        <v>7</v>
      </c>
      <c r="JH297">
        <v>1949</v>
      </c>
      <c r="JI297">
        <v>1</v>
      </c>
      <c r="JJ297">
        <v>29</v>
      </c>
      <c r="JK297">
        <v>190041.1</v>
      </c>
      <c r="JL297">
        <v>190041.3</v>
      </c>
      <c r="JM297">
        <v>3.85376</v>
      </c>
      <c r="JN297">
        <v>2.59033</v>
      </c>
      <c r="JO297">
        <v>2.146</v>
      </c>
      <c r="JP297">
        <v>2.67578</v>
      </c>
      <c r="JQ297">
        <v>2.29858</v>
      </c>
      <c r="JR297">
        <v>2.42676</v>
      </c>
      <c r="JS297">
        <v>36.908</v>
      </c>
      <c r="JT297">
        <v>24.07</v>
      </c>
      <c r="JU297">
        <v>18</v>
      </c>
      <c r="JV297">
        <v>482.566</v>
      </c>
      <c r="JW297">
        <v>893.665</v>
      </c>
      <c r="JX297">
        <v>28.4537</v>
      </c>
      <c r="JY297">
        <v>28.5627</v>
      </c>
      <c r="JZ297">
        <v>30.0003</v>
      </c>
      <c r="KA297">
        <v>28.7154</v>
      </c>
      <c r="KB297">
        <v>28.6655</v>
      </c>
      <c r="KC297">
        <v>77.3398</v>
      </c>
      <c r="KD297">
        <v>11.663</v>
      </c>
      <c r="KE297">
        <v>23.6905</v>
      </c>
      <c r="KF297">
        <v>28.4358</v>
      </c>
      <c r="KG297">
        <v>1456.52</v>
      </c>
      <c r="KH297">
        <v>16.1906</v>
      </c>
      <c r="KI297">
        <v>102.108</v>
      </c>
      <c r="KJ297">
        <v>91.7544</v>
      </c>
    </row>
    <row r="298" spans="1:296">
      <c r="A298">
        <v>280</v>
      </c>
      <c r="B298">
        <v>1758392076.5</v>
      </c>
      <c r="C298">
        <v>9936</v>
      </c>
      <c r="D298" t="s">
        <v>1005</v>
      </c>
      <c r="E298" t="s">
        <v>1006</v>
      </c>
      <c r="F298">
        <v>5</v>
      </c>
      <c r="G298" t="s">
        <v>832</v>
      </c>
      <c r="H298">
        <v>1758392068.714286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1461.687533336104</v>
      </c>
      <c r="AJ298">
        <v>1384.503272727273</v>
      </c>
      <c r="AK298">
        <v>3.378986673596588</v>
      </c>
      <c r="AL298">
        <v>65.71615203234047</v>
      </c>
      <c r="AM298">
        <f>(AO298 - AN298 + DX298*1E3/(8.314*(DZ298+273.15)) * AQ298/DW298 * AP298) * DW298/(100*DK298) * 1000/(1000 - AO298)</f>
        <v>0</v>
      </c>
      <c r="AN298">
        <v>16.15808804607772</v>
      </c>
      <c r="AO298">
        <v>22.88714363636363</v>
      </c>
      <c r="AP298">
        <v>1.723601448423162E-05</v>
      </c>
      <c r="AQ298">
        <v>86.31790325181301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437</v>
      </c>
      <c r="AX298" t="s">
        <v>437</v>
      </c>
      <c r="AY298">
        <v>0</v>
      </c>
      <c r="AZ298">
        <v>0</v>
      </c>
      <c r="BA298">
        <f>1-AY298/AZ298</f>
        <v>0</v>
      </c>
      <c r="BB298">
        <v>0</v>
      </c>
      <c r="BC298" t="s">
        <v>437</v>
      </c>
      <c r="BD298" t="s">
        <v>437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437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6</v>
      </c>
      <c r="DL298">
        <v>0.5</v>
      </c>
      <c r="DM298" t="s">
        <v>438</v>
      </c>
      <c r="DN298">
        <v>2</v>
      </c>
      <c r="DO298" t="b">
        <v>1</v>
      </c>
      <c r="DP298">
        <v>1758392068.714286</v>
      </c>
      <c r="DQ298">
        <v>1328.734285714286</v>
      </c>
      <c r="DR298">
        <v>1423.525357142858</v>
      </c>
      <c r="DS298">
        <v>22.877875</v>
      </c>
      <c r="DT298">
        <v>16.13382142857143</v>
      </c>
      <c r="DU298">
        <v>1329.248928571429</v>
      </c>
      <c r="DV298">
        <v>22.596125</v>
      </c>
      <c r="DW298">
        <v>500.0152857142856</v>
      </c>
      <c r="DX298">
        <v>90.48528571428571</v>
      </c>
      <c r="DY298">
        <v>0.06618113928571427</v>
      </c>
      <c r="DZ298">
        <v>29.61213571428572</v>
      </c>
      <c r="EA298">
        <v>30.01834285714286</v>
      </c>
      <c r="EB298">
        <v>999.9000000000002</v>
      </c>
      <c r="EC298">
        <v>0</v>
      </c>
      <c r="ED298">
        <v>0</v>
      </c>
      <c r="EE298">
        <v>10004.82535714286</v>
      </c>
      <c r="EF298">
        <v>0</v>
      </c>
      <c r="EG298">
        <v>11.25725357142857</v>
      </c>
      <c r="EH298">
        <v>-94.78999285714283</v>
      </c>
      <c r="EI298">
        <v>1359.845714285714</v>
      </c>
      <c r="EJ298">
        <v>1446.868571428571</v>
      </c>
      <c r="EK298">
        <v>6.744055</v>
      </c>
      <c r="EL298">
        <v>1423.525357142858</v>
      </c>
      <c r="EM298">
        <v>16.13382142857143</v>
      </c>
      <c r="EN298">
        <v>2.070110714285714</v>
      </c>
      <c r="EO298">
        <v>1.459873214285714</v>
      </c>
      <c r="EP298">
        <v>17.99104642857143</v>
      </c>
      <c r="EQ298">
        <v>12.55421785714286</v>
      </c>
      <c r="ER298">
        <v>1999.984285714286</v>
      </c>
      <c r="ES298">
        <v>0.9800025714285715</v>
      </c>
      <c r="ET298">
        <v>0.01999712857142857</v>
      </c>
      <c r="EU298">
        <v>0</v>
      </c>
      <c r="EV298">
        <v>1172.4475</v>
      </c>
      <c r="EW298">
        <v>5.00078</v>
      </c>
      <c r="EX298">
        <v>22903.11428571429</v>
      </c>
      <c r="EY298">
        <v>16379.525</v>
      </c>
      <c r="EZ298">
        <v>39.03989285714285</v>
      </c>
      <c r="FA298">
        <v>39.91042857142856</v>
      </c>
      <c r="FB298">
        <v>39.20514285714285</v>
      </c>
      <c r="FC298">
        <v>39.47964285714285</v>
      </c>
      <c r="FD298">
        <v>40.42828571428571</v>
      </c>
      <c r="FE298">
        <v>1955.084642857143</v>
      </c>
      <c r="FF298">
        <v>39.89000000000001</v>
      </c>
      <c r="FG298">
        <v>0</v>
      </c>
      <c r="FH298">
        <v>1758392076.9</v>
      </c>
      <c r="FI298">
        <v>0</v>
      </c>
      <c r="FJ298">
        <v>1172.2644</v>
      </c>
      <c r="FK298">
        <v>-17.3584614998888</v>
      </c>
      <c r="FL298">
        <v>-315.1846148551994</v>
      </c>
      <c r="FM298">
        <v>22900.128</v>
      </c>
      <c r="FN298">
        <v>15</v>
      </c>
      <c r="FO298">
        <v>0</v>
      </c>
      <c r="FP298" t="s">
        <v>439</v>
      </c>
      <c r="FQ298">
        <v>1746989605.5</v>
      </c>
      <c r="FR298">
        <v>1746989593.5</v>
      </c>
      <c r="FS298">
        <v>0</v>
      </c>
      <c r="FT298">
        <v>-0.274</v>
      </c>
      <c r="FU298">
        <v>-0.002</v>
      </c>
      <c r="FV298">
        <v>2.549</v>
      </c>
      <c r="FW298">
        <v>0.129</v>
      </c>
      <c r="FX298">
        <v>420</v>
      </c>
      <c r="FY298">
        <v>17</v>
      </c>
      <c r="FZ298">
        <v>0.02</v>
      </c>
      <c r="GA298">
        <v>0.04</v>
      </c>
      <c r="GB298">
        <v>-94.65078250000001</v>
      </c>
      <c r="GC298">
        <v>-1.610428142589066</v>
      </c>
      <c r="GD298">
        <v>0.204560290486083</v>
      </c>
      <c r="GE298">
        <v>0</v>
      </c>
      <c r="GF298">
        <v>1173.274705882353</v>
      </c>
      <c r="GG298">
        <v>-15.7665393434084</v>
      </c>
      <c r="GH298">
        <v>1.572806100936121</v>
      </c>
      <c r="GI298">
        <v>0</v>
      </c>
      <c r="GJ298">
        <v>6.760685749999999</v>
      </c>
      <c r="GK298">
        <v>-0.3282802626641686</v>
      </c>
      <c r="GL298">
        <v>0.03442440586905604</v>
      </c>
      <c r="GM298">
        <v>0</v>
      </c>
      <c r="GN298">
        <v>0</v>
      </c>
      <c r="GO298">
        <v>3</v>
      </c>
      <c r="GP298" t="s">
        <v>446</v>
      </c>
      <c r="GQ298">
        <v>3.1015</v>
      </c>
      <c r="GR298">
        <v>2.72418</v>
      </c>
      <c r="GS298">
        <v>0.194219</v>
      </c>
      <c r="GT298">
        <v>0.20221</v>
      </c>
      <c r="GU298">
        <v>0.104409</v>
      </c>
      <c r="GV298">
        <v>0.0825539</v>
      </c>
      <c r="GW298">
        <v>21095.6</v>
      </c>
      <c r="GX298">
        <v>18999.9</v>
      </c>
      <c r="GY298">
        <v>26743.3</v>
      </c>
      <c r="GZ298">
        <v>24036.8</v>
      </c>
      <c r="HA298">
        <v>38336.4</v>
      </c>
      <c r="HB298">
        <v>32639.6</v>
      </c>
      <c r="HC298">
        <v>46701.2</v>
      </c>
      <c r="HD298">
        <v>38057.7</v>
      </c>
      <c r="HE298">
        <v>1.87605</v>
      </c>
      <c r="HF298">
        <v>2.34193</v>
      </c>
      <c r="HG298">
        <v>0.126235</v>
      </c>
      <c r="HH298">
        <v>0</v>
      </c>
      <c r="HI298">
        <v>27.9596</v>
      </c>
      <c r="HJ298">
        <v>999.9</v>
      </c>
      <c r="HK298">
        <v>34.2</v>
      </c>
      <c r="HL298">
        <v>32.9</v>
      </c>
      <c r="HM298">
        <v>18.9886</v>
      </c>
      <c r="HN298">
        <v>61.3618</v>
      </c>
      <c r="HO298">
        <v>4.95192</v>
      </c>
      <c r="HP298">
        <v>2</v>
      </c>
      <c r="HQ298">
        <v>0.105828</v>
      </c>
      <c r="HR298">
        <v>-0.328764</v>
      </c>
      <c r="HS298">
        <v>20.2826</v>
      </c>
      <c r="HT298">
        <v>5.21115</v>
      </c>
      <c r="HU298">
        <v>11.9748</v>
      </c>
      <c r="HV298">
        <v>4.9628</v>
      </c>
      <c r="HW298">
        <v>3.27443</v>
      </c>
      <c r="HX298">
        <v>9999</v>
      </c>
      <c r="HY298">
        <v>9999</v>
      </c>
      <c r="HZ298">
        <v>9999</v>
      </c>
      <c r="IA298">
        <v>999.9</v>
      </c>
      <c r="IB298">
        <v>1.86386</v>
      </c>
      <c r="IC298">
        <v>1.86007</v>
      </c>
      <c r="ID298">
        <v>1.85841</v>
      </c>
      <c r="IE298">
        <v>1.85974</v>
      </c>
      <c r="IF298">
        <v>1.85989</v>
      </c>
      <c r="IG298">
        <v>1.85841</v>
      </c>
      <c r="IH298">
        <v>1.85745</v>
      </c>
      <c r="II298">
        <v>1.8524</v>
      </c>
      <c r="IJ298">
        <v>0</v>
      </c>
      <c r="IK298">
        <v>0</v>
      </c>
      <c r="IL298">
        <v>0</v>
      </c>
      <c r="IM298">
        <v>0</v>
      </c>
      <c r="IN298" t="s">
        <v>441</v>
      </c>
      <c r="IO298" t="s">
        <v>442</v>
      </c>
      <c r="IP298" t="s">
        <v>443</v>
      </c>
      <c r="IQ298" t="s">
        <v>443</v>
      </c>
      <c r="IR298" t="s">
        <v>443</v>
      </c>
      <c r="IS298" t="s">
        <v>443</v>
      </c>
      <c r="IT298">
        <v>0</v>
      </c>
      <c r="IU298">
        <v>100</v>
      </c>
      <c r="IV298">
        <v>100</v>
      </c>
      <c r="IW298">
        <v>-0.49</v>
      </c>
      <c r="IX298">
        <v>0.2819</v>
      </c>
      <c r="IY298">
        <v>-1.199888540531774</v>
      </c>
      <c r="IZ298">
        <v>0.0006062262584135303</v>
      </c>
      <c r="JA298">
        <v>-6.607284784785487E-07</v>
      </c>
      <c r="JB298">
        <v>4.456398226774383E-10</v>
      </c>
      <c r="JC298">
        <v>0.04242554667046498</v>
      </c>
      <c r="JD298">
        <v>-0.002659736867722172</v>
      </c>
      <c r="JE298">
        <v>0.000738507291522077</v>
      </c>
      <c r="JF298">
        <v>-6.730059124220876E-06</v>
      </c>
      <c r="JG298">
        <v>7</v>
      </c>
      <c r="JH298">
        <v>1949</v>
      </c>
      <c r="JI298">
        <v>1</v>
      </c>
      <c r="JJ298">
        <v>29</v>
      </c>
      <c r="JK298">
        <v>190041.2</v>
      </c>
      <c r="JL298">
        <v>190041.4</v>
      </c>
      <c r="JM298">
        <v>3.88672</v>
      </c>
      <c r="JN298">
        <v>2.59399</v>
      </c>
      <c r="JO298">
        <v>2.146</v>
      </c>
      <c r="JP298">
        <v>2.677</v>
      </c>
      <c r="JQ298">
        <v>2.29858</v>
      </c>
      <c r="JR298">
        <v>2.39258</v>
      </c>
      <c r="JS298">
        <v>36.908</v>
      </c>
      <c r="JT298">
        <v>24.07</v>
      </c>
      <c r="JU298">
        <v>18</v>
      </c>
      <c r="JV298">
        <v>483.36</v>
      </c>
      <c r="JW298">
        <v>892.9109999999999</v>
      </c>
      <c r="JX298">
        <v>28.4339</v>
      </c>
      <c r="JY298">
        <v>28.5664</v>
      </c>
      <c r="JZ298">
        <v>30.0003</v>
      </c>
      <c r="KA298">
        <v>28.7185</v>
      </c>
      <c r="KB298">
        <v>28.668</v>
      </c>
      <c r="KC298">
        <v>77.9952</v>
      </c>
      <c r="KD298">
        <v>11.663</v>
      </c>
      <c r="KE298">
        <v>23.6905</v>
      </c>
      <c r="KF298">
        <v>28.4156</v>
      </c>
      <c r="KG298">
        <v>1469.89</v>
      </c>
      <c r="KH298">
        <v>16.2092</v>
      </c>
      <c r="KI298">
        <v>102.107</v>
      </c>
      <c r="KJ298">
        <v>91.7539</v>
      </c>
    </row>
    <row r="299" spans="1:296">
      <c r="A299">
        <v>281</v>
      </c>
      <c r="B299">
        <v>1758392081.5</v>
      </c>
      <c r="C299">
        <v>9941</v>
      </c>
      <c r="D299" t="s">
        <v>1007</v>
      </c>
      <c r="E299" t="s">
        <v>1008</v>
      </c>
      <c r="F299">
        <v>5</v>
      </c>
      <c r="G299" t="s">
        <v>832</v>
      </c>
      <c r="H299">
        <v>1758392074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1479.074313110597</v>
      </c>
      <c r="AJ299">
        <v>1401.666606060606</v>
      </c>
      <c r="AK299">
        <v>3.431825596471347</v>
      </c>
      <c r="AL299">
        <v>65.71615203234047</v>
      </c>
      <c r="AM299">
        <f>(AO299 - AN299 + DX299*1E3/(8.314*(DZ299+273.15)) * AQ299/DW299 * AP299) * DW299/(100*DK299) * 1000/(1000 - AO299)</f>
        <v>0</v>
      </c>
      <c r="AN299">
        <v>16.15990920102371</v>
      </c>
      <c r="AO299">
        <v>22.87385878787877</v>
      </c>
      <c r="AP299">
        <v>-3.402234455391362E-05</v>
      </c>
      <c r="AQ299">
        <v>86.31790325181301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437</v>
      </c>
      <c r="AX299" t="s">
        <v>437</v>
      </c>
      <c r="AY299">
        <v>0</v>
      </c>
      <c r="AZ299">
        <v>0</v>
      </c>
      <c r="BA299">
        <f>1-AY299/AZ299</f>
        <v>0</v>
      </c>
      <c r="BB299">
        <v>0</v>
      </c>
      <c r="BC299" t="s">
        <v>437</v>
      </c>
      <c r="BD299" t="s">
        <v>437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437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6</v>
      </c>
      <c r="DL299">
        <v>0.5</v>
      </c>
      <c r="DM299" t="s">
        <v>438</v>
      </c>
      <c r="DN299">
        <v>2</v>
      </c>
      <c r="DO299" t="b">
        <v>1</v>
      </c>
      <c r="DP299">
        <v>1758392074</v>
      </c>
      <c r="DQ299">
        <v>1346.267777777778</v>
      </c>
      <c r="DR299">
        <v>1441.215185185185</v>
      </c>
      <c r="DS299">
        <v>22.88066666666667</v>
      </c>
      <c r="DT299">
        <v>16.15799259259259</v>
      </c>
      <c r="DU299">
        <v>1346.75962962963</v>
      </c>
      <c r="DV299">
        <v>22.59886666666667</v>
      </c>
      <c r="DW299">
        <v>500.023074074074</v>
      </c>
      <c r="DX299">
        <v>90.48486666666666</v>
      </c>
      <c r="DY299">
        <v>0.06604745555555556</v>
      </c>
      <c r="DZ299">
        <v>29.60988518518518</v>
      </c>
      <c r="EA299">
        <v>30.01817777777778</v>
      </c>
      <c r="EB299">
        <v>999.9000000000001</v>
      </c>
      <c r="EC299">
        <v>0</v>
      </c>
      <c r="ED299">
        <v>0</v>
      </c>
      <c r="EE299">
        <v>10010.1837037037</v>
      </c>
      <c r="EF299">
        <v>0</v>
      </c>
      <c r="EG299">
        <v>11.48574444444444</v>
      </c>
      <c r="EH299">
        <v>-94.94743703703705</v>
      </c>
      <c r="EI299">
        <v>1377.792222222223</v>
      </c>
      <c r="EJ299">
        <v>1464.884444444444</v>
      </c>
      <c r="EK299">
        <v>6.722677407407407</v>
      </c>
      <c r="EL299">
        <v>1441.215185185185</v>
      </c>
      <c r="EM299">
        <v>16.15799259259259</v>
      </c>
      <c r="EN299">
        <v>2.070354074074074</v>
      </c>
      <c r="EO299">
        <v>1.462053333333333</v>
      </c>
      <c r="EP299">
        <v>17.99291481481482</v>
      </c>
      <c r="EQ299">
        <v>12.57699259259259</v>
      </c>
      <c r="ER299">
        <v>1999.983333333333</v>
      </c>
      <c r="ES299">
        <v>0.9800025555555556</v>
      </c>
      <c r="ET299">
        <v>0.01999714444444444</v>
      </c>
      <c r="EU299">
        <v>0</v>
      </c>
      <c r="EV299">
        <v>1170.903333333333</v>
      </c>
      <c r="EW299">
        <v>5.00078</v>
      </c>
      <c r="EX299">
        <v>22874.77407407408</v>
      </c>
      <c r="EY299">
        <v>16379.52592592593</v>
      </c>
      <c r="EZ299">
        <v>39.03207407407407</v>
      </c>
      <c r="FA299">
        <v>39.91633333333333</v>
      </c>
      <c r="FB299">
        <v>39.18033333333333</v>
      </c>
      <c r="FC299">
        <v>39.47655555555556</v>
      </c>
      <c r="FD299">
        <v>40.43029629629628</v>
      </c>
      <c r="FE299">
        <v>1955.083703703704</v>
      </c>
      <c r="FF299">
        <v>39.89000000000001</v>
      </c>
      <c r="FG299">
        <v>0</v>
      </c>
      <c r="FH299">
        <v>1758392081.7</v>
      </c>
      <c r="FI299">
        <v>0</v>
      </c>
      <c r="FJ299">
        <v>1170.856</v>
      </c>
      <c r="FK299">
        <v>-18.04076922123369</v>
      </c>
      <c r="FL299">
        <v>-333.6615384236447</v>
      </c>
      <c r="FM299">
        <v>22874.128</v>
      </c>
      <c r="FN299">
        <v>15</v>
      </c>
      <c r="FO299">
        <v>0</v>
      </c>
      <c r="FP299" t="s">
        <v>439</v>
      </c>
      <c r="FQ299">
        <v>1746989605.5</v>
      </c>
      <c r="FR299">
        <v>1746989593.5</v>
      </c>
      <c r="FS299">
        <v>0</v>
      </c>
      <c r="FT299">
        <v>-0.274</v>
      </c>
      <c r="FU299">
        <v>-0.002</v>
      </c>
      <c r="FV299">
        <v>2.549</v>
      </c>
      <c r="FW299">
        <v>0.129</v>
      </c>
      <c r="FX299">
        <v>420</v>
      </c>
      <c r="FY299">
        <v>17</v>
      </c>
      <c r="FZ299">
        <v>0.02</v>
      </c>
      <c r="GA299">
        <v>0.04</v>
      </c>
      <c r="GB299">
        <v>-94.8807625</v>
      </c>
      <c r="GC299">
        <v>-2.034435647279507</v>
      </c>
      <c r="GD299">
        <v>0.276100403555935</v>
      </c>
      <c r="GE299">
        <v>0</v>
      </c>
      <c r="GF299">
        <v>1171.805</v>
      </c>
      <c r="GG299">
        <v>-17.50786860930597</v>
      </c>
      <c r="GH299">
        <v>1.736328530176799</v>
      </c>
      <c r="GI299">
        <v>0</v>
      </c>
      <c r="GJ299">
        <v>6.736994749999999</v>
      </c>
      <c r="GK299">
        <v>-0.2121754221388405</v>
      </c>
      <c r="GL299">
        <v>0.02586600896809371</v>
      </c>
      <c r="GM299">
        <v>0</v>
      </c>
      <c r="GN299">
        <v>0</v>
      </c>
      <c r="GO299">
        <v>3</v>
      </c>
      <c r="GP299" t="s">
        <v>446</v>
      </c>
      <c r="GQ299">
        <v>3.10164</v>
      </c>
      <c r="GR299">
        <v>2.72387</v>
      </c>
      <c r="GS299">
        <v>0.195664</v>
      </c>
      <c r="GT299">
        <v>0.203563</v>
      </c>
      <c r="GU299">
        <v>0.104366</v>
      </c>
      <c r="GV299">
        <v>0.08256910000000001</v>
      </c>
      <c r="GW299">
        <v>21057.7</v>
      </c>
      <c r="GX299">
        <v>18967.3</v>
      </c>
      <c r="GY299">
        <v>26743.2</v>
      </c>
      <c r="GZ299">
        <v>24036.4</v>
      </c>
      <c r="HA299">
        <v>38338.4</v>
      </c>
      <c r="HB299">
        <v>32639.1</v>
      </c>
      <c r="HC299">
        <v>46701.2</v>
      </c>
      <c r="HD299">
        <v>38057.6</v>
      </c>
      <c r="HE299">
        <v>1.87652</v>
      </c>
      <c r="HF299">
        <v>2.34185</v>
      </c>
      <c r="HG299">
        <v>0.125535</v>
      </c>
      <c r="HH299">
        <v>0</v>
      </c>
      <c r="HI299">
        <v>27.9632</v>
      </c>
      <c r="HJ299">
        <v>999.9</v>
      </c>
      <c r="HK299">
        <v>34.2</v>
      </c>
      <c r="HL299">
        <v>32.9</v>
      </c>
      <c r="HM299">
        <v>18.9887</v>
      </c>
      <c r="HN299">
        <v>61.6418</v>
      </c>
      <c r="HO299">
        <v>4.8157</v>
      </c>
      <c r="HP299">
        <v>2</v>
      </c>
      <c r="HQ299">
        <v>0.106308</v>
      </c>
      <c r="HR299">
        <v>-0.313184</v>
      </c>
      <c r="HS299">
        <v>20.2824</v>
      </c>
      <c r="HT299">
        <v>5.21025</v>
      </c>
      <c r="HU299">
        <v>11.9745</v>
      </c>
      <c r="HV299">
        <v>4.96265</v>
      </c>
      <c r="HW299">
        <v>3.27428</v>
      </c>
      <c r="HX299">
        <v>9999</v>
      </c>
      <c r="HY299">
        <v>9999</v>
      </c>
      <c r="HZ299">
        <v>9999</v>
      </c>
      <c r="IA299">
        <v>999.9</v>
      </c>
      <c r="IB299">
        <v>1.86386</v>
      </c>
      <c r="IC299">
        <v>1.86011</v>
      </c>
      <c r="ID299">
        <v>1.8584</v>
      </c>
      <c r="IE299">
        <v>1.85974</v>
      </c>
      <c r="IF299">
        <v>1.85989</v>
      </c>
      <c r="IG299">
        <v>1.8584</v>
      </c>
      <c r="IH299">
        <v>1.85746</v>
      </c>
      <c r="II299">
        <v>1.8524</v>
      </c>
      <c r="IJ299">
        <v>0</v>
      </c>
      <c r="IK299">
        <v>0</v>
      </c>
      <c r="IL299">
        <v>0</v>
      </c>
      <c r="IM299">
        <v>0</v>
      </c>
      <c r="IN299" t="s">
        <v>441</v>
      </c>
      <c r="IO299" t="s">
        <v>442</v>
      </c>
      <c r="IP299" t="s">
        <v>443</v>
      </c>
      <c r="IQ299" t="s">
        <v>443</v>
      </c>
      <c r="IR299" t="s">
        <v>443</v>
      </c>
      <c r="IS299" t="s">
        <v>443</v>
      </c>
      <c r="IT299">
        <v>0</v>
      </c>
      <c r="IU299">
        <v>100</v>
      </c>
      <c r="IV299">
        <v>100</v>
      </c>
      <c r="IW299">
        <v>-0.46</v>
      </c>
      <c r="IX299">
        <v>0.2816</v>
      </c>
      <c r="IY299">
        <v>-1.199888540531774</v>
      </c>
      <c r="IZ299">
        <v>0.0006062262584135303</v>
      </c>
      <c r="JA299">
        <v>-6.607284784785487E-07</v>
      </c>
      <c r="JB299">
        <v>4.456398226774383E-10</v>
      </c>
      <c r="JC299">
        <v>0.04242554667046498</v>
      </c>
      <c r="JD299">
        <v>-0.002659736867722172</v>
      </c>
      <c r="JE299">
        <v>0.000738507291522077</v>
      </c>
      <c r="JF299">
        <v>-6.730059124220876E-06</v>
      </c>
      <c r="JG299">
        <v>7</v>
      </c>
      <c r="JH299">
        <v>1949</v>
      </c>
      <c r="JI299">
        <v>1</v>
      </c>
      <c r="JJ299">
        <v>29</v>
      </c>
      <c r="JK299">
        <v>190041.3</v>
      </c>
      <c r="JL299">
        <v>190041.5</v>
      </c>
      <c r="JM299">
        <v>3.92212</v>
      </c>
      <c r="JN299">
        <v>2.59644</v>
      </c>
      <c r="JO299">
        <v>2.146</v>
      </c>
      <c r="JP299">
        <v>2.677</v>
      </c>
      <c r="JQ299">
        <v>2.29858</v>
      </c>
      <c r="JR299">
        <v>2.40112</v>
      </c>
      <c r="JS299">
        <v>36.908</v>
      </c>
      <c r="JT299">
        <v>24.0612</v>
      </c>
      <c r="JU299">
        <v>18</v>
      </c>
      <c r="JV299">
        <v>483.659</v>
      </c>
      <c r="JW299">
        <v>892.88</v>
      </c>
      <c r="JX299">
        <v>28.4148</v>
      </c>
      <c r="JY299">
        <v>28.5703</v>
      </c>
      <c r="JZ299">
        <v>30.0005</v>
      </c>
      <c r="KA299">
        <v>28.7216</v>
      </c>
      <c r="KB299">
        <v>28.671</v>
      </c>
      <c r="KC299">
        <v>78.71380000000001</v>
      </c>
      <c r="KD299">
        <v>11.3761</v>
      </c>
      <c r="KE299">
        <v>23.6905</v>
      </c>
      <c r="KF299">
        <v>28.402</v>
      </c>
      <c r="KG299">
        <v>1489.95</v>
      </c>
      <c r="KH299">
        <v>16.2415</v>
      </c>
      <c r="KI299">
        <v>102.107</v>
      </c>
      <c r="KJ299">
        <v>91.75320000000001</v>
      </c>
    </row>
    <row r="300" spans="1:296">
      <c r="A300">
        <v>282</v>
      </c>
      <c r="B300">
        <v>1758392086.5</v>
      </c>
      <c r="C300">
        <v>9946</v>
      </c>
      <c r="D300" t="s">
        <v>1009</v>
      </c>
      <c r="E300" t="s">
        <v>1010</v>
      </c>
      <c r="F300">
        <v>5</v>
      </c>
      <c r="G300" t="s">
        <v>832</v>
      </c>
      <c r="H300">
        <v>1758392078.714286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1495.945620388618</v>
      </c>
      <c r="AJ300">
        <v>1418.616606060606</v>
      </c>
      <c r="AK300">
        <v>3.383170266682606</v>
      </c>
      <c r="AL300">
        <v>65.71615203234047</v>
      </c>
      <c r="AM300">
        <f>(AO300 - AN300 + DX300*1E3/(8.314*(DZ300+273.15)) * AQ300/DW300 * AP300) * DW300/(100*DK300) * 1000/(1000 - AO300)</f>
        <v>0</v>
      </c>
      <c r="AN300">
        <v>16.16894785476312</v>
      </c>
      <c r="AO300">
        <v>22.86265333333332</v>
      </c>
      <c r="AP300">
        <v>-4.789943478997327E-05</v>
      </c>
      <c r="AQ300">
        <v>86.31790325181301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437</v>
      </c>
      <c r="AX300" t="s">
        <v>437</v>
      </c>
      <c r="AY300">
        <v>0</v>
      </c>
      <c r="AZ300">
        <v>0</v>
      </c>
      <c r="BA300">
        <f>1-AY300/AZ300</f>
        <v>0</v>
      </c>
      <c r="BB300">
        <v>0</v>
      </c>
      <c r="BC300" t="s">
        <v>437</v>
      </c>
      <c r="BD300" t="s">
        <v>437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437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6</v>
      </c>
      <c r="DL300">
        <v>0.5</v>
      </c>
      <c r="DM300" t="s">
        <v>438</v>
      </c>
      <c r="DN300">
        <v>2</v>
      </c>
      <c r="DO300" t="b">
        <v>1</v>
      </c>
      <c r="DP300">
        <v>1758392078.714286</v>
      </c>
      <c r="DQ300">
        <v>1361.943214285714</v>
      </c>
      <c r="DR300">
        <v>1457.066071428571</v>
      </c>
      <c r="DS300">
        <v>22.87703214285714</v>
      </c>
      <c r="DT300">
        <v>16.16512142857142</v>
      </c>
      <c r="DU300">
        <v>1362.415357142857</v>
      </c>
      <c r="DV300">
        <v>22.59530000000001</v>
      </c>
      <c r="DW300">
        <v>499.9748571428572</v>
      </c>
      <c r="DX300">
        <v>90.48353214285716</v>
      </c>
      <c r="DY300">
        <v>0.06604210357142856</v>
      </c>
      <c r="DZ300">
        <v>29.60796428571428</v>
      </c>
      <c r="EA300">
        <v>30.015425</v>
      </c>
      <c r="EB300">
        <v>999.9000000000002</v>
      </c>
      <c r="EC300">
        <v>0</v>
      </c>
      <c r="ED300">
        <v>0</v>
      </c>
      <c r="EE300">
        <v>10003.59178571428</v>
      </c>
      <c r="EF300">
        <v>0</v>
      </c>
      <c r="EG300">
        <v>11.72973928571429</v>
      </c>
      <c r="EH300">
        <v>-95.12376071428571</v>
      </c>
      <c r="EI300">
        <v>1393.829285714286</v>
      </c>
      <c r="EJ300">
        <v>1481.007142857143</v>
      </c>
      <c r="EK300">
        <v>6.711903214285714</v>
      </c>
      <c r="EL300">
        <v>1457.066071428571</v>
      </c>
      <c r="EM300">
        <v>16.16512142857142</v>
      </c>
      <c r="EN300">
        <v>2.069994285714285</v>
      </c>
      <c r="EO300">
        <v>1.462676785714285</v>
      </c>
      <c r="EP300">
        <v>17.99015357142857</v>
      </c>
      <c r="EQ300">
        <v>12.58349642857143</v>
      </c>
      <c r="ER300">
        <v>1999.975357142857</v>
      </c>
      <c r="ES300">
        <v>0.9800024642857144</v>
      </c>
      <c r="ET300">
        <v>0.01999723928571428</v>
      </c>
      <c r="EU300">
        <v>0</v>
      </c>
      <c r="EV300">
        <v>1169.41</v>
      </c>
      <c r="EW300">
        <v>5.00078</v>
      </c>
      <c r="EX300">
        <v>22847.06428571428</v>
      </c>
      <c r="EY300">
        <v>16379.45714285715</v>
      </c>
      <c r="EZ300">
        <v>39.01974999999999</v>
      </c>
      <c r="FA300">
        <v>39.91485714285714</v>
      </c>
      <c r="FB300">
        <v>39.20289285714285</v>
      </c>
      <c r="FC300">
        <v>39.47292857142856</v>
      </c>
      <c r="FD300">
        <v>40.42828571428571</v>
      </c>
      <c r="FE300">
        <v>1955.075714285714</v>
      </c>
      <c r="FF300">
        <v>39.89000000000001</v>
      </c>
      <c r="FG300">
        <v>0</v>
      </c>
      <c r="FH300">
        <v>1758392087.1</v>
      </c>
      <c r="FI300">
        <v>0</v>
      </c>
      <c r="FJ300">
        <v>1169.232307692308</v>
      </c>
      <c r="FK300">
        <v>-18.20034189015562</v>
      </c>
      <c r="FL300">
        <v>-366.3589742672846</v>
      </c>
      <c r="FM300">
        <v>22844.19230769231</v>
      </c>
      <c r="FN300">
        <v>15</v>
      </c>
      <c r="FO300">
        <v>0</v>
      </c>
      <c r="FP300" t="s">
        <v>439</v>
      </c>
      <c r="FQ300">
        <v>1746989605.5</v>
      </c>
      <c r="FR300">
        <v>1746989593.5</v>
      </c>
      <c r="FS300">
        <v>0</v>
      </c>
      <c r="FT300">
        <v>-0.274</v>
      </c>
      <c r="FU300">
        <v>-0.002</v>
      </c>
      <c r="FV300">
        <v>2.549</v>
      </c>
      <c r="FW300">
        <v>0.129</v>
      </c>
      <c r="FX300">
        <v>420</v>
      </c>
      <c r="FY300">
        <v>17</v>
      </c>
      <c r="FZ300">
        <v>0.02</v>
      </c>
      <c r="GA300">
        <v>0.04</v>
      </c>
      <c r="GB300">
        <v>-94.99263658536586</v>
      </c>
      <c r="GC300">
        <v>-2.080216724738549</v>
      </c>
      <c r="GD300">
        <v>0.2909483817735244</v>
      </c>
      <c r="GE300">
        <v>0</v>
      </c>
      <c r="GF300">
        <v>1170.374117647059</v>
      </c>
      <c r="GG300">
        <v>-18.46203206865107</v>
      </c>
      <c r="GH300">
        <v>1.827103328877311</v>
      </c>
      <c r="GI300">
        <v>0</v>
      </c>
      <c r="GJ300">
        <v>6.717712682926829</v>
      </c>
      <c r="GK300">
        <v>-0.1330108013937153</v>
      </c>
      <c r="GL300">
        <v>0.01590049654453849</v>
      </c>
      <c r="GM300">
        <v>0</v>
      </c>
      <c r="GN300">
        <v>0</v>
      </c>
      <c r="GO300">
        <v>3</v>
      </c>
      <c r="GP300" t="s">
        <v>446</v>
      </c>
      <c r="GQ300">
        <v>3.10128</v>
      </c>
      <c r="GR300">
        <v>2.72405</v>
      </c>
      <c r="GS300">
        <v>0.197071</v>
      </c>
      <c r="GT300">
        <v>0.204967</v>
      </c>
      <c r="GU300">
        <v>0.104328</v>
      </c>
      <c r="GV300">
        <v>0.08264539999999999</v>
      </c>
      <c r="GW300">
        <v>21020.6</v>
      </c>
      <c r="GX300">
        <v>18933.7</v>
      </c>
      <c r="GY300">
        <v>26742.9</v>
      </c>
      <c r="GZ300">
        <v>24036.1</v>
      </c>
      <c r="HA300">
        <v>38339.8</v>
      </c>
      <c r="HB300">
        <v>32636.1</v>
      </c>
      <c r="HC300">
        <v>46700.7</v>
      </c>
      <c r="HD300">
        <v>38057</v>
      </c>
      <c r="HE300">
        <v>1.87542</v>
      </c>
      <c r="HF300">
        <v>2.342</v>
      </c>
      <c r="HG300">
        <v>0.125773</v>
      </c>
      <c r="HH300">
        <v>0</v>
      </c>
      <c r="HI300">
        <v>27.9674</v>
      </c>
      <c r="HJ300">
        <v>999.9</v>
      </c>
      <c r="HK300">
        <v>34.2</v>
      </c>
      <c r="HL300">
        <v>32.9</v>
      </c>
      <c r="HM300">
        <v>18.9896</v>
      </c>
      <c r="HN300">
        <v>61.6218</v>
      </c>
      <c r="HO300">
        <v>4.8758</v>
      </c>
      <c r="HP300">
        <v>2</v>
      </c>
      <c r="HQ300">
        <v>0.106588</v>
      </c>
      <c r="HR300">
        <v>-0.320414</v>
      </c>
      <c r="HS300">
        <v>20.2825</v>
      </c>
      <c r="HT300">
        <v>5.21115</v>
      </c>
      <c r="HU300">
        <v>11.9746</v>
      </c>
      <c r="HV300">
        <v>4.9627</v>
      </c>
      <c r="HW300">
        <v>3.27443</v>
      </c>
      <c r="HX300">
        <v>9999</v>
      </c>
      <c r="HY300">
        <v>9999</v>
      </c>
      <c r="HZ300">
        <v>9999</v>
      </c>
      <c r="IA300">
        <v>999.9</v>
      </c>
      <c r="IB300">
        <v>1.86386</v>
      </c>
      <c r="IC300">
        <v>1.86012</v>
      </c>
      <c r="ID300">
        <v>1.85844</v>
      </c>
      <c r="IE300">
        <v>1.85975</v>
      </c>
      <c r="IF300">
        <v>1.85989</v>
      </c>
      <c r="IG300">
        <v>1.85843</v>
      </c>
      <c r="IH300">
        <v>1.85747</v>
      </c>
      <c r="II300">
        <v>1.85241</v>
      </c>
      <c r="IJ300">
        <v>0</v>
      </c>
      <c r="IK300">
        <v>0</v>
      </c>
      <c r="IL300">
        <v>0</v>
      </c>
      <c r="IM300">
        <v>0</v>
      </c>
      <c r="IN300" t="s">
        <v>441</v>
      </c>
      <c r="IO300" t="s">
        <v>442</v>
      </c>
      <c r="IP300" t="s">
        <v>443</v>
      </c>
      <c r="IQ300" t="s">
        <v>443</v>
      </c>
      <c r="IR300" t="s">
        <v>443</v>
      </c>
      <c r="IS300" t="s">
        <v>443</v>
      </c>
      <c r="IT300">
        <v>0</v>
      </c>
      <c r="IU300">
        <v>100</v>
      </c>
      <c r="IV300">
        <v>100</v>
      </c>
      <c r="IW300">
        <v>-0.44</v>
      </c>
      <c r="IX300">
        <v>0.2814</v>
      </c>
      <c r="IY300">
        <v>-1.199888540531774</v>
      </c>
      <c r="IZ300">
        <v>0.0006062262584135303</v>
      </c>
      <c r="JA300">
        <v>-6.607284784785487E-07</v>
      </c>
      <c r="JB300">
        <v>4.456398226774383E-10</v>
      </c>
      <c r="JC300">
        <v>0.04242554667046498</v>
      </c>
      <c r="JD300">
        <v>-0.002659736867722172</v>
      </c>
      <c r="JE300">
        <v>0.000738507291522077</v>
      </c>
      <c r="JF300">
        <v>-6.730059124220876E-06</v>
      </c>
      <c r="JG300">
        <v>7</v>
      </c>
      <c r="JH300">
        <v>1949</v>
      </c>
      <c r="JI300">
        <v>1</v>
      </c>
      <c r="JJ300">
        <v>29</v>
      </c>
      <c r="JK300">
        <v>190041.4</v>
      </c>
      <c r="JL300">
        <v>190041.5</v>
      </c>
      <c r="JM300">
        <v>3.95508</v>
      </c>
      <c r="JN300">
        <v>2.58667</v>
      </c>
      <c r="JO300">
        <v>2.146</v>
      </c>
      <c r="JP300">
        <v>2.67578</v>
      </c>
      <c r="JQ300">
        <v>2.29858</v>
      </c>
      <c r="JR300">
        <v>2.4292</v>
      </c>
      <c r="JS300">
        <v>36.908</v>
      </c>
      <c r="JT300">
        <v>24.07</v>
      </c>
      <c r="JU300">
        <v>18</v>
      </c>
      <c r="JV300">
        <v>483.042</v>
      </c>
      <c r="JW300">
        <v>893.075</v>
      </c>
      <c r="JX300">
        <v>28.3991</v>
      </c>
      <c r="JY300">
        <v>28.5737</v>
      </c>
      <c r="JZ300">
        <v>30.0004</v>
      </c>
      <c r="KA300">
        <v>28.7246</v>
      </c>
      <c r="KB300">
        <v>28.6734</v>
      </c>
      <c r="KC300">
        <v>79.3669</v>
      </c>
      <c r="KD300">
        <v>11.3761</v>
      </c>
      <c r="KE300">
        <v>23.6905</v>
      </c>
      <c r="KF300">
        <v>28.3902</v>
      </c>
      <c r="KG300">
        <v>1503.32</v>
      </c>
      <c r="KH300">
        <v>16.2721</v>
      </c>
      <c r="KI300">
        <v>102.106</v>
      </c>
      <c r="KJ300">
        <v>91.752</v>
      </c>
    </row>
    <row r="301" spans="1:296">
      <c r="A301">
        <v>283</v>
      </c>
      <c r="B301">
        <v>1758392091.5</v>
      </c>
      <c r="C301">
        <v>9951</v>
      </c>
      <c r="D301" t="s">
        <v>1011</v>
      </c>
      <c r="E301" t="s">
        <v>1012</v>
      </c>
      <c r="F301">
        <v>5</v>
      </c>
      <c r="G301" t="s">
        <v>832</v>
      </c>
      <c r="H301">
        <v>1758392084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1513.307431862971</v>
      </c>
      <c r="AJ301">
        <v>1435.895575757575</v>
      </c>
      <c r="AK301">
        <v>3.47399126837532</v>
      </c>
      <c r="AL301">
        <v>65.71615203234047</v>
      </c>
      <c r="AM301">
        <f>(AO301 - AN301 + DX301*1E3/(8.314*(DZ301+273.15)) * AQ301/DW301 * AP301) * DW301/(100*DK301) * 1000/(1000 - AO301)</f>
        <v>0</v>
      </c>
      <c r="AN301">
        <v>16.18377378086937</v>
      </c>
      <c r="AO301">
        <v>22.85068181818181</v>
      </c>
      <c r="AP301">
        <v>-2.168252980646142E-05</v>
      </c>
      <c r="AQ301">
        <v>86.31790325181301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437</v>
      </c>
      <c r="AX301" t="s">
        <v>437</v>
      </c>
      <c r="AY301">
        <v>0</v>
      </c>
      <c r="AZ301">
        <v>0</v>
      </c>
      <c r="BA301">
        <f>1-AY301/AZ301</f>
        <v>0</v>
      </c>
      <c r="BB301">
        <v>0</v>
      </c>
      <c r="BC301" t="s">
        <v>437</v>
      </c>
      <c r="BD301" t="s">
        <v>437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437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6</v>
      </c>
      <c r="DL301">
        <v>0.5</v>
      </c>
      <c r="DM301" t="s">
        <v>438</v>
      </c>
      <c r="DN301">
        <v>2</v>
      </c>
      <c r="DO301" t="b">
        <v>1</v>
      </c>
      <c r="DP301">
        <v>1758392084</v>
      </c>
      <c r="DQ301">
        <v>1379.58962962963</v>
      </c>
      <c r="DR301">
        <v>1474.846296296296</v>
      </c>
      <c r="DS301">
        <v>22.86723703703704</v>
      </c>
      <c r="DT301">
        <v>16.17711111111111</v>
      </c>
      <c r="DU301">
        <v>1380.038148148148</v>
      </c>
      <c r="DV301">
        <v>22.58569629629629</v>
      </c>
      <c r="DW301">
        <v>500.0064074074074</v>
      </c>
      <c r="DX301">
        <v>90.48202222222223</v>
      </c>
      <c r="DY301">
        <v>0.06598667037037037</v>
      </c>
      <c r="DZ301">
        <v>29.60527037037037</v>
      </c>
      <c r="EA301">
        <v>30.01477037037037</v>
      </c>
      <c r="EB301">
        <v>999.9000000000001</v>
      </c>
      <c r="EC301">
        <v>0</v>
      </c>
      <c r="ED301">
        <v>0</v>
      </c>
      <c r="EE301">
        <v>10006.6262962963</v>
      </c>
      <c r="EF301">
        <v>0</v>
      </c>
      <c r="EG301">
        <v>11.73900740740741</v>
      </c>
      <c r="EH301">
        <v>-95.25830740740743</v>
      </c>
      <c r="EI301">
        <v>1411.874074074074</v>
      </c>
      <c r="EJ301">
        <v>1499.098148148149</v>
      </c>
      <c r="EK301">
        <v>6.690115185185186</v>
      </c>
      <c r="EL301">
        <v>1474.846296296296</v>
      </c>
      <c r="EM301">
        <v>16.17711111111111</v>
      </c>
      <c r="EN301">
        <v>2.069073703703704</v>
      </c>
      <c r="EO301">
        <v>1.463737037037038</v>
      </c>
      <c r="EP301">
        <v>17.98307777777778</v>
      </c>
      <c r="EQ301">
        <v>12.59454074074074</v>
      </c>
      <c r="ER301">
        <v>2000.001851851851</v>
      </c>
      <c r="ES301">
        <v>0.9800027777777778</v>
      </c>
      <c r="ET301">
        <v>0.01999692962962963</v>
      </c>
      <c r="EU301">
        <v>0</v>
      </c>
      <c r="EV301">
        <v>1167.69962962963</v>
      </c>
      <c r="EW301">
        <v>5.00078</v>
      </c>
      <c r="EX301">
        <v>22814.28518518519</v>
      </c>
      <c r="EY301">
        <v>16379.67777777778</v>
      </c>
      <c r="EZ301">
        <v>39.04140740740741</v>
      </c>
      <c r="FA301">
        <v>39.92092592592592</v>
      </c>
      <c r="FB301">
        <v>39.18022222222222</v>
      </c>
      <c r="FC301">
        <v>39.47651851851851</v>
      </c>
      <c r="FD301">
        <v>40.46037037037036</v>
      </c>
      <c r="FE301">
        <v>1955.102592592593</v>
      </c>
      <c r="FF301">
        <v>39.89000000000001</v>
      </c>
      <c r="FG301">
        <v>0</v>
      </c>
      <c r="FH301">
        <v>1758392091.9</v>
      </c>
      <c r="FI301">
        <v>0</v>
      </c>
      <c r="FJ301">
        <v>1167.694230769231</v>
      </c>
      <c r="FK301">
        <v>-20.16376069352933</v>
      </c>
      <c r="FL301">
        <v>-392.2393162106765</v>
      </c>
      <c r="FM301">
        <v>22814.11538461538</v>
      </c>
      <c r="FN301">
        <v>15</v>
      </c>
      <c r="FO301">
        <v>0</v>
      </c>
      <c r="FP301" t="s">
        <v>439</v>
      </c>
      <c r="FQ301">
        <v>1746989605.5</v>
      </c>
      <c r="FR301">
        <v>1746989593.5</v>
      </c>
      <c r="FS301">
        <v>0</v>
      </c>
      <c r="FT301">
        <v>-0.274</v>
      </c>
      <c r="FU301">
        <v>-0.002</v>
      </c>
      <c r="FV301">
        <v>2.549</v>
      </c>
      <c r="FW301">
        <v>0.129</v>
      </c>
      <c r="FX301">
        <v>420</v>
      </c>
      <c r="FY301">
        <v>17</v>
      </c>
      <c r="FZ301">
        <v>0.02</v>
      </c>
      <c r="GA301">
        <v>0.04</v>
      </c>
      <c r="GB301">
        <v>-95.16638292682927</v>
      </c>
      <c r="GC301">
        <v>-2.024107317073186</v>
      </c>
      <c r="GD301">
        <v>0.3105271418186623</v>
      </c>
      <c r="GE301">
        <v>0</v>
      </c>
      <c r="GF301">
        <v>1168.856176470588</v>
      </c>
      <c r="GG301">
        <v>-19.14056532545224</v>
      </c>
      <c r="GH301">
        <v>1.89452619360882</v>
      </c>
      <c r="GI301">
        <v>0</v>
      </c>
      <c r="GJ301">
        <v>6.703440243902439</v>
      </c>
      <c r="GK301">
        <v>-0.22986648083624</v>
      </c>
      <c r="GL301">
        <v>0.02396736994106224</v>
      </c>
      <c r="GM301">
        <v>0</v>
      </c>
      <c r="GN301">
        <v>0</v>
      </c>
      <c r="GO301">
        <v>3</v>
      </c>
      <c r="GP301" t="s">
        <v>446</v>
      </c>
      <c r="GQ301">
        <v>3.10137</v>
      </c>
      <c r="GR301">
        <v>2.72428</v>
      </c>
      <c r="GS301">
        <v>0.198502</v>
      </c>
      <c r="GT301">
        <v>0.206293</v>
      </c>
      <c r="GU301">
        <v>0.10429</v>
      </c>
      <c r="GV301">
        <v>0.0828343</v>
      </c>
      <c r="GW301">
        <v>20983</v>
      </c>
      <c r="GX301">
        <v>18902.1</v>
      </c>
      <c r="GY301">
        <v>26742.6</v>
      </c>
      <c r="GZ301">
        <v>24036.1</v>
      </c>
      <c r="HA301">
        <v>38341.3</v>
      </c>
      <c r="HB301">
        <v>32629.2</v>
      </c>
      <c r="HC301">
        <v>46700.3</v>
      </c>
      <c r="HD301">
        <v>38056.7</v>
      </c>
      <c r="HE301">
        <v>1.8755</v>
      </c>
      <c r="HF301">
        <v>2.34247</v>
      </c>
      <c r="HG301">
        <v>0.125803</v>
      </c>
      <c r="HH301">
        <v>0</v>
      </c>
      <c r="HI301">
        <v>27.9711</v>
      </c>
      <c r="HJ301">
        <v>999.9</v>
      </c>
      <c r="HK301">
        <v>34.2</v>
      </c>
      <c r="HL301">
        <v>32.9</v>
      </c>
      <c r="HM301">
        <v>18.9896</v>
      </c>
      <c r="HN301">
        <v>61.5118</v>
      </c>
      <c r="HO301">
        <v>4.86779</v>
      </c>
      <c r="HP301">
        <v>2</v>
      </c>
      <c r="HQ301">
        <v>0.106845</v>
      </c>
      <c r="HR301">
        <v>-0.319281</v>
      </c>
      <c r="HS301">
        <v>20.2824</v>
      </c>
      <c r="HT301">
        <v>5.211</v>
      </c>
      <c r="HU301">
        <v>11.9746</v>
      </c>
      <c r="HV301">
        <v>4.9627</v>
      </c>
      <c r="HW301">
        <v>3.27425</v>
      </c>
      <c r="HX301">
        <v>9999</v>
      </c>
      <c r="HY301">
        <v>9999</v>
      </c>
      <c r="HZ301">
        <v>9999</v>
      </c>
      <c r="IA301">
        <v>999.9</v>
      </c>
      <c r="IB301">
        <v>1.86386</v>
      </c>
      <c r="IC301">
        <v>1.86013</v>
      </c>
      <c r="ID301">
        <v>1.85843</v>
      </c>
      <c r="IE301">
        <v>1.85974</v>
      </c>
      <c r="IF301">
        <v>1.85989</v>
      </c>
      <c r="IG301">
        <v>1.85842</v>
      </c>
      <c r="IH301">
        <v>1.85747</v>
      </c>
      <c r="II301">
        <v>1.85241</v>
      </c>
      <c r="IJ301">
        <v>0</v>
      </c>
      <c r="IK301">
        <v>0</v>
      </c>
      <c r="IL301">
        <v>0</v>
      </c>
      <c r="IM301">
        <v>0</v>
      </c>
      <c r="IN301" t="s">
        <v>441</v>
      </c>
      <c r="IO301" t="s">
        <v>442</v>
      </c>
      <c r="IP301" t="s">
        <v>443</v>
      </c>
      <c r="IQ301" t="s">
        <v>443</v>
      </c>
      <c r="IR301" t="s">
        <v>443</v>
      </c>
      <c r="IS301" t="s">
        <v>443</v>
      </c>
      <c r="IT301">
        <v>0</v>
      </c>
      <c r="IU301">
        <v>100</v>
      </c>
      <c r="IV301">
        <v>100</v>
      </c>
      <c r="IW301">
        <v>-0.42</v>
      </c>
      <c r="IX301">
        <v>0.2813</v>
      </c>
      <c r="IY301">
        <v>-1.199888540531774</v>
      </c>
      <c r="IZ301">
        <v>0.0006062262584135303</v>
      </c>
      <c r="JA301">
        <v>-6.607284784785487E-07</v>
      </c>
      <c r="JB301">
        <v>4.456398226774383E-10</v>
      </c>
      <c r="JC301">
        <v>0.04242554667046498</v>
      </c>
      <c r="JD301">
        <v>-0.002659736867722172</v>
      </c>
      <c r="JE301">
        <v>0.000738507291522077</v>
      </c>
      <c r="JF301">
        <v>-6.730059124220876E-06</v>
      </c>
      <c r="JG301">
        <v>7</v>
      </c>
      <c r="JH301">
        <v>1949</v>
      </c>
      <c r="JI301">
        <v>1</v>
      </c>
      <c r="JJ301">
        <v>29</v>
      </c>
      <c r="JK301">
        <v>190041.4</v>
      </c>
      <c r="JL301">
        <v>190041.6</v>
      </c>
      <c r="JM301">
        <v>3.99048</v>
      </c>
      <c r="JN301">
        <v>2.58545</v>
      </c>
      <c r="JO301">
        <v>2.146</v>
      </c>
      <c r="JP301">
        <v>2.67578</v>
      </c>
      <c r="JQ301">
        <v>2.29858</v>
      </c>
      <c r="JR301">
        <v>2.42188</v>
      </c>
      <c r="JS301">
        <v>36.908</v>
      </c>
      <c r="JT301">
        <v>24.0787</v>
      </c>
      <c r="JU301">
        <v>18</v>
      </c>
      <c r="JV301">
        <v>483.109</v>
      </c>
      <c r="JW301">
        <v>893.624</v>
      </c>
      <c r="JX301">
        <v>28.3872</v>
      </c>
      <c r="JY301">
        <v>28.5776</v>
      </c>
      <c r="JZ301">
        <v>30.0003</v>
      </c>
      <c r="KA301">
        <v>28.7277</v>
      </c>
      <c r="KB301">
        <v>28.6765</v>
      </c>
      <c r="KC301">
        <v>80.0822</v>
      </c>
      <c r="KD301">
        <v>11.0885</v>
      </c>
      <c r="KE301">
        <v>24.0684</v>
      </c>
      <c r="KF301">
        <v>28.3713</v>
      </c>
      <c r="KG301">
        <v>1523.39</v>
      </c>
      <c r="KH301">
        <v>16.307</v>
      </c>
      <c r="KI301">
        <v>102.105</v>
      </c>
      <c r="KJ301">
        <v>91.7514</v>
      </c>
    </row>
    <row r="302" spans="1:296">
      <c r="A302">
        <v>284</v>
      </c>
      <c r="B302">
        <v>1758392096.5</v>
      </c>
      <c r="C302">
        <v>9956</v>
      </c>
      <c r="D302" t="s">
        <v>1013</v>
      </c>
      <c r="E302" t="s">
        <v>1014</v>
      </c>
      <c r="F302">
        <v>5</v>
      </c>
      <c r="G302" t="s">
        <v>832</v>
      </c>
      <c r="H302">
        <v>1758392088.714286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1529.99959621902</v>
      </c>
      <c r="AJ302">
        <v>1452.82109090909</v>
      </c>
      <c r="AK302">
        <v>3.390302543680138</v>
      </c>
      <c r="AL302">
        <v>65.71615203234047</v>
      </c>
      <c r="AM302">
        <f>(AO302 - AN302 + DX302*1E3/(8.314*(DZ302+273.15)) * AQ302/DW302 * AP302) * DW302/(100*DK302) * 1000/(1000 - AO302)</f>
        <v>0</v>
      </c>
      <c r="AN302">
        <v>16.27125750806628</v>
      </c>
      <c r="AO302">
        <v>22.86797939393939</v>
      </c>
      <c r="AP302">
        <v>0.0006009634321750619</v>
      </c>
      <c r="AQ302">
        <v>86.31790325181301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437</v>
      </c>
      <c r="AX302" t="s">
        <v>437</v>
      </c>
      <c r="AY302">
        <v>0</v>
      </c>
      <c r="AZ302">
        <v>0</v>
      </c>
      <c r="BA302">
        <f>1-AY302/AZ302</f>
        <v>0</v>
      </c>
      <c r="BB302">
        <v>0</v>
      </c>
      <c r="BC302" t="s">
        <v>437</v>
      </c>
      <c r="BD302" t="s">
        <v>437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437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6</v>
      </c>
      <c r="DL302">
        <v>0.5</v>
      </c>
      <c r="DM302" t="s">
        <v>438</v>
      </c>
      <c r="DN302">
        <v>2</v>
      </c>
      <c r="DO302" t="b">
        <v>1</v>
      </c>
      <c r="DP302">
        <v>1758392088.714286</v>
      </c>
      <c r="DQ302">
        <v>1395.32</v>
      </c>
      <c r="DR302">
        <v>1490.585</v>
      </c>
      <c r="DS302">
        <v>22.86057142857143</v>
      </c>
      <c r="DT302">
        <v>16.21938214285714</v>
      </c>
      <c r="DU302">
        <v>1395.748571428571</v>
      </c>
      <c r="DV302">
        <v>22.57916071428571</v>
      </c>
      <c r="DW302">
        <v>500.007642857143</v>
      </c>
      <c r="DX302">
        <v>90.48126071428568</v>
      </c>
      <c r="DY302">
        <v>0.06605038214285713</v>
      </c>
      <c r="DZ302">
        <v>29.60246428571428</v>
      </c>
      <c r="EA302">
        <v>30.01829642857143</v>
      </c>
      <c r="EB302">
        <v>999.9000000000002</v>
      </c>
      <c r="EC302">
        <v>0</v>
      </c>
      <c r="ED302">
        <v>0</v>
      </c>
      <c r="EE302">
        <v>10006.25571428571</v>
      </c>
      <c r="EF302">
        <v>0</v>
      </c>
      <c r="EG302">
        <v>11.55226071428571</v>
      </c>
      <c r="EH302">
        <v>-95.26581785714289</v>
      </c>
      <c r="EI302">
        <v>1427.964642857143</v>
      </c>
      <c r="EJ302">
        <v>1515.161428571428</v>
      </c>
      <c r="EK302">
        <v>6.641179285714285</v>
      </c>
      <c r="EL302">
        <v>1490.585</v>
      </c>
      <c r="EM302">
        <v>16.21938214285714</v>
      </c>
      <c r="EN302">
        <v>2.068453214285714</v>
      </c>
      <c r="EO302">
        <v>1.467550357142857</v>
      </c>
      <c r="EP302">
        <v>17.9783</v>
      </c>
      <c r="EQ302">
        <v>12.63412857142857</v>
      </c>
      <c r="ER302">
        <v>1999.978928571428</v>
      </c>
      <c r="ES302">
        <v>0.9800025714285715</v>
      </c>
      <c r="ET302">
        <v>0.01999713214285714</v>
      </c>
      <c r="EU302">
        <v>0</v>
      </c>
      <c r="EV302">
        <v>1166.015714285714</v>
      </c>
      <c r="EW302">
        <v>5.00078</v>
      </c>
      <c r="EX302">
        <v>22782.33214285714</v>
      </c>
      <c r="EY302">
        <v>16379.475</v>
      </c>
      <c r="EZ302">
        <v>39.04667857142856</v>
      </c>
      <c r="FA302">
        <v>39.92592857142856</v>
      </c>
      <c r="FB302">
        <v>39.20728571428571</v>
      </c>
      <c r="FC302">
        <v>39.48396428571427</v>
      </c>
      <c r="FD302">
        <v>40.43492857142856</v>
      </c>
      <c r="FE302">
        <v>1955.080357142857</v>
      </c>
      <c r="FF302">
        <v>39.89000000000001</v>
      </c>
      <c r="FG302">
        <v>0</v>
      </c>
      <c r="FH302">
        <v>1758392096.7</v>
      </c>
      <c r="FI302">
        <v>0</v>
      </c>
      <c r="FJ302">
        <v>1165.971538461539</v>
      </c>
      <c r="FK302">
        <v>-22.40547010260315</v>
      </c>
      <c r="FL302">
        <v>-416.4273507014779</v>
      </c>
      <c r="FM302">
        <v>22781.52692307692</v>
      </c>
      <c r="FN302">
        <v>15</v>
      </c>
      <c r="FO302">
        <v>0</v>
      </c>
      <c r="FP302" t="s">
        <v>439</v>
      </c>
      <c r="FQ302">
        <v>1746989605.5</v>
      </c>
      <c r="FR302">
        <v>1746989593.5</v>
      </c>
      <c r="FS302">
        <v>0</v>
      </c>
      <c r="FT302">
        <v>-0.274</v>
      </c>
      <c r="FU302">
        <v>-0.002</v>
      </c>
      <c r="FV302">
        <v>2.549</v>
      </c>
      <c r="FW302">
        <v>0.129</v>
      </c>
      <c r="FX302">
        <v>420</v>
      </c>
      <c r="FY302">
        <v>17</v>
      </c>
      <c r="FZ302">
        <v>0.02</v>
      </c>
      <c r="GA302">
        <v>0.04</v>
      </c>
      <c r="GB302">
        <v>-95.2397325</v>
      </c>
      <c r="GC302">
        <v>-0.1647838649154924</v>
      </c>
      <c r="GD302">
        <v>0.2374116734572044</v>
      </c>
      <c r="GE302">
        <v>1</v>
      </c>
      <c r="GF302">
        <v>1167.011764705882</v>
      </c>
      <c r="GG302">
        <v>-21.13674561956405</v>
      </c>
      <c r="GH302">
        <v>2.089067439831956</v>
      </c>
      <c r="GI302">
        <v>0</v>
      </c>
      <c r="GJ302">
        <v>6.660676749999999</v>
      </c>
      <c r="GK302">
        <v>-0.5680940712945843</v>
      </c>
      <c r="GL302">
        <v>0.05852427583437067</v>
      </c>
      <c r="GM302">
        <v>0</v>
      </c>
      <c r="GN302">
        <v>1</v>
      </c>
      <c r="GO302">
        <v>3</v>
      </c>
      <c r="GP302" t="s">
        <v>440</v>
      </c>
      <c r="GQ302">
        <v>3.10113</v>
      </c>
      <c r="GR302">
        <v>2.72446</v>
      </c>
      <c r="GS302">
        <v>0.199902</v>
      </c>
      <c r="GT302">
        <v>0.207692</v>
      </c>
      <c r="GU302">
        <v>0.104355</v>
      </c>
      <c r="GV302">
        <v>0.08312460000000001</v>
      </c>
      <c r="GW302">
        <v>20946.3</v>
      </c>
      <c r="GX302">
        <v>18868.6</v>
      </c>
      <c r="GY302">
        <v>26742.6</v>
      </c>
      <c r="GZ302">
        <v>24035.9</v>
      </c>
      <c r="HA302">
        <v>38338.4</v>
      </c>
      <c r="HB302">
        <v>32619</v>
      </c>
      <c r="HC302">
        <v>46699.9</v>
      </c>
      <c r="HD302">
        <v>38056.8</v>
      </c>
      <c r="HE302">
        <v>1.87515</v>
      </c>
      <c r="HF302">
        <v>2.34212</v>
      </c>
      <c r="HG302">
        <v>0.125259</v>
      </c>
      <c r="HH302">
        <v>0</v>
      </c>
      <c r="HI302">
        <v>27.9738</v>
      </c>
      <c r="HJ302">
        <v>999.9</v>
      </c>
      <c r="HK302">
        <v>34.3</v>
      </c>
      <c r="HL302">
        <v>32.9</v>
      </c>
      <c r="HM302">
        <v>19.0442</v>
      </c>
      <c r="HN302">
        <v>61.5518</v>
      </c>
      <c r="HO302">
        <v>4.91987</v>
      </c>
      <c r="HP302">
        <v>2</v>
      </c>
      <c r="HQ302">
        <v>0.107068</v>
      </c>
      <c r="HR302">
        <v>-0.285749</v>
      </c>
      <c r="HS302">
        <v>20.2823</v>
      </c>
      <c r="HT302">
        <v>5.21175</v>
      </c>
      <c r="HU302">
        <v>11.9748</v>
      </c>
      <c r="HV302">
        <v>4.9628</v>
      </c>
      <c r="HW302">
        <v>3.2743</v>
      </c>
      <c r="HX302">
        <v>9999</v>
      </c>
      <c r="HY302">
        <v>9999</v>
      </c>
      <c r="HZ302">
        <v>9999</v>
      </c>
      <c r="IA302">
        <v>999.9</v>
      </c>
      <c r="IB302">
        <v>1.86386</v>
      </c>
      <c r="IC302">
        <v>1.86008</v>
      </c>
      <c r="ID302">
        <v>1.85843</v>
      </c>
      <c r="IE302">
        <v>1.85975</v>
      </c>
      <c r="IF302">
        <v>1.85989</v>
      </c>
      <c r="IG302">
        <v>1.85842</v>
      </c>
      <c r="IH302">
        <v>1.85747</v>
      </c>
      <c r="II302">
        <v>1.8524</v>
      </c>
      <c r="IJ302">
        <v>0</v>
      </c>
      <c r="IK302">
        <v>0</v>
      </c>
      <c r="IL302">
        <v>0</v>
      </c>
      <c r="IM302">
        <v>0</v>
      </c>
      <c r="IN302" t="s">
        <v>441</v>
      </c>
      <c r="IO302" t="s">
        <v>442</v>
      </c>
      <c r="IP302" t="s">
        <v>443</v>
      </c>
      <c r="IQ302" t="s">
        <v>443</v>
      </c>
      <c r="IR302" t="s">
        <v>443</v>
      </c>
      <c r="IS302" t="s">
        <v>443</v>
      </c>
      <c r="IT302">
        <v>0</v>
      </c>
      <c r="IU302">
        <v>100</v>
      </c>
      <c r="IV302">
        <v>100</v>
      </c>
      <c r="IW302">
        <v>-0.39</v>
      </c>
      <c r="IX302">
        <v>0.2816</v>
      </c>
      <c r="IY302">
        <v>-1.199888540531774</v>
      </c>
      <c r="IZ302">
        <v>0.0006062262584135303</v>
      </c>
      <c r="JA302">
        <v>-6.607284784785487E-07</v>
      </c>
      <c r="JB302">
        <v>4.456398226774383E-10</v>
      </c>
      <c r="JC302">
        <v>0.04242554667046498</v>
      </c>
      <c r="JD302">
        <v>-0.002659736867722172</v>
      </c>
      <c r="JE302">
        <v>0.000738507291522077</v>
      </c>
      <c r="JF302">
        <v>-6.730059124220876E-06</v>
      </c>
      <c r="JG302">
        <v>7</v>
      </c>
      <c r="JH302">
        <v>1949</v>
      </c>
      <c r="JI302">
        <v>1</v>
      </c>
      <c r="JJ302">
        <v>29</v>
      </c>
      <c r="JK302">
        <v>190041.5</v>
      </c>
      <c r="JL302">
        <v>190041.7</v>
      </c>
      <c r="JM302">
        <v>4.02344</v>
      </c>
      <c r="JN302">
        <v>2.58789</v>
      </c>
      <c r="JO302">
        <v>2.146</v>
      </c>
      <c r="JP302">
        <v>2.67578</v>
      </c>
      <c r="JQ302">
        <v>2.29858</v>
      </c>
      <c r="JR302">
        <v>2.43896</v>
      </c>
      <c r="JS302">
        <v>36.908</v>
      </c>
      <c r="JT302">
        <v>24.0787</v>
      </c>
      <c r="JU302">
        <v>18</v>
      </c>
      <c r="JV302">
        <v>482.929</v>
      </c>
      <c r="JW302">
        <v>893.303</v>
      </c>
      <c r="JX302">
        <v>28.3716</v>
      </c>
      <c r="JY302">
        <v>28.5816</v>
      </c>
      <c r="JZ302">
        <v>30.0003</v>
      </c>
      <c r="KA302">
        <v>28.7307</v>
      </c>
      <c r="KB302">
        <v>28.6795</v>
      </c>
      <c r="KC302">
        <v>80.74120000000001</v>
      </c>
      <c r="KD302">
        <v>11.0885</v>
      </c>
      <c r="KE302">
        <v>24.0684</v>
      </c>
      <c r="KF302">
        <v>28.3469</v>
      </c>
      <c r="KG302">
        <v>1536.78</v>
      </c>
      <c r="KH302">
        <v>16.3113</v>
      </c>
      <c r="KI302">
        <v>102.104</v>
      </c>
      <c r="KJ302">
        <v>91.7512</v>
      </c>
    </row>
    <row r="303" spans="1:296">
      <c r="A303">
        <v>285</v>
      </c>
      <c r="B303">
        <v>1758392101.5</v>
      </c>
      <c r="C303">
        <v>9961</v>
      </c>
      <c r="D303" t="s">
        <v>1015</v>
      </c>
      <c r="E303" t="s">
        <v>1016</v>
      </c>
      <c r="F303">
        <v>5</v>
      </c>
      <c r="G303" t="s">
        <v>832</v>
      </c>
      <c r="H303">
        <v>1758392094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1547.524678231008</v>
      </c>
      <c r="AJ303">
        <v>1470.008909090909</v>
      </c>
      <c r="AK303">
        <v>3.451042126530681</v>
      </c>
      <c r="AL303">
        <v>65.71615203234047</v>
      </c>
      <c r="AM303">
        <f>(AO303 - AN303 + DX303*1E3/(8.314*(DZ303+273.15)) * AQ303/DW303 * AP303) * DW303/(100*DK303) * 1000/(1000 - AO303)</f>
        <v>0</v>
      </c>
      <c r="AN303">
        <v>16.31566186060858</v>
      </c>
      <c r="AO303">
        <v>22.88140666666667</v>
      </c>
      <c r="AP303">
        <v>0.003557881277309385</v>
      </c>
      <c r="AQ303">
        <v>86.31790325181301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437</v>
      </c>
      <c r="AX303" t="s">
        <v>437</v>
      </c>
      <c r="AY303">
        <v>0</v>
      </c>
      <c r="AZ303">
        <v>0</v>
      </c>
      <c r="BA303">
        <f>1-AY303/AZ303</f>
        <v>0</v>
      </c>
      <c r="BB303">
        <v>0</v>
      </c>
      <c r="BC303" t="s">
        <v>437</v>
      </c>
      <c r="BD303" t="s">
        <v>437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437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6</v>
      </c>
      <c r="DL303">
        <v>0.5</v>
      </c>
      <c r="DM303" t="s">
        <v>438</v>
      </c>
      <c r="DN303">
        <v>2</v>
      </c>
      <c r="DO303" t="b">
        <v>1</v>
      </c>
      <c r="DP303">
        <v>1758392094</v>
      </c>
      <c r="DQ303">
        <v>1412.958148148148</v>
      </c>
      <c r="DR303">
        <v>1508.346666666667</v>
      </c>
      <c r="DS303">
        <v>22.86453333333333</v>
      </c>
      <c r="DT303">
        <v>16.26835555555556</v>
      </c>
      <c r="DU303">
        <v>1413.361851851852</v>
      </c>
      <c r="DV303">
        <v>22.58304814814815</v>
      </c>
      <c r="DW303">
        <v>499.997888888889</v>
      </c>
      <c r="DX303">
        <v>90.4816037037037</v>
      </c>
      <c r="DY303">
        <v>0.06606912592592593</v>
      </c>
      <c r="DZ303">
        <v>29.59741481481481</v>
      </c>
      <c r="EA303">
        <v>30.0183037037037</v>
      </c>
      <c r="EB303">
        <v>999.9000000000001</v>
      </c>
      <c r="EC303">
        <v>0</v>
      </c>
      <c r="ED303">
        <v>0</v>
      </c>
      <c r="EE303">
        <v>10016.6237037037</v>
      </c>
      <c r="EF303">
        <v>0</v>
      </c>
      <c r="EG303">
        <v>11.23715925925926</v>
      </c>
      <c r="EH303">
        <v>-95.38947407407406</v>
      </c>
      <c r="EI303">
        <v>1446.022222222222</v>
      </c>
      <c r="EJ303">
        <v>1533.292962962963</v>
      </c>
      <c r="EK303">
        <v>6.596177037037037</v>
      </c>
      <c r="EL303">
        <v>1508.346666666667</v>
      </c>
      <c r="EM303">
        <v>16.26835555555556</v>
      </c>
      <c r="EN303">
        <v>2.06882037037037</v>
      </c>
      <c r="EO303">
        <v>1.471987037037037</v>
      </c>
      <c r="EP303">
        <v>17.98111481481481</v>
      </c>
      <c r="EQ303">
        <v>12.68016666666667</v>
      </c>
      <c r="ER303">
        <v>1999.992222222222</v>
      </c>
      <c r="ES303">
        <v>0.9800027777777778</v>
      </c>
      <c r="ET303">
        <v>0.01999691851851852</v>
      </c>
      <c r="EU303">
        <v>0</v>
      </c>
      <c r="EV303">
        <v>1164.06962962963</v>
      </c>
      <c r="EW303">
        <v>5.00078</v>
      </c>
      <c r="EX303">
        <v>22744.96296296296</v>
      </c>
      <c r="EY303">
        <v>16379.57777777777</v>
      </c>
      <c r="EZ303">
        <v>39.05781481481481</v>
      </c>
      <c r="FA303">
        <v>39.93707407407407</v>
      </c>
      <c r="FB303">
        <v>39.22881481481481</v>
      </c>
      <c r="FC303">
        <v>39.488</v>
      </c>
      <c r="FD303">
        <v>40.41407407407407</v>
      </c>
      <c r="FE303">
        <v>1955.096296296296</v>
      </c>
      <c r="FF303">
        <v>39.89000000000001</v>
      </c>
      <c r="FG303">
        <v>0</v>
      </c>
      <c r="FH303">
        <v>1758392102.1</v>
      </c>
      <c r="FI303">
        <v>0</v>
      </c>
      <c r="FJ303">
        <v>1163.8508</v>
      </c>
      <c r="FK303">
        <v>-23.24076924984518</v>
      </c>
      <c r="FL303">
        <v>-438.9230776228042</v>
      </c>
      <c r="FM303">
        <v>22741.2</v>
      </c>
      <c r="FN303">
        <v>15</v>
      </c>
      <c r="FO303">
        <v>0</v>
      </c>
      <c r="FP303" t="s">
        <v>439</v>
      </c>
      <c r="FQ303">
        <v>1746989605.5</v>
      </c>
      <c r="FR303">
        <v>1746989593.5</v>
      </c>
      <c r="FS303">
        <v>0</v>
      </c>
      <c r="FT303">
        <v>-0.274</v>
      </c>
      <c r="FU303">
        <v>-0.002</v>
      </c>
      <c r="FV303">
        <v>2.549</v>
      </c>
      <c r="FW303">
        <v>0.129</v>
      </c>
      <c r="FX303">
        <v>420</v>
      </c>
      <c r="FY303">
        <v>17</v>
      </c>
      <c r="FZ303">
        <v>0.02</v>
      </c>
      <c r="GA303">
        <v>0.04</v>
      </c>
      <c r="GB303">
        <v>-95.34805249999999</v>
      </c>
      <c r="GC303">
        <v>-1.132206754221244</v>
      </c>
      <c r="GD303">
        <v>0.2663100326569586</v>
      </c>
      <c r="GE303">
        <v>0</v>
      </c>
      <c r="GF303">
        <v>1165.084411764706</v>
      </c>
      <c r="GG303">
        <v>-22.3194805174106</v>
      </c>
      <c r="GH303">
        <v>2.200021645851348</v>
      </c>
      <c r="GI303">
        <v>0</v>
      </c>
      <c r="GJ303">
        <v>6.621309500000001</v>
      </c>
      <c r="GK303">
        <v>-0.5744674671669852</v>
      </c>
      <c r="GL303">
        <v>0.0593036052424303</v>
      </c>
      <c r="GM303">
        <v>0</v>
      </c>
      <c r="GN303">
        <v>0</v>
      </c>
      <c r="GO303">
        <v>3</v>
      </c>
      <c r="GP303" t="s">
        <v>446</v>
      </c>
      <c r="GQ303">
        <v>3.10125</v>
      </c>
      <c r="GR303">
        <v>2.72424</v>
      </c>
      <c r="GS303">
        <v>0.201306</v>
      </c>
      <c r="GT303">
        <v>0.209047</v>
      </c>
      <c r="GU303">
        <v>0.10439</v>
      </c>
      <c r="GV303">
        <v>0.0831427</v>
      </c>
      <c r="GW303">
        <v>20909.3</v>
      </c>
      <c r="GX303">
        <v>18836.3</v>
      </c>
      <c r="GY303">
        <v>26742.3</v>
      </c>
      <c r="GZ303">
        <v>24035.8</v>
      </c>
      <c r="HA303">
        <v>38336.8</v>
      </c>
      <c r="HB303">
        <v>32618.3</v>
      </c>
      <c r="HC303">
        <v>46699.5</v>
      </c>
      <c r="HD303">
        <v>38056.6</v>
      </c>
      <c r="HE303">
        <v>1.87528</v>
      </c>
      <c r="HF303">
        <v>2.34238</v>
      </c>
      <c r="HG303">
        <v>0.124887</v>
      </c>
      <c r="HH303">
        <v>0</v>
      </c>
      <c r="HI303">
        <v>27.9745</v>
      </c>
      <c r="HJ303">
        <v>999.9</v>
      </c>
      <c r="HK303">
        <v>34.3</v>
      </c>
      <c r="HL303">
        <v>32.9</v>
      </c>
      <c r="HM303">
        <v>19.0447</v>
      </c>
      <c r="HN303">
        <v>61.5918</v>
      </c>
      <c r="HO303">
        <v>4.9359</v>
      </c>
      <c r="HP303">
        <v>2</v>
      </c>
      <c r="HQ303">
        <v>0.107403</v>
      </c>
      <c r="HR303">
        <v>-0.259932</v>
      </c>
      <c r="HS303">
        <v>20.2825</v>
      </c>
      <c r="HT303">
        <v>5.21235</v>
      </c>
      <c r="HU303">
        <v>11.9746</v>
      </c>
      <c r="HV303">
        <v>4.9628</v>
      </c>
      <c r="HW303">
        <v>3.2745</v>
      </c>
      <c r="HX303">
        <v>9999</v>
      </c>
      <c r="HY303">
        <v>9999</v>
      </c>
      <c r="HZ303">
        <v>9999</v>
      </c>
      <c r="IA303">
        <v>999.9</v>
      </c>
      <c r="IB303">
        <v>1.86387</v>
      </c>
      <c r="IC303">
        <v>1.86009</v>
      </c>
      <c r="ID303">
        <v>1.85841</v>
      </c>
      <c r="IE303">
        <v>1.85974</v>
      </c>
      <c r="IF303">
        <v>1.85989</v>
      </c>
      <c r="IG303">
        <v>1.85843</v>
      </c>
      <c r="IH303">
        <v>1.85745</v>
      </c>
      <c r="II303">
        <v>1.8524</v>
      </c>
      <c r="IJ303">
        <v>0</v>
      </c>
      <c r="IK303">
        <v>0</v>
      </c>
      <c r="IL303">
        <v>0</v>
      </c>
      <c r="IM303">
        <v>0</v>
      </c>
      <c r="IN303" t="s">
        <v>441</v>
      </c>
      <c r="IO303" t="s">
        <v>442</v>
      </c>
      <c r="IP303" t="s">
        <v>443</v>
      </c>
      <c r="IQ303" t="s">
        <v>443</v>
      </c>
      <c r="IR303" t="s">
        <v>443</v>
      </c>
      <c r="IS303" t="s">
        <v>443</v>
      </c>
      <c r="IT303">
        <v>0</v>
      </c>
      <c r="IU303">
        <v>100</v>
      </c>
      <c r="IV303">
        <v>100</v>
      </c>
      <c r="IW303">
        <v>-0.37</v>
      </c>
      <c r="IX303">
        <v>0.2818</v>
      </c>
      <c r="IY303">
        <v>-1.199888540531774</v>
      </c>
      <c r="IZ303">
        <v>0.0006062262584135303</v>
      </c>
      <c r="JA303">
        <v>-6.607284784785487E-07</v>
      </c>
      <c r="JB303">
        <v>4.456398226774383E-10</v>
      </c>
      <c r="JC303">
        <v>0.04242554667046498</v>
      </c>
      <c r="JD303">
        <v>-0.002659736867722172</v>
      </c>
      <c r="JE303">
        <v>0.000738507291522077</v>
      </c>
      <c r="JF303">
        <v>-6.730059124220876E-06</v>
      </c>
      <c r="JG303">
        <v>7</v>
      </c>
      <c r="JH303">
        <v>1949</v>
      </c>
      <c r="JI303">
        <v>1</v>
      </c>
      <c r="JJ303">
        <v>29</v>
      </c>
      <c r="JK303">
        <v>190041.6</v>
      </c>
      <c r="JL303">
        <v>190041.8</v>
      </c>
      <c r="JM303">
        <v>4.05884</v>
      </c>
      <c r="JN303">
        <v>2.58545</v>
      </c>
      <c r="JO303">
        <v>2.146</v>
      </c>
      <c r="JP303">
        <v>2.677</v>
      </c>
      <c r="JQ303">
        <v>2.29858</v>
      </c>
      <c r="JR303">
        <v>2.41943</v>
      </c>
      <c r="JS303">
        <v>36.908</v>
      </c>
      <c r="JT303">
        <v>24.07</v>
      </c>
      <c r="JU303">
        <v>18</v>
      </c>
      <c r="JV303">
        <v>483.029</v>
      </c>
      <c r="JW303">
        <v>893.614</v>
      </c>
      <c r="JX303">
        <v>28.3479</v>
      </c>
      <c r="JY303">
        <v>28.5849</v>
      </c>
      <c r="JZ303">
        <v>30.0005</v>
      </c>
      <c r="KA303">
        <v>28.7344</v>
      </c>
      <c r="KB303">
        <v>28.6825</v>
      </c>
      <c r="KC303">
        <v>81.43089999999999</v>
      </c>
      <c r="KD303">
        <v>11.0885</v>
      </c>
      <c r="KE303">
        <v>24.0684</v>
      </c>
      <c r="KF303">
        <v>28.3353</v>
      </c>
      <c r="KG303">
        <v>1556.86</v>
      </c>
      <c r="KH303">
        <v>16.3288</v>
      </c>
      <c r="KI303">
        <v>102.103</v>
      </c>
      <c r="KJ303">
        <v>91.7508</v>
      </c>
    </row>
    <row r="304" spans="1:296">
      <c r="A304">
        <v>286</v>
      </c>
      <c r="B304">
        <v>1758392106.5</v>
      </c>
      <c r="C304">
        <v>9966</v>
      </c>
      <c r="D304" t="s">
        <v>1017</v>
      </c>
      <c r="E304" t="s">
        <v>1018</v>
      </c>
      <c r="F304">
        <v>5</v>
      </c>
      <c r="G304" t="s">
        <v>832</v>
      </c>
      <c r="H304">
        <v>1758392098.714286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1564.55524479032</v>
      </c>
      <c r="AJ304">
        <v>1487.04903030303</v>
      </c>
      <c r="AK304">
        <v>3.404701593165592</v>
      </c>
      <c r="AL304">
        <v>65.71615203234047</v>
      </c>
      <c r="AM304">
        <f>(AO304 - AN304 + DX304*1E3/(8.314*(DZ304+273.15)) * AQ304/DW304 * AP304) * DW304/(100*DK304) * 1000/(1000 - AO304)</f>
        <v>0</v>
      </c>
      <c r="AN304">
        <v>16.31946457499444</v>
      </c>
      <c r="AO304">
        <v>22.87252363636363</v>
      </c>
      <c r="AP304">
        <v>-0.0005870416061213474</v>
      </c>
      <c r="AQ304">
        <v>86.31790325181301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437</v>
      </c>
      <c r="AX304" t="s">
        <v>437</v>
      </c>
      <c r="AY304">
        <v>0</v>
      </c>
      <c r="AZ304">
        <v>0</v>
      </c>
      <c r="BA304">
        <f>1-AY304/AZ304</f>
        <v>0</v>
      </c>
      <c r="BB304">
        <v>0</v>
      </c>
      <c r="BC304" t="s">
        <v>437</v>
      </c>
      <c r="BD304" t="s">
        <v>437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437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6</v>
      </c>
      <c r="DL304">
        <v>0.5</v>
      </c>
      <c r="DM304" t="s">
        <v>438</v>
      </c>
      <c r="DN304">
        <v>2</v>
      </c>
      <c r="DO304" t="b">
        <v>1</v>
      </c>
      <c r="DP304">
        <v>1758392098.714286</v>
      </c>
      <c r="DQ304">
        <v>1428.705714285714</v>
      </c>
      <c r="DR304">
        <v>1524.178571428572</v>
      </c>
      <c r="DS304">
        <v>22.87023571428571</v>
      </c>
      <c r="DT304">
        <v>16.30707142857143</v>
      </c>
      <c r="DU304">
        <v>1429.088214285714</v>
      </c>
      <c r="DV304">
        <v>22.58863571428572</v>
      </c>
      <c r="DW304">
        <v>499.9718928571428</v>
      </c>
      <c r="DX304">
        <v>90.48221071428573</v>
      </c>
      <c r="DY304">
        <v>0.06614745714285715</v>
      </c>
      <c r="DZ304">
        <v>29.592625</v>
      </c>
      <c r="EA304">
        <v>30.01260714285714</v>
      </c>
      <c r="EB304">
        <v>999.9000000000002</v>
      </c>
      <c r="EC304">
        <v>0</v>
      </c>
      <c r="ED304">
        <v>0</v>
      </c>
      <c r="EE304">
        <v>10012.655</v>
      </c>
      <c r="EF304">
        <v>0</v>
      </c>
      <c r="EG304">
        <v>11.23388928571429</v>
      </c>
      <c r="EH304">
        <v>-95.47315</v>
      </c>
      <c r="EI304">
        <v>1462.146785714286</v>
      </c>
      <c r="EJ304">
        <v>1549.4475</v>
      </c>
      <c r="EK304">
        <v>6.56316892857143</v>
      </c>
      <c r="EL304">
        <v>1524.178571428572</v>
      </c>
      <c r="EM304">
        <v>16.30707142857143</v>
      </c>
      <c r="EN304">
        <v>2.069350357142857</v>
      </c>
      <c r="EO304">
        <v>1.475499642857143</v>
      </c>
      <c r="EP304">
        <v>17.98518571428571</v>
      </c>
      <c r="EQ304">
        <v>12.7166</v>
      </c>
      <c r="ER304">
        <v>1999.986428571428</v>
      </c>
      <c r="ES304">
        <v>0.9800027857142857</v>
      </c>
      <c r="ET304">
        <v>0.01999691071428571</v>
      </c>
      <c r="EU304">
        <v>0</v>
      </c>
      <c r="EV304">
        <v>1162.165714285714</v>
      </c>
      <c r="EW304">
        <v>5.00078</v>
      </c>
      <c r="EX304">
        <v>22709.75357142857</v>
      </c>
      <c r="EY304">
        <v>16379.51785714285</v>
      </c>
      <c r="EZ304">
        <v>39.04907142857142</v>
      </c>
      <c r="FA304">
        <v>39.9415</v>
      </c>
      <c r="FB304">
        <v>39.25646428571429</v>
      </c>
      <c r="FC304">
        <v>39.47289285714286</v>
      </c>
      <c r="FD304">
        <v>40.36799999999999</v>
      </c>
      <c r="FE304">
        <v>1955.093214285714</v>
      </c>
      <c r="FF304">
        <v>39.89000000000001</v>
      </c>
      <c r="FG304">
        <v>0</v>
      </c>
      <c r="FH304">
        <v>1758392106.9</v>
      </c>
      <c r="FI304">
        <v>0</v>
      </c>
      <c r="FJ304">
        <v>1161.9256</v>
      </c>
      <c r="FK304">
        <v>-23.9946153390823</v>
      </c>
      <c r="FL304">
        <v>-455.6692301153666</v>
      </c>
      <c r="FM304">
        <v>22705.168</v>
      </c>
      <c r="FN304">
        <v>15</v>
      </c>
      <c r="FO304">
        <v>0</v>
      </c>
      <c r="FP304" t="s">
        <v>439</v>
      </c>
      <c r="FQ304">
        <v>1746989605.5</v>
      </c>
      <c r="FR304">
        <v>1746989593.5</v>
      </c>
      <c r="FS304">
        <v>0</v>
      </c>
      <c r="FT304">
        <v>-0.274</v>
      </c>
      <c r="FU304">
        <v>-0.002</v>
      </c>
      <c r="FV304">
        <v>2.549</v>
      </c>
      <c r="FW304">
        <v>0.129</v>
      </c>
      <c r="FX304">
        <v>420</v>
      </c>
      <c r="FY304">
        <v>17</v>
      </c>
      <c r="FZ304">
        <v>0.02</v>
      </c>
      <c r="GA304">
        <v>0.04</v>
      </c>
      <c r="GB304">
        <v>-95.4405525</v>
      </c>
      <c r="GC304">
        <v>-1.062476172607655</v>
      </c>
      <c r="GD304">
        <v>0.256950959316656</v>
      </c>
      <c r="GE304">
        <v>0</v>
      </c>
      <c r="GF304">
        <v>1163.448235294118</v>
      </c>
      <c r="GG304">
        <v>-23.60672269597324</v>
      </c>
      <c r="GH304">
        <v>2.329706457889217</v>
      </c>
      <c r="GI304">
        <v>0</v>
      </c>
      <c r="GJ304">
        <v>6.594297249999999</v>
      </c>
      <c r="GK304">
        <v>-0.4362034896810786</v>
      </c>
      <c r="GL304">
        <v>0.04985603629388822</v>
      </c>
      <c r="GM304">
        <v>0</v>
      </c>
      <c r="GN304">
        <v>0</v>
      </c>
      <c r="GO304">
        <v>3</v>
      </c>
      <c r="GP304" t="s">
        <v>446</v>
      </c>
      <c r="GQ304">
        <v>3.10123</v>
      </c>
      <c r="GR304">
        <v>2.72465</v>
      </c>
      <c r="GS304">
        <v>0.202688</v>
      </c>
      <c r="GT304">
        <v>0.210402</v>
      </c>
      <c r="GU304">
        <v>0.104356</v>
      </c>
      <c r="GV304">
        <v>0.08314149999999999</v>
      </c>
      <c r="GW304">
        <v>20872.9</v>
      </c>
      <c r="GX304">
        <v>18803.8</v>
      </c>
      <c r="GY304">
        <v>26742</v>
      </c>
      <c r="GZ304">
        <v>24035.6</v>
      </c>
      <c r="HA304">
        <v>38338.1</v>
      </c>
      <c r="HB304">
        <v>32618.3</v>
      </c>
      <c r="HC304">
        <v>46699.1</v>
      </c>
      <c r="HD304">
        <v>38056.3</v>
      </c>
      <c r="HE304">
        <v>1.8754</v>
      </c>
      <c r="HF304">
        <v>2.342</v>
      </c>
      <c r="HG304">
        <v>0.124164</v>
      </c>
      <c r="HH304">
        <v>0</v>
      </c>
      <c r="HI304">
        <v>27.9751</v>
      </c>
      <c r="HJ304">
        <v>999.9</v>
      </c>
      <c r="HK304">
        <v>34.3</v>
      </c>
      <c r="HL304">
        <v>32.9</v>
      </c>
      <c r="HM304">
        <v>19.0444</v>
      </c>
      <c r="HN304">
        <v>61.3918</v>
      </c>
      <c r="HO304">
        <v>5.05609</v>
      </c>
      <c r="HP304">
        <v>2</v>
      </c>
      <c r="HQ304">
        <v>0.107815</v>
      </c>
      <c r="HR304">
        <v>-0.278516</v>
      </c>
      <c r="HS304">
        <v>20.2824</v>
      </c>
      <c r="HT304">
        <v>5.2122</v>
      </c>
      <c r="HU304">
        <v>11.9743</v>
      </c>
      <c r="HV304">
        <v>4.9632</v>
      </c>
      <c r="HW304">
        <v>3.2746</v>
      </c>
      <c r="HX304">
        <v>9999</v>
      </c>
      <c r="HY304">
        <v>9999</v>
      </c>
      <c r="HZ304">
        <v>9999</v>
      </c>
      <c r="IA304">
        <v>999.9</v>
      </c>
      <c r="IB304">
        <v>1.86386</v>
      </c>
      <c r="IC304">
        <v>1.8601</v>
      </c>
      <c r="ID304">
        <v>1.85842</v>
      </c>
      <c r="IE304">
        <v>1.85974</v>
      </c>
      <c r="IF304">
        <v>1.85989</v>
      </c>
      <c r="IG304">
        <v>1.8584</v>
      </c>
      <c r="IH304">
        <v>1.85745</v>
      </c>
      <c r="II304">
        <v>1.8524</v>
      </c>
      <c r="IJ304">
        <v>0</v>
      </c>
      <c r="IK304">
        <v>0</v>
      </c>
      <c r="IL304">
        <v>0</v>
      </c>
      <c r="IM304">
        <v>0</v>
      </c>
      <c r="IN304" t="s">
        <v>441</v>
      </c>
      <c r="IO304" t="s">
        <v>442</v>
      </c>
      <c r="IP304" t="s">
        <v>443</v>
      </c>
      <c r="IQ304" t="s">
        <v>443</v>
      </c>
      <c r="IR304" t="s">
        <v>443</v>
      </c>
      <c r="IS304" t="s">
        <v>443</v>
      </c>
      <c r="IT304">
        <v>0</v>
      </c>
      <c r="IU304">
        <v>100</v>
      </c>
      <c r="IV304">
        <v>100</v>
      </c>
      <c r="IW304">
        <v>-0.34</v>
      </c>
      <c r="IX304">
        <v>0.2816</v>
      </c>
      <c r="IY304">
        <v>-1.199888540531774</v>
      </c>
      <c r="IZ304">
        <v>0.0006062262584135303</v>
      </c>
      <c r="JA304">
        <v>-6.607284784785487E-07</v>
      </c>
      <c r="JB304">
        <v>4.456398226774383E-10</v>
      </c>
      <c r="JC304">
        <v>0.04242554667046498</v>
      </c>
      <c r="JD304">
        <v>-0.002659736867722172</v>
      </c>
      <c r="JE304">
        <v>0.000738507291522077</v>
      </c>
      <c r="JF304">
        <v>-6.730059124220876E-06</v>
      </c>
      <c r="JG304">
        <v>7</v>
      </c>
      <c r="JH304">
        <v>1949</v>
      </c>
      <c r="JI304">
        <v>1</v>
      </c>
      <c r="JJ304">
        <v>29</v>
      </c>
      <c r="JK304">
        <v>190041.7</v>
      </c>
      <c r="JL304">
        <v>190041.9</v>
      </c>
      <c r="JM304">
        <v>4.09058</v>
      </c>
      <c r="JN304">
        <v>2.59399</v>
      </c>
      <c r="JO304">
        <v>2.146</v>
      </c>
      <c r="JP304">
        <v>2.67822</v>
      </c>
      <c r="JQ304">
        <v>2.29858</v>
      </c>
      <c r="JR304">
        <v>2.40234</v>
      </c>
      <c r="JS304">
        <v>36.908</v>
      </c>
      <c r="JT304">
        <v>24.07</v>
      </c>
      <c r="JU304">
        <v>18</v>
      </c>
      <c r="JV304">
        <v>483.125</v>
      </c>
      <c r="JW304">
        <v>893.2569999999999</v>
      </c>
      <c r="JX304">
        <v>28.3324</v>
      </c>
      <c r="JY304">
        <v>28.589</v>
      </c>
      <c r="JZ304">
        <v>30.0004</v>
      </c>
      <c r="KA304">
        <v>28.7375</v>
      </c>
      <c r="KB304">
        <v>28.6851</v>
      </c>
      <c r="KC304">
        <v>82.0795</v>
      </c>
      <c r="KD304">
        <v>11.0885</v>
      </c>
      <c r="KE304">
        <v>24.0684</v>
      </c>
      <c r="KF304">
        <v>28.3333</v>
      </c>
      <c r="KG304">
        <v>1570.21</v>
      </c>
      <c r="KH304">
        <v>16.3616</v>
      </c>
      <c r="KI304">
        <v>102.103</v>
      </c>
      <c r="KJ304">
        <v>91.75</v>
      </c>
    </row>
    <row r="305" spans="1:296">
      <c r="A305">
        <v>287</v>
      </c>
      <c r="B305">
        <v>1758392111.5</v>
      </c>
      <c r="C305">
        <v>9971</v>
      </c>
      <c r="D305" t="s">
        <v>1019</v>
      </c>
      <c r="E305" t="s">
        <v>1020</v>
      </c>
      <c r="F305">
        <v>5</v>
      </c>
      <c r="G305" t="s">
        <v>832</v>
      </c>
      <c r="H305">
        <v>1758392104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1581.883399384047</v>
      </c>
      <c r="AJ305">
        <v>1504.296181818181</v>
      </c>
      <c r="AK305">
        <v>3.459449678674345</v>
      </c>
      <c r="AL305">
        <v>65.71615203234047</v>
      </c>
      <c r="AM305">
        <f>(AO305 - AN305 + DX305*1E3/(8.314*(DZ305+273.15)) * AQ305/DW305 * AP305) * DW305/(100*DK305) * 1000/(1000 - AO305)</f>
        <v>0</v>
      </c>
      <c r="AN305">
        <v>16.32007624893782</v>
      </c>
      <c r="AO305">
        <v>22.8598393939394</v>
      </c>
      <c r="AP305">
        <v>-0.0002886124014989073</v>
      </c>
      <c r="AQ305">
        <v>86.31790325181301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437</v>
      </c>
      <c r="AX305" t="s">
        <v>437</v>
      </c>
      <c r="AY305">
        <v>0</v>
      </c>
      <c r="AZ305">
        <v>0</v>
      </c>
      <c r="BA305">
        <f>1-AY305/AZ305</f>
        <v>0</v>
      </c>
      <c r="BB305">
        <v>0</v>
      </c>
      <c r="BC305" t="s">
        <v>437</v>
      </c>
      <c r="BD305" t="s">
        <v>437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437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6</v>
      </c>
      <c r="DL305">
        <v>0.5</v>
      </c>
      <c r="DM305" t="s">
        <v>438</v>
      </c>
      <c r="DN305">
        <v>2</v>
      </c>
      <c r="DO305" t="b">
        <v>1</v>
      </c>
      <c r="DP305">
        <v>1758392104</v>
      </c>
      <c r="DQ305">
        <v>1446.375925925926</v>
      </c>
      <c r="DR305">
        <v>1542.090740740741</v>
      </c>
      <c r="DS305">
        <v>22.87371111111111</v>
      </c>
      <c r="DT305">
        <v>16.31903333333333</v>
      </c>
      <c r="DU305">
        <v>1446.732962962963</v>
      </c>
      <c r="DV305">
        <v>22.59204074074074</v>
      </c>
      <c r="DW305">
        <v>500.0275555555555</v>
      </c>
      <c r="DX305">
        <v>90.48237777777778</v>
      </c>
      <c r="DY305">
        <v>0.06615875555555555</v>
      </c>
      <c r="DZ305">
        <v>29.58696296296296</v>
      </c>
      <c r="EA305">
        <v>30.00681111111111</v>
      </c>
      <c r="EB305">
        <v>999.9000000000001</v>
      </c>
      <c r="EC305">
        <v>0</v>
      </c>
      <c r="ED305">
        <v>0</v>
      </c>
      <c r="EE305">
        <v>10010.83111111111</v>
      </c>
      <c r="EF305">
        <v>0</v>
      </c>
      <c r="EG305">
        <v>11.2321</v>
      </c>
      <c r="EH305">
        <v>-95.71433703703703</v>
      </c>
      <c r="EI305">
        <v>1480.235185185185</v>
      </c>
      <c r="EJ305">
        <v>1567.674444444444</v>
      </c>
      <c r="EK305">
        <v>6.55468074074074</v>
      </c>
      <c r="EL305">
        <v>1542.090740740741</v>
      </c>
      <c r="EM305">
        <v>16.31903333333333</v>
      </c>
      <c r="EN305">
        <v>2.069668518518518</v>
      </c>
      <c r="EO305">
        <v>1.476584444444444</v>
      </c>
      <c r="EP305">
        <v>17.98763703703704</v>
      </c>
      <c r="EQ305">
        <v>12.72784074074074</v>
      </c>
      <c r="ER305">
        <v>1999.998888888889</v>
      </c>
      <c r="ES305">
        <v>0.980003</v>
      </c>
      <c r="ET305">
        <v>0.0199967</v>
      </c>
      <c r="EU305">
        <v>0</v>
      </c>
      <c r="EV305">
        <v>1160.046296296296</v>
      </c>
      <c r="EW305">
        <v>5.00078</v>
      </c>
      <c r="EX305">
        <v>22668.42592592593</v>
      </c>
      <c r="EY305">
        <v>16379.62592592592</v>
      </c>
      <c r="EZ305">
        <v>39.03922222222223</v>
      </c>
      <c r="FA305">
        <v>39.94166666666666</v>
      </c>
      <c r="FB305">
        <v>39.31922222222222</v>
      </c>
      <c r="FC305">
        <v>39.47196296296296</v>
      </c>
      <c r="FD305">
        <v>40.34929629629629</v>
      </c>
      <c r="FE305">
        <v>1955.108518518518</v>
      </c>
      <c r="FF305">
        <v>39.89000000000001</v>
      </c>
      <c r="FG305">
        <v>0</v>
      </c>
      <c r="FH305">
        <v>1758392111.7</v>
      </c>
      <c r="FI305">
        <v>0</v>
      </c>
      <c r="FJ305">
        <v>1160.0108</v>
      </c>
      <c r="FK305">
        <v>-25.20538460199662</v>
      </c>
      <c r="FL305">
        <v>-484.4230769383975</v>
      </c>
      <c r="FM305">
        <v>22667.676</v>
      </c>
      <c r="FN305">
        <v>15</v>
      </c>
      <c r="FO305">
        <v>0</v>
      </c>
      <c r="FP305" t="s">
        <v>439</v>
      </c>
      <c r="FQ305">
        <v>1746989605.5</v>
      </c>
      <c r="FR305">
        <v>1746989593.5</v>
      </c>
      <c r="FS305">
        <v>0</v>
      </c>
      <c r="FT305">
        <v>-0.274</v>
      </c>
      <c r="FU305">
        <v>-0.002</v>
      </c>
      <c r="FV305">
        <v>2.549</v>
      </c>
      <c r="FW305">
        <v>0.129</v>
      </c>
      <c r="FX305">
        <v>420</v>
      </c>
      <c r="FY305">
        <v>17</v>
      </c>
      <c r="FZ305">
        <v>0.02</v>
      </c>
      <c r="GA305">
        <v>0.04</v>
      </c>
      <c r="GB305">
        <v>-95.54229512195123</v>
      </c>
      <c r="GC305">
        <v>-2.830749825783982</v>
      </c>
      <c r="GD305">
        <v>0.3095244905013285</v>
      </c>
      <c r="GE305">
        <v>0</v>
      </c>
      <c r="GF305">
        <v>1161.307941176471</v>
      </c>
      <c r="GG305">
        <v>-24.04568373313382</v>
      </c>
      <c r="GH305">
        <v>2.370837255202785</v>
      </c>
      <c r="GI305">
        <v>0</v>
      </c>
      <c r="GJ305">
        <v>6.562534878048782</v>
      </c>
      <c r="GK305">
        <v>-0.1430644599303148</v>
      </c>
      <c r="GL305">
        <v>0.02145969553144226</v>
      </c>
      <c r="GM305">
        <v>0</v>
      </c>
      <c r="GN305">
        <v>0</v>
      </c>
      <c r="GO305">
        <v>3</v>
      </c>
      <c r="GP305" t="s">
        <v>446</v>
      </c>
      <c r="GQ305">
        <v>3.10164</v>
      </c>
      <c r="GR305">
        <v>2.72394</v>
      </c>
      <c r="GS305">
        <v>0.204084</v>
      </c>
      <c r="GT305">
        <v>0.211719</v>
      </c>
      <c r="GU305">
        <v>0.104309</v>
      </c>
      <c r="GV305">
        <v>0.08317090000000001</v>
      </c>
      <c r="GW305">
        <v>20836.2</v>
      </c>
      <c r="GX305">
        <v>18772.5</v>
      </c>
      <c r="GY305">
        <v>26741.9</v>
      </c>
      <c r="GZ305">
        <v>24035.6</v>
      </c>
      <c r="HA305">
        <v>38340.2</v>
      </c>
      <c r="HB305">
        <v>32617.3</v>
      </c>
      <c r="HC305">
        <v>46699</v>
      </c>
      <c r="HD305">
        <v>38056.3</v>
      </c>
      <c r="HE305">
        <v>1.8758</v>
      </c>
      <c r="HF305">
        <v>2.34193</v>
      </c>
      <c r="HG305">
        <v>0.125051</v>
      </c>
      <c r="HH305">
        <v>0</v>
      </c>
      <c r="HI305">
        <v>27.9762</v>
      </c>
      <c r="HJ305">
        <v>999.9</v>
      </c>
      <c r="HK305">
        <v>34.3</v>
      </c>
      <c r="HL305">
        <v>32.9</v>
      </c>
      <c r="HM305">
        <v>19.0452</v>
      </c>
      <c r="HN305">
        <v>61.5518</v>
      </c>
      <c r="HO305">
        <v>4.79567</v>
      </c>
      <c r="HP305">
        <v>2</v>
      </c>
      <c r="HQ305">
        <v>0.107934</v>
      </c>
      <c r="HR305">
        <v>-0.305354</v>
      </c>
      <c r="HS305">
        <v>20.2825</v>
      </c>
      <c r="HT305">
        <v>5.2116</v>
      </c>
      <c r="HU305">
        <v>11.9743</v>
      </c>
      <c r="HV305">
        <v>4.96295</v>
      </c>
      <c r="HW305">
        <v>3.27435</v>
      </c>
      <c r="HX305">
        <v>9999</v>
      </c>
      <c r="HY305">
        <v>9999</v>
      </c>
      <c r="HZ305">
        <v>9999</v>
      </c>
      <c r="IA305">
        <v>999.9</v>
      </c>
      <c r="IB305">
        <v>1.86386</v>
      </c>
      <c r="IC305">
        <v>1.86012</v>
      </c>
      <c r="ID305">
        <v>1.85841</v>
      </c>
      <c r="IE305">
        <v>1.85975</v>
      </c>
      <c r="IF305">
        <v>1.85989</v>
      </c>
      <c r="IG305">
        <v>1.85842</v>
      </c>
      <c r="IH305">
        <v>1.85745</v>
      </c>
      <c r="II305">
        <v>1.8524</v>
      </c>
      <c r="IJ305">
        <v>0</v>
      </c>
      <c r="IK305">
        <v>0</v>
      </c>
      <c r="IL305">
        <v>0</v>
      </c>
      <c r="IM305">
        <v>0</v>
      </c>
      <c r="IN305" t="s">
        <v>441</v>
      </c>
      <c r="IO305" t="s">
        <v>442</v>
      </c>
      <c r="IP305" t="s">
        <v>443</v>
      </c>
      <c r="IQ305" t="s">
        <v>443</v>
      </c>
      <c r="IR305" t="s">
        <v>443</v>
      </c>
      <c r="IS305" t="s">
        <v>443</v>
      </c>
      <c r="IT305">
        <v>0</v>
      </c>
      <c r="IU305">
        <v>100</v>
      </c>
      <c r="IV305">
        <v>100</v>
      </c>
      <c r="IW305">
        <v>-0.32</v>
      </c>
      <c r="IX305">
        <v>0.2813</v>
      </c>
      <c r="IY305">
        <v>-1.199888540531774</v>
      </c>
      <c r="IZ305">
        <v>0.0006062262584135303</v>
      </c>
      <c r="JA305">
        <v>-6.607284784785487E-07</v>
      </c>
      <c r="JB305">
        <v>4.456398226774383E-10</v>
      </c>
      <c r="JC305">
        <v>0.04242554667046498</v>
      </c>
      <c r="JD305">
        <v>-0.002659736867722172</v>
      </c>
      <c r="JE305">
        <v>0.000738507291522077</v>
      </c>
      <c r="JF305">
        <v>-6.730059124220876E-06</v>
      </c>
      <c r="JG305">
        <v>7</v>
      </c>
      <c r="JH305">
        <v>1949</v>
      </c>
      <c r="JI305">
        <v>1</v>
      </c>
      <c r="JJ305">
        <v>29</v>
      </c>
      <c r="JK305">
        <v>190041.8</v>
      </c>
      <c r="JL305">
        <v>190042</v>
      </c>
      <c r="JM305">
        <v>4.11987</v>
      </c>
      <c r="JN305">
        <v>2.58789</v>
      </c>
      <c r="JO305">
        <v>2.146</v>
      </c>
      <c r="JP305">
        <v>2.677</v>
      </c>
      <c r="JQ305">
        <v>2.29858</v>
      </c>
      <c r="JR305">
        <v>2.43652</v>
      </c>
      <c r="JS305">
        <v>36.908</v>
      </c>
      <c r="JT305">
        <v>24.07</v>
      </c>
      <c r="JU305">
        <v>18</v>
      </c>
      <c r="JV305">
        <v>483.381</v>
      </c>
      <c r="JW305">
        <v>893.224</v>
      </c>
      <c r="JX305">
        <v>28.3283</v>
      </c>
      <c r="JY305">
        <v>28.5932</v>
      </c>
      <c r="JZ305">
        <v>30.0003</v>
      </c>
      <c r="KA305">
        <v>28.7405</v>
      </c>
      <c r="KB305">
        <v>28.688</v>
      </c>
      <c r="KC305">
        <v>82.726</v>
      </c>
      <c r="KD305">
        <v>11.0885</v>
      </c>
      <c r="KE305">
        <v>24.4449</v>
      </c>
      <c r="KF305">
        <v>28.326</v>
      </c>
      <c r="KG305">
        <v>1590.32</v>
      </c>
      <c r="KH305">
        <v>16.4038</v>
      </c>
      <c r="KI305">
        <v>102.102</v>
      </c>
      <c r="KJ305">
        <v>91.7501</v>
      </c>
    </row>
    <row r="306" spans="1:296">
      <c r="A306">
        <v>288</v>
      </c>
      <c r="B306">
        <v>1758392116.5</v>
      </c>
      <c r="C306">
        <v>9976</v>
      </c>
      <c r="D306" t="s">
        <v>1021</v>
      </c>
      <c r="E306" t="s">
        <v>1022</v>
      </c>
      <c r="F306">
        <v>5</v>
      </c>
      <c r="G306" t="s">
        <v>832</v>
      </c>
      <c r="H306">
        <v>1758392108.714286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1598.282803940614</v>
      </c>
      <c r="AJ306">
        <v>1521.13509090909</v>
      </c>
      <c r="AK306">
        <v>3.341135798116296</v>
      </c>
      <c r="AL306">
        <v>65.71615203234047</v>
      </c>
      <c r="AM306">
        <f>(AO306 - AN306 + DX306*1E3/(8.314*(DZ306+273.15)) * AQ306/DW306 * AP306) * DW306/(100*DK306) * 1000/(1000 - AO306)</f>
        <v>0</v>
      </c>
      <c r="AN306">
        <v>16.34467823221894</v>
      </c>
      <c r="AO306">
        <v>22.85170181818181</v>
      </c>
      <c r="AP306">
        <v>-0.005348276674358663</v>
      </c>
      <c r="AQ306">
        <v>86.31790325181301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437</v>
      </c>
      <c r="AX306" t="s">
        <v>437</v>
      </c>
      <c r="AY306">
        <v>0</v>
      </c>
      <c r="AZ306">
        <v>0</v>
      </c>
      <c r="BA306">
        <f>1-AY306/AZ306</f>
        <v>0</v>
      </c>
      <c r="BB306">
        <v>0</v>
      </c>
      <c r="BC306" t="s">
        <v>437</v>
      </c>
      <c r="BD306" t="s">
        <v>437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437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6</v>
      </c>
      <c r="DL306">
        <v>0.5</v>
      </c>
      <c r="DM306" t="s">
        <v>438</v>
      </c>
      <c r="DN306">
        <v>2</v>
      </c>
      <c r="DO306" t="b">
        <v>1</v>
      </c>
      <c r="DP306">
        <v>1758392108.714286</v>
      </c>
      <c r="DQ306">
        <v>1462.173928571428</v>
      </c>
      <c r="DR306">
        <v>1557.726785714286</v>
      </c>
      <c r="DS306">
        <v>22.86506428571428</v>
      </c>
      <c r="DT306">
        <v>16.33508214285714</v>
      </c>
      <c r="DU306">
        <v>1462.5075</v>
      </c>
      <c r="DV306">
        <v>22.58356428571429</v>
      </c>
      <c r="DW306">
        <v>500.02975</v>
      </c>
      <c r="DX306">
        <v>90.48244285714286</v>
      </c>
      <c r="DY306">
        <v>0.06628015357142857</v>
      </c>
      <c r="DZ306">
        <v>29.58382857142857</v>
      </c>
      <c r="EA306">
        <v>30.00854642857143</v>
      </c>
      <c r="EB306">
        <v>999.9000000000002</v>
      </c>
      <c r="EC306">
        <v>0</v>
      </c>
      <c r="ED306">
        <v>0</v>
      </c>
      <c r="EE306">
        <v>10001.31607142857</v>
      </c>
      <c r="EF306">
        <v>0</v>
      </c>
      <c r="EG306">
        <v>11.23958571428571</v>
      </c>
      <c r="EH306">
        <v>-95.55211785714285</v>
      </c>
      <c r="EI306">
        <v>1496.388928571428</v>
      </c>
      <c r="EJ306">
        <v>1583.595357142857</v>
      </c>
      <c r="EK306">
        <v>6.529986428571427</v>
      </c>
      <c r="EL306">
        <v>1557.726785714286</v>
      </c>
      <c r="EM306">
        <v>16.33508214285714</v>
      </c>
      <c r="EN306">
        <v>2.068887142857143</v>
      </c>
      <c r="EO306">
        <v>1.478037142857143</v>
      </c>
      <c r="EP306">
        <v>17.981625</v>
      </c>
      <c r="EQ306">
        <v>12.74282857142857</v>
      </c>
      <c r="ER306">
        <v>1999.992857142857</v>
      </c>
      <c r="ES306">
        <v>0.980003</v>
      </c>
      <c r="ET306">
        <v>0.0199967</v>
      </c>
      <c r="EU306">
        <v>0</v>
      </c>
      <c r="EV306">
        <v>1158.030357142857</v>
      </c>
      <c r="EW306">
        <v>5.00078</v>
      </c>
      <c r="EX306">
        <v>22630.08571428572</v>
      </c>
      <c r="EY306">
        <v>16379.58571428571</v>
      </c>
      <c r="EZ306">
        <v>39.03099999999999</v>
      </c>
      <c r="FA306">
        <v>39.93699999999999</v>
      </c>
      <c r="FB306">
        <v>39.33914285714286</v>
      </c>
      <c r="FC306">
        <v>39.47514285714285</v>
      </c>
      <c r="FD306">
        <v>40.34349999999999</v>
      </c>
      <c r="FE306">
        <v>1955.102857142856</v>
      </c>
      <c r="FF306">
        <v>39.89000000000001</v>
      </c>
      <c r="FG306">
        <v>0</v>
      </c>
      <c r="FH306">
        <v>1758392117.1</v>
      </c>
      <c r="FI306">
        <v>0</v>
      </c>
      <c r="FJ306">
        <v>1157.804230769231</v>
      </c>
      <c r="FK306">
        <v>-25.74735041269095</v>
      </c>
      <c r="FL306">
        <v>-499.8153846180204</v>
      </c>
      <c r="FM306">
        <v>22625.96153846154</v>
      </c>
      <c r="FN306">
        <v>15</v>
      </c>
      <c r="FO306">
        <v>0</v>
      </c>
      <c r="FP306" t="s">
        <v>439</v>
      </c>
      <c r="FQ306">
        <v>1746989605.5</v>
      </c>
      <c r="FR306">
        <v>1746989593.5</v>
      </c>
      <c r="FS306">
        <v>0</v>
      </c>
      <c r="FT306">
        <v>-0.274</v>
      </c>
      <c r="FU306">
        <v>-0.002</v>
      </c>
      <c r="FV306">
        <v>2.549</v>
      </c>
      <c r="FW306">
        <v>0.129</v>
      </c>
      <c r="FX306">
        <v>420</v>
      </c>
      <c r="FY306">
        <v>17</v>
      </c>
      <c r="FZ306">
        <v>0.02</v>
      </c>
      <c r="GA306">
        <v>0.04</v>
      </c>
      <c r="GB306">
        <v>-95.57719756097561</v>
      </c>
      <c r="GC306">
        <v>0.8929108013937648</v>
      </c>
      <c r="GD306">
        <v>0.2636597636531996</v>
      </c>
      <c r="GE306">
        <v>0</v>
      </c>
      <c r="GF306">
        <v>1159.362352941177</v>
      </c>
      <c r="GG306">
        <v>-25.10099309639905</v>
      </c>
      <c r="GH306">
        <v>2.473086971691495</v>
      </c>
      <c r="GI306">
        <v>0</v>
      </c>
      <c r="GJ306">
        <v>6.540918048780488</v>
      </c>
      <c r="GK306">
        <v>-0.2348019512195043</v>
      </c>
      <c r="GL306">
        <v>0.02901279173050435</v>
      </c>
      <c r="GM306">
        <v>0</v>
      </c>
      <c r="GN306">
        <v>0</v>
      </c>
      <c r="GO306">
        <v>3</v>
      </c>
      <c r="GP306" t="s">
        <v>446</v>
      </c>
      <c r="GQ306">
        <v>3.10117</v>
      </c>
      <c r="GR306">
        <v>2.72489</v>
      </c>
      <c r="GS306">
        <v>0.20543</v>
      </c>
      <c r="GT306">
        <v>0.212992</v>
      </c>
      <c r="GU306">
        <v>0.104294</v>
      </c>
      <c r="GV306">
        <v>0.0834211</v>
      </c>
      <c r="GW306">
        <v>20801</v>
      </c>
      <c r="GX306">
        <v>18742.1</v>
      </c>
      <c r="GY306">
        <v>26741.9</v>
      </c>
      <c r="GZ306">
        <v>24035.5</v>
      </c>
      <c r="HA306">
        <v>38340.8</v>
      </c>
      <c r="HB306">
        <v>32608.1</v>
      </c>
      <c r="HC306">
        <v>46698.7</v>
      </c>
      <c r="HD306">
        <v>38055.7</v>
      </c>
      <c r="HE306">
        <v>1.8744</v>
      </c>
      <c r="HF306">
        <v>2.3425</v>
      </c>
      <c r="HG306">
        <v>0.124872</v>
      </c>
      <c r="HH306">
        <v>0</v>
      </c>
      <c r="HI306">
        <v>27.9762</v>
      </c>
      <c r="HJ306">
        <v>999.9</v>
      </c>
      <c r="HK306">
        <v>34.3</v>
      </c>
      <c r="HL306">
        <v>32.9</v>
      </c>
      <c r="HM306">
        <v>19.0432</v>
      </c>
      <c r="HN306">
        <v>61.5018</v>
      </c>
      <c r="HO306">
        <v>4.93189</v>
      </c>
      <c r="HP306">
        <v>2</v>
      </c>
      <c r="HQ306">
        <v>0.108204</v>
      </c>
      <c r="HR306">
        <v>-0.287606</v>
      </c>
      <c r="HS306">
        <v>20.2825</v>
      </c>
      <c r="HT306">
        <v>5.21205</v>
      </c>
      <c r="HU306">
        <v>11.9752</v>
      </c>
      <c r="HV306">
        <v>4.96315</v>
      </c>
      <c r="HW306">
        <v>3.27445</v>
      </c>
      <c r="HX306">
        <v>9999</v>
      </c>
      <c r="HY306">
        <v>9999</v>
      </c>
      <c r="HZ306">
        <v>9999</v>
      </c>
      <c r="IA306">
        <v>999.9</v>
      </c>
      <c r="IB306">
        <v>1.86388</v>
      </c>
      <c r="IC306">
        <v>1.86013</v>
      </c>
      <c r="ID306">
        <v>1.85841</v>
      </c>
      <c r="IE306">
        <v>1.85974</v>
      </c>
      <c r="IF306">
        <v>1.85989</v>
      </c>
      <c r="IG306">
        <v>1.85846</v>
      </c>
      <c r="IH306">
        <v>1.85746</v>
      </c>
      <c r="II306">
        <v>1.85241</v>
      </c>
      <c r="IJ306">
        <v>0</v>
      </c>
      <c r="IK306">
        <v>0</v>
      </c>
      <c r="IL306">
        <v>0</v>
      </c>
      <c r="IM306">
        <v>0</v>
      </c>
      <c r="IN306" t="s">
        <v>441</v>
      </c>
      <c r="IO306" t="s">
        <v>442</v>
      </c>
      <c r="IP306" t="s">
        <v>443</v>
      </c>
      <c r="IQ306" t="s">
        <v>443</v>
      </c>
      <c r="IR306" t="s">
        <v>443</v>
      </c>
      <c r="IS306" t="s">
        <v>443</v>
      </c>
      <c r="IT306">
        <v>0</v>
      </c>
      <c r="IU306">
        <v>100</v>
      </c>
      <c r="IV306">
        <v>100</v>
      </c>
      <c r="IW306">
        <v>-0.29</v>
      </c>
      <c r="IX306">
        <v>0.2813</v>
      </c>
      <c r="IY306">
        <v>-1.199888540531774</v>
      </c>
      <c r="IZ306">
        <v>0.0006062262584135303</v>
      </c>
      <c r="JA306">
        <v>-6.607284784785487E-07</v>
      </c>
      <c r="JB306">
        <v>4.456398226774383E-10</v>
      </c>
      <c r="JC306">
        <v>0.04242554667046498</v>
      </c>
      <c r="JD306">
        <v>-0.002659736867722172</v>
      </c>
      <c r="JE306">
        <v>0.000738507291522077</v>
      </c>
      <c r="JF306">
        <v>-6.730059124220876E-06</v>
      </c>
      <c r="JG306">
        <v>7</v>
      </c>
      <c r="JH306">
        <v>1949</v>
      </c>
      <c r="JI306">
        <v>1</v>
      </c>
      <c r="JJ306">
        <v>29</v>
      </c>
      <c r="JK306">
        <v>190041.9</v>
      </c>
      <c r="JL306">
        <v>190042</v>
      </c>
      <c r="JM306">
        <v>4.15405</v>
      </c>
      <c r="JN306">
        <v>2.58545</v>
      </c>
      <c r="JO306">
        <v>2.146</v>
      </c>
      <c r="JP306">
        <v>2.677</v>
      </c>
      <c r="JQ306">
        <v>2.29858</v>
      </c>
      <c r="JR306">
        <v>2.42798</v>
      </c>
      <c r="JS306">
        <v>36.908</v>
      </c>
      <c r="JT306">
        <v>24.0787</v>
      </c>
      <c r="JU306">
        <v>18</v>
      </c>
      <c r="JV306">
        <v>482.59</v>
      </c>
      <c r="JW306">
        <v>893.879</v>
      </c>
      <c r="JX306">
        <v>28.325</v>
      </c>
      <c r="JY306">
        <v>28.5971</v>
      </c>
      <c r="JZ306">
        <v>30.0002</v>
      </c>
      <c r="KA306">
        <v>28.7436</v>
      </c>
      <c r="KB306">
        <v>28.691</v>
      </c>
      <c r="KC306">
        <v>83.348</v>
      </c>
      <c r="KD306">
        <v>11.0885</v>
      </c>
      <c r="KE306">
        <v>24.4449</v>
      </c>
      <c r="KF306">
        <v>28.3101</v>
      </c>
      <c r="KG306">
        <v>1603.68</v>
      </c>
      <c r="KH306">
        <v>16.4269</v>
      </c>
      <c r="KI306">
        <v>102.102</v>
      </c>
      <c r="KJ306">
        <v>91.7491</v>
      </c>
    </row>
    <row r="307" spans="1:296">
      <c r="A307">
        <v>289</v>
      </c>
      <c r="B307">
        <v>1758394522.1</v>
      </c>
      <c r="C307">
        <v>12381.59999990463</v>
      </c>
      <c r="D307" t="s">
        <v>1023</v>
      </c>
      <c r="E307" t="s">
        <v>1024</v>
      </c>
      <c r="F307">
        <v>5</v>
      </c>
      <c r="G307" t="s">
        <v>1025</v>
      </c>
      <c r="H307">
        <v>1758394514.099999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429.1048511672792</v>
      </c>
      <c r="AJ307">
        <v>423.7029757575756</v>
      </c>
      <c r="AK307">
        <v>0.000354120607299048</v>
      </c>
      <c r="AL307">
        <v>65.71286143039184</v>
      </c>
      <c r="AM307">
        <f>(AO307 - AN307 + DX307*1E3/(8.314*(DZ307+273.15)) * AQ307/DW307 * AP307) * DW307/(100*DK307) * 1000/(1000 - AO307)</f>
        <v>0</v>
      </c>
      <c r="AN307">
        <v>21.20739636874446</v>
      </c>
      <c r="AO307">
        <v>22.22896121212121</v>
      </c>
      <c r="AP307">
        <v>8.469668952259764E-06</v>
      </c>
      <c r="AQ307">
        <v>86.31797219506277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437</v>
      </c>
      <c r="AX307" t="s">
        <v>437</v>
      </c>
      <c r="AY307">
        <v>0</v>
      </c>
      <c r="AZ307">
        <v>0</v>
      </c>
      <c r="BA307">
        <f>1-AY307/AZ307</f>
        <v>0</v>
      </c>
      <c r="BB307">
        <v>0</v>
      </c>
      <c r="BC307" t="s">
        <v>437</v>
      </c>
      <c r="BD307" t="s">
        <v>437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437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2.7</v>
      </c>
      <c r="DL307">
        <v>0.5</v>
      </c>
      <c r="DM307" t="s">
        <v>438</v>
      </c>
      <c r="DN307">
        <v>2</v>
      </c>
      <c r="DO307" t="b">
        <v>1</v>
      </c>
      <c r="DP307">
        <v>1758394514.099999</v>
      </c>
      <c r="DQ307">
        <v>414.2955483870968</v>
      </c>
      <c r="DR307">
        <v>419.9926451612902</v>
      </c>
      <c r="DS307">
        <v>22.22169354838709</v>
      </c>
      <c r="DT307">
        <v>21.20438709677419</v>
      </c>
      <c r="DU307">
        <v>415.3258064516128</v>
      </c>
      <c r="DV307">
        <v>21.95295483870968</v>
      </c>
      <c r="DW307">
        <v>500.0274193548387</v>
      </c>
      <c r="DX307">
        <v>90.4157</v>
      </c>
      <c r="DY307">
        <v>0.06727865806451613</v>
      </c>
      <c r="DZ307">
        <v>29.00082580645162</v>
      </c>
      <c r="EA307">
        <v>29.99369677419355</v>
      </c>
      <c r="EB307">
        <v>999.9000000000003</v>
      </c>
      <c r="EC307">
        <v>0</v>
      </c>
      <c r="ED307">
        <v>0</v>
      </c>
      <c r="EE307">
        <v>10001.90967741935</v>
      </c>
      <c r="EF307">
        <v>0</v>
      </c>
      <c r="EG307">
        <v>10.8678</v>
      </c>
      <c r="EH307">
        <v>-5.697112258064517</v>
      </c>
      <c r="EI307">
        <v>423.7111612903227</v>
      </c>
      <c r="EJ307">
        <v>429.0912903225805</v>
      </c>
      <c r="EK307">
        <v>1.017311290322581</v>
      </c>
      <c r="EL307">
        <v>419.9926451612902</v>
      </c>
      <c r="EM307">
        <v>21.20438709677419</v>
      </c>
      <c r="EN307">
        <v>2.00919</v>
      </c>
      <c r="EO307">
        <v>1.91720935483871</v>
      </c>
      <c r="EP307">
        <v>17.51694838709678</v>
      </c>
      <c r="EQ307">
        <v>16.77667741935484</v>
      </c>
      <c r="ER307">
        <v>2000.011612903225</v>
      </c>
      <c r="ES307">
        <v>0.9799996129032258</v>
      </c>
      <c r="ET307">
        <v>0.02000069354838709</v>
      </c>
      <c r="EU307">
        <v>0</v>
      </c>
      <c r="EV307">
        <v>416.3074838709677</v>
      </c>
      <c r="EW307">
        <v>5.000779999999999</v>
      </c>
      <c r="EX307">
        <v>8189.644516129034</v>
      </c>
      <c r="EY307">
        <v>16379.73225806452</v>
      </c>
      <c r="EZ307">
        <v>39.25370967741934</v>
      </c>
      <c r="FA307">
        <v>40.15299999999998</v>
      </c>
      <c r="FB307">
        <v>39.39080645161289</v>
      </c>
      <c r="FC307">
        <v>39.67935483870968</v>
      </c>
      <c r="FD307">
        <v>40.59254838709676</v>
      </c>
      <c r="FE307">
        <v>1955.111612903226</v>
      </c>
      <c r="FF307">
        <v>39.90000000000001</v>
      </c>
      <c r="FG307">
        <v>0</v>
      </c>
      <c r="FH307">
        <v>1758394522.5</v>
      </c>
      <c r="FI307">
        <v>0</v>
      </c>
      <c r="FJ307">
        <v>416.3289200000001</v>
      </c>
      <c r="FK307">
        <v>0.03292307774295593</v>
      </c>
      <c r="FL307">
        <v>23.2830768985925</v>
      </c>
      <c r="FM307">
        <v>8189.82</v>
      </c>
      <c r="FN307">
        <v>15</v>
      </c>
      <c r="FO307">
        <v>0</v>
      </c>
      <c r="FP307" t="s">
        <v>439</v>
      </c>
      <c r="FQ307">
        <v>1746989605.5</v>
      </c>
      <c r="FR307">
        <v>1746989593.5</v>
      </c>
      <c r="FS307">
        <v>0</v>
      </c>
      <c r="FT307">
        <v>-0.274</v>
      </c>
      <c r="FU307">
        <v>-0.002</v>
      </c>
      <c r="FV307">
        <v>2.549</v>
      </c>
      <c r="FW307">
        <v>0.129</v>
      </c>
      <c r="FX307">
        <v>420</v>
      </c>
      <c r="FY307">
        <v>17</v>
      </c>
      <c r="FZ307">
        <v>0.02</v>
      </c>
      <c r="GA307">
        <v>0.04</v>
      </c>
      <c r="GB307">
        <v>-5.689246585365853</v>
      </c>
      <c r="GC307">
        <v>-0.1714630662020861</v>
      </c>
      <c r="GD307">
        <v>0.02967637350549821</v>
      </c>
      <c r="GE307">
        <v>1</v>
      </c>
      <c r="GF307">
        <v>416.343</v>
      </c>
      <c r="GG307">
        <v>-0.2028113091062184</v>
      </c>
      <c r="GH307">
        <v>0.262896758980309</v>
      </c>
      <c r="GI307">
        <v>1</v>
      </c>
      <c r="GJ307">
        <v>1.016991951219512</v>
      </c>
      <c r="GK307">
        <v>0.009033867595819863</v>
      </c>
      <c r="GL307">
        <v>0.001427500321664479</v>
      </c>
      <c r="GM307">
        <v>1</v>
      </c>
      <c r="GN307">
        <v>3</v>
      </c>
      <c r="GO307">
        <v>3</v>
      </c>
      <c r="GP307" t="s">
        <v>639</v>
      </c>
      <c r="GQ307">
        <v>3.10262</v>
      </c>
      <c r="GR307">
        <v>2.72478</v>
      </c>
      <c r="GS307">
        <v>0.0871244</v>
      </c>
      <c r="GT307">
        <v>0.0879122</v>
      </c>
      <c r="GU307">
        <v>0.102093</v>
      </c>
      <c r="GV307">
        <v>0.100075</v>
      </c>
      <c r="GW307">
        <v>23874.3</v>
      </c>
      <c r="GX307">
        <v>21672.1</v>
      </c>
      <c r="GY307">
        <v>26717.9</v>
      </c>
      <c r="GZ307">
        <v>23983.7</v>
      </c>
      <c r="HA307">
        <v>38389.6</v>
      </c>
      <c r="HB307">
        <v>31914.2</v>
      </c>
      <c r="HC307">
        <v>46658.7</v>
      </c>
      <c r="HD307">
        <v>37953.6</v>
      </c>
      <c r="HE307">
        <v>1.86327</v>
      </c>
      <c r="HF307">
        <v>2.33875</v>
      </c>
      <c r="HG307">
        <v>0.117309</v>
      </c>
      <c r="HH307">
        <v>0</v>
      </c>
      <c r="HI307">
        <v>28.0742</v>
      </c>
      <c r="HJ307">
        <v>999.9</v>
      </c>
      <c r="HK307">
        <v>46.9</v>
      </c>
      <c r="HL307">
        <v>32.4</v>
      </c>
      <c r="HM307">
        <v>25.3341</v>
      </c>
      <c r="HN307">
        <v>61.4882</v>
      </c>
      <c r="HO307">
        <v>4.45914</v>
      </c>
      <c r="HP307">
        <v>2</v>
      </c>
      <c r="HQ307">
        <v>0.142736</v>
      </c>
      <c r="HR307">
        <v>-0.165504</v>
      </c>
      <c r="HS307">
        <v>20.2832</v>
      </c>
      <c r="HT307">
        <v>5.21415</v>
      </c>
      <c r="HU307">
        <v>11.9763</v>
      </c>
      <c r="HV307">
        <v>4.96425</v>
      </c>
      <c r="HW307">
        <v>3.2753</v>
      </c>
      <c r="HX307">
        <v>9999</v>
      </c>
      <c r="HY307">
        <v>9999</v>
      </c>
      <c r="HZ307">
        <v>9999</v>
      </c>
      <c r="IA307">
        <v>999.9</v>
      </c>
      <c r="IB307">
        <v>1.86386</v>
      </c>
      <c r="IC307">
        <v>1.86013</v>
      </c>
      <c r="ID307">
        <v>1.8584</v>
      </c>
      <c r="IE307">
        <v>1.85974</v>
      </c>
      <c r="IF307">
        <v>1.85989</v>
      </c>
      <c r="IG307">
        <v>1.85846</v>
      </c>
      <c r="IH307">
        <v>1.85745</v>
      </c>
      <c r="II307">
        <v>1.85238</v>
      </c>
      <c r="IJ307">
        <v>0</v>
      </c>
      <c r="IK307">
        <v>0</v>
      </c>
      <c r="IL307">
        <v>0</v>
      </c>
      <c r="IM307">
        <v>0</v>
      </c>
      <c r="IN307" t="s">
        <v>441</v>
      </c>
      <c r="IO307" t="s">
        <v>442</v>
      </c>
      <c r="IP307" t="s">
        <v>443</v>
      </c>
      <c r="IQ307" t="s">
        <v>443</v>
      </c>
      <c r="IR307" t="s">
        <v>443</v>
      </c>
      <c r="IS307" t="s">
        <v>443</v>
      </c>
      <c r="IT307">
        <v>0</v>
      </c>
      <c r="IU307">
        <v>100</v>
      </c>
      <c r="IV307">
        <v>100</v>
      </c>
      <c r="IW307">
        <v>-1.03</v>
      </c>
      <c r="IX307">
        <v>0.2689</v>
      </c>
      <c r="IY307">
        <v>-1.199888540531774</v>
      </c>
      <c r="IZ307">
        <v>0.0006062262584135303</v>
      </c>
      <c r="JA307">
        <v>-6.607284784785487E-07</v>
      </c>
      <c r="JB307">
        <v>4.456398226774383E-10</v>
      </c>
      <c r="JC307">
        <v>0.04242554667046498</v>
      </c>
      <c r="JD307">
        <v>-0.002659736867722172</v>
      </c>
      <c r="JE307">
        <v>0.000738507291522077</v>
      </c>
      <c r="JF307">
        <v>-6.730059124220876E-06</v>
      </c>
      <c r="JG307">
        <v>7</v>
      </c>
      <c r="JH307">
        <v>1949</v>
      </c>
      <c r="JI307">
        <v>1</v>
      </c>
      <c r="JJ307">
        <v>29</v>
      </c>
      <c r="JK307">
        <v>190081.9</v>
      </c>
      <c r="JL307">
        <v>190082.1</v>
      </c>
      <c r="JM307">
        <v>1.44653</v>
      </c>
      <c r="JN307">
        <v>2.6062</v>
      </c>
      <c r="JO307">
        <v>2.146</v>
      </c>
      <c r="JP307">
        <v>2.677</v>
      </c>
      <c r="JQ307">
        <v>2.29858</v>
      </c>
      <c r="JR307">
        <v>2.41455</v>
      </c>
      <c r="JS307">
        <v>37.2181</v>
      </c>
      <c r="JT307">
        <v>24.07</v>
      </c>
      <c r="JU307">
        <v>18</v>
      </c>
      <c r="JV307">
        <v>480.141</v>
      </c>
      <c r="JW307">
        <v>898.611</v>
      </c>
      <c r="JX307">
        <v>27.7981</v>
      </c>
      <c r="JY307">
        <v>29.0562</v>
      </c>
      <c r="JZ307">
        <v>30</v>
      </c>
      <c r="KA307">
        <v>29.2791</v>
      </c>
      <c r="KB307">
        <v>29.2485</v>
      </c>
      <c r="KC307">
        <v>29.0727</v>
      </c>
      <c r="KD307">
        <v>18.5304</v>
      </c>
      <c r="KE307">
        <v>65.3984</v>
      </c>
      <c r="KF307">
        <v>27.8073</v>
      </c>
      <c r="KG307">
        <v>420.002</v>
      </c>
      <c r="KH307">
        <v>21.2537</v>
      </c>
      <c r="KI307">
        <v>102.013</v>
      </c>
      <c r="KJ307">
        <v>91.5218</v>
      </c>
    </row>
    <row r="308" spans="1:296">
      <c r="A308">
        <v>290</v>
      </c>
      <c r="B308">
        <v>1758394527.1</v>
      </c>
      <c r="C308">
        <v>12386.59999990463</v>
      </c>
      <c r="D308" t="s">
        <v>1026</v>
      </c>
      <c r="E308" t="s">
        <v>1027</v>
      </c>
      <c r="F308">
        <v>5</v>
      </c>
      <c r="G308" t="s">
        <v>1025</v>
      </c>
      <c r="H308">
        <v>1758394519.255172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429.0792892221273</v>
      </c>
      <c r="AJ308">
        <v>423.6277393939392</v>
      </c>
      <c r="AK308">
        <v>-0.0006962928290276411</v>
      </c>
      <c r="AL308">
        <v>65.71286143039184</v>
      </c>
      <c r="AM308">
        <f>(AO308 - AN308 + DX308*1E3/(8.314*(DZ308+273.15)) * AQ308/DW308 * AP308) * DW308/(100*DK308) * 1000/(1000 - AO308)</f>
        <v>0</v>
      </c>
      <c r="AN308">
        <v>21.20902571034999</v>
      </c>
      <c r="AO308">
        <v>22.23164060606061</v>
      </c>
      <c r="AP308">
        <v>1.133514043729882E-05</v>
      </c>
      <c r="AQ308">
        <v>86.31797219506277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437</v>
      </c>
      <c r="AX308" t="s">
        <v>437</v>
      </c>
      <c r="AY308">
        <v>0</v>
      </c>
      <c r="AZ308">
        <v>0</v>
      </c>
      <c r="BA308">
        <f>1-AY308/AZ308</f>
        <v>0</v>
      </c>
      <c r="BB308">
        <v>0</v>
      </c>
      <c r="BC308" t="s">
        <v>437</v>
      </c>
      <c r="BD308" t="s">
        <v>437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437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2.7</v>
      </c>
      <c r="DL308">
        <v>0.5</v>
      </c>
      <c r="DM308" t="s">
        <v>438</v>
      </c>
      <c r="DN308">
        <v>2</v>
      </c>
      <c r="DO308" t="b">
        <v>1</v>
      </c>
      <c r="DP308">
        <v>1758394519.255172</v>
      </c>
      <c r="DQ308">
        <v>414.2746896551724</v>
      </c>
      <c r="DR308">
        <v>419.8167586206898</v>
      </c>
      <c r="DS308">
        <v>22.22617931034483</v>
      </c>
      <c r="DT308">
        <v>21.20688965517241</v>
      </c>
      <c r="DU308">
        <v>415.3049310344827</v>
      </c>
      <c r="DV308">
        <v>21.95735862068966</v>
      </c>
      <c r="DW308">
        <v>499.9910344827586</v>
      </c>
      <c r="DX308">
        <v>90.41647931034484</v>
      </c>
      <c r="DY308">
        <v>0.06704810344827586</v>
      </c>
      <c r="DZ308">
        <v>29.0021275862069</v>
      </c>
      <c r="EA308">
        <v>29.99056896551724</v>
      </c>
      <c r="EB308">
        <v>999.9000000000002</v>
      </c>
      <c r="EC308">
        <v>0</v>
      </c>
      <c r="ED308">
        <v>0</v>
      </c>
      <c r="EE308">
        <v>10003.11793103448</v>
      </c>
      <c r="EF308">
        <v>0</v>
      </c>
      <c r="EG308">
        <v>10.8678</v>
      </c>
      <c r="EH308">
        <v>-5.542016206896553</v>
      </c>
      <c r="EI308">
        <v>423.6917586206897</v>
      </c>
      <c r="EJ308">
        <v>428.9125862068965</v>
      </c>
      <c r="EK308">
        <v>1.019291034482759</v>
      </c>
      <c r="EL308">
        <v>419.8167586206898</v>
      </c>
      <c r="EM308">
        <v>21.20688965517241</v>
      </c>
      <c r="EN308">
        <v>2.00961275862069</v>
      </c>
      <c r="EO308">
        <v>1.917452068965517</v>
      </c>
      <c r="EP308">
        <v>17.52028620689655</v>
      </c>
      <c r="EQ308">
        <v>16.7786724137931</v>
      </c>
      <c r="ER308">
        <v>2000.01448275862</v>
      </c>
      <c r="ES308">
        <v>0.9799994827586207</v>
      </c>
      <c r="ET308">
        <v>0.02000082413793103</v>
      </c>
      <c r="EU308">
        <v>0</v>
      </c>
      <c r="EV308">
        <v>416.3629310344828</v>
      </c>
      <c r="EW308">
        <v>5.00078</v>
      </c>
      <c r="EX308">
        <v>8191.002413793104</v>
      </c>
      <c r="EY308">
        <v>16379.75862068966</v>
      </c>
      <c r="EZ308">
        <v>39.25396551724137</v>
      </c>
      <c r="FA308">
        <v>40.15065517241379</v>
      </c>
      <c r="FB308">
        <v>39.48465517241379</v>
      </c>
      <c r="FC308">
        <v>39.68310344827586</v>
      </c>
      <c r="FD308">
        <v>40.60327586206896</v>
      </c>
      <c r="FE308">
        <v>1955.114482758621</v>
      </c>
      <c r="FF308">
        <v>39.90000000000001</v>
      </c>
      <c r="FG308">
        <v>0</v>
      </c>
      <c r="FH308">
        <v>1758394527.3</v>
      </c>
      <c r="FI308">
        <v>0</v>
      </c>
      <c r="FJ308">
        <v>416.37432</v>
      </c>
      <c r="FK308">
        <v>1.176615385687314</v>
      </c>
      <c r="FL308">
        <v>34.65384622167092</v>
      </c>
      <c r="FM308">
        <v>8191.3176</v>
      </c>
      <c r="FN308">
        <v>15</v>
      </c>
      <c r="FO308">
        <v>0</v>
      </c>
      <c r="FP308" t="s">
        <v>439</v>
      </c>
      <c r="FQ308">
        <v>1746989605.5</v>
      </c>
      <c r="FR308">
        <v>1746989593.5</v>
      </c>
      <c r="FS308">
        <v>0</v>
      </c>
      <c r="FT308">
        <v>-0.274</v>
      </c>
      <c r="FU308">
        <v>-0.002</v>
      </c>
      <c r="FV308">
        <v>2.549</v>
      </c>
      <c r="FW308">
        <v>0.129</v>
      </c>
      <c r="FX308">
        <v>420</v>
      </c>
      <c r="FY308">
        <v>17</v>
      </c>
      <c r="FZ308">
        <v>0.02</v>
      </c>
      <c r="GA308">
        <v>0.04</v>
      </c>
      <c r="GB308">
        <v>-5.657973414634147</v>
      </c>
      <c r="GC308">
        <v>0.5183347735191469</v>
      </c>
      <c r="GD308">
        <v>0.1529047865480865</v>
      </c>
      <c r="GE308">
        <v>0</v>
      </c>
      <c r="GF308">
        <v>416.3553529411765</v>
      </c>
      <c r="GG308">
        <v>0.4865393371776291</v>
      </c>
      <c r="GH308">
        <v>0.2804467950330114</v>
      </c>
      <c r="GI308">
        <v>1</v>
      </c>
      <c r="GJ308">
        <v>1.018222926829268</v>
      </c>
      <c r="GK308">
        <v>0.02126905923344951</v>
      </c>
      <c r="GL308">
        <v>0.002499782667531329</v>
      </c>
      <c r="GM308">
        <v>1</v>
      </c>
      <c r="GN308">
        <v>2</v>
      </c>
      <c r="GO308">
        <v>3</v>
      </c>
      <c r="GP308" t="s">
        <v>533</v>
      </c>
      <c r="GQ308">
        <v>3.10256</v>
      </c>
      <c r="GR308">
        <v>2.72475</v>
      </c>
      <c r="GS308">
        <v>0.0871019</v>
      </c>
      <c r="GT308">
        <v>0.0874953</v>
      </c>
      <c r="GU308">
        <v>0.102101</v>
      </c>
      <c r="GV308">
        <v>0.100065</v>
      </c>
      <c r="GW308">
        <v>23874.9</v>
      </c>
      <c r="GX308">
        <v>21681.9</v>
      </c>
      <c r="GY308">
        <v>26717.9</v>
      </c>
      <c r="GZ308">
        <v>23983.7</v>
      </c>
      <c r="HA308">
        <v>38389.2</v>
      </c>
      <c r="HB308">
        <v>31914.5</v>
      </c>
      <c r="HC308">
        <v>46658.5</v>
      </c>
      <c r="HD308">
        <v>37953.7</v>
      </c>
      <c r="HE308">
        <v>1.8633</v>
      </c>
      <c r="HF308">
        <v>2.33845</v>
      </c>
      <c r="HG308">
        <v>0.117853</v>
      </c>
      <c r="HH308">
        <v>0</v>
      </c>
      <c r="HI308">
        <v>28.0731</v>
      </c>
      <c r="HJ308">
        <v>999.9</v>
      </c>
      <c r="HK308">
        <v>46.9</v>
      </c>
      <c r="HL308">
        <v>32.4</v>
      </c>
      <c r="HM308">
        <v>25.3359</v>
      </c>
      <c r="HN308">
        <v>61.0182</v>
      </c>
      <c r="HO308">
        <v>4.45513</v>
      </c>
      <c r="HP308">
        <v>2</v>
      </c>
      <c r="HQ308">
        <v>0.142551</v>
      </c>
      <c r="HR308">
        <v>-0.179793</v>
      </c>
      <c r="HS308">
        <v>20.2827</v>
      </c>
      <c r="HT308">
        <v>5.2104</v>
      </c>
      <c r="HU308">
        <v>11.9754</v>
      </c>
      <c r="HV308">
        <v>4.96325</v>
      </c>
      <c r="HW308">
        <v>3.27438</v>
      </c>
      <c r="HX308">
        <v>9999</v>
      </c>
      <c r="HY308">
        <v>9999</v>
      </c>
      <c r="HZ308">
        <v>9999</v>
      </c>
      <c r="IA308">
        <v>999.9</v>
      </c>
      <c r="IB308">
        <v>1.86388</v>
      </c>
      <c r="IC308">
        <v>1.86016</v>
      </c>
      <c r="ID308">
        <v>1.85839</v>
      </c>
      <c r="IE308">
        <v>1.85974</v>
      </c>
      <c r="IF308">
        <v>1.85989</v>
      </c>
      <c r="IG308">
        <v>1.85846</v>
      </c>
      <c r="IH308">
        <v>1.85745</v>
      </c>
      <c r="II308">
        <v>1.8524</v>
      </c>
      <c r="IJ308">
        <v>0</v>
      </c>
      <c r="IK308">
        <v>0</v>
      </c>
      <c r="IL308">
        <v>0</v>
      </c>
      <c r="IM308">
        <v>0</v>
      </c>
      <c r="IN308" t="s">
        <v>441</v>
      </c>
      <c r="IO308" t="s">
        <v>442</v>
      </c>
      <c r="IP308" t="s">
        <v>443</v>
      </c>
      <c r="IQ308" t="s">
        <v>443</v>
      </c>
      <c r="IR308" t="s">
        <v>443</v>
      </c>
      <c r="IS308" t="s">
        <v>443</v>
      </c>
      <c r="IT308">
        <v>0</v>
      </c>
      <c r="IU308">
        <v>100</v>
      </c>
      <c r="IV308">
        <v>100</v>
      </c>
      <c r="IW308">
        <v>-1.03</v>
      </c>
      <c r="IX308">
        <v>0.2689</v>
      </c>
      <c r="IY308">
        <v>-1.199888540531774</v>
      </c>
      <c r="IZ308">
        <v>0.0006062262584135303</v>
      </c>
      <c r="JA308">
        <v>-6.607284784785487E-07</v>
      </c>
      <c r="JB308">
        <v>4.456398226774383E-10</v>
      </c>
      <c r="JC308">
        <v>0.04242554667046498</v>
      </c>
      <c r="JD308">
        <v>-0.002659736867722172</v>
      </c>
      <c r="JE308">
        <v>0.000738507291522077</v>
      </c>
      <c r="JF308">
        <v>-6.730059124220876E-06</v>
      </c>
      <c r="JG308">
        <v>7</v>
      </c>
      <c r="JH308">
        <v>1949</v>
      </c>
      <c r="JI308">
        <v>1</v>
      </c>
      <c r="JJ308">
        <v>29</v>
      </c>
      <c r="JK308">
        <v>190082</v>
      </c>
      <c r="JL308">
        <v>190082.2</v>
      </c>
      <c r="JM308">
        <v>1.42334</v>
      </c>
      <c r="JN308">
        <v>2.60376</v>
      </c>
      <c r="JO308">
        <v>2.146</v>
      </c>
      <c r="JP308">
        <v>2.67822</v>
      </c>
      <c r="JQ308">
        <v>2.29858</v>
      </c>
      <c r="JR308">
        <v>2.4353</v>
      </c>
      <c r="JS308">
        <v>37.2181</v>
      </c>
      <c r="JT308">
        <v>24.07</v>
      </c>
      <c r="JU308">
        <v>18</v>
      </c>
      <c r="JV308">
        <v>480.137</v>
      </c>
      <c r="JW308">
        <v>898.2569999999999</v>
      </c>
      <c r="JX308">
        <v>27.8058</v>
      </c>
      <c r="JY308">
        <v>29.0537</v>
      </c>
      <c r="JZ308">
        <v>29.9999</v>
      </c>
      <c r="KA308">
        <v>29.2766</v>
      </c>
      <c r="KB308">
        <v>29.2462</v>
      </c>
      <c r="KC308">
        <v>28.5417</v>
      </c>
      <c r="KD308">
        <v>18.5304</v>
      </c>
      <c r="KE308">
        <v>65.3984</v>
      </c>
      <c r="KF308">
        <v>27.8145</v>
      </c>
      <c r="KG308">
        <v>399.958</v>
      </c>
      <c r="KH308">
        <v>21.2537</v>
      </c>
      <c r="KI308">
        <v>102.013</v>
      </c>
      <c r="KJ308">
        <v>91.5217</v>
      </c>
    </row>
    <row r="309" spans="1:296">
      <c r="A309">
        <v>291</v>
      </c>
      <c r="B309">
        <v>1758394532.1</v>
      </c>
      <c r="C309">
        <v>12391.59999990463</v>
      </c>
      <c r="D309" t="s">
        <v>1028</v>
      </c>
      <c r="E309" t="s">
        <v>1029</v>
      </c>
      <c r="F309">
        <v>5</v>
      </c>
      <c r="G309" t="s">
        <v>1025</v>
      </c>
      <c r="H309">
        <v>1758394524.332142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423.5123346210376</v>
      </c>
      <c r="AJ309">
        <v>420.9948363636362</v>
      </c>
      <c r="AK309">
        <v>-0.6213788274577174</v>
      </c>
      <c r="AL309">
        <v>65.71286143039184</v>
      </c>
      <c r="AM309">
        <f>(AO309 - AN309 + DX309*1E3/(8.314*(DZ309+273.15)) * AQ309/DW309 * AP309) * DW309/(100*DK309) * 1000/(1000 - AO309)</f>
        <v>0</v>
      </c>
      <c r="AN309">
        <v>21.20366549734494</v>
      </c>
      <c r="AO309">
        <v>22.23343454545454</v>
      </c>
      <c r="AP309">
        <v>9.758834969338429E-07</v>
      </c>
      <c r="AQ309">
        <v>86.31797219506277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437</v>
      </c>
      <c r="AX309" t="s">
        <v>437</v>
      </c>
      <c r="AY309">
        <v>0</v>
      </c>
      <c r="AZ309">
        <v>0</v>
      </c>
      <c r="BA309">
        <f>1-AY309/AZ309</f>
        <v>0</v>
      </c>
      <c r="BB309">
        <v>0</v>
      </c>
      <c r="BC309" t="s">
        <v>437</v>
      </c>
      <c r="BD309" t="s">
        <v>437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437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2.7</v>
      </c>
      <c r="DL309">
        <v>0.5</v>
      </c>
      <c r="DM309" t="s">
        <v>438</v>
      </c>
      <c r="DN309">
        <v>2</v>
      </c>
      <c r="DO309" t="b">
        <v>1</v>
      </c>
      <c r="DP309">
        <v>1758394524.332142</v>
      </c>
      <c r="DQ309">
        <v>413.8818214285715</v>
      </c>
      <c r="DR309">
        <v>417.4389285714286</v>
      </c>
      <c r="DS309">
        <v>22.22983571428571</v>
      </c>
      <c r="DT309">
        <v>21.20625357142857</v>
      </c>
      <c r="DU309">
        <v>414.9121785714286</v>
      </c>
      <c r="DV309">
        <v>21.960925</v>
      </c>
      <c r="DW309">
        <v>500.0796071428572</v>
      </c>
      <c r="DX309">
        <v>90.41623928571428</v>
      </c>
      <c r="DY309">
        <v>0.06660637142857143</v>
      </c>
      <c r="DZ309">
        <v>29.00317142857143</v>
      </c>
      <c r="EA309">
        <v>29.99376785714286</v>
      </c>
      <c r="EB309">
        <v>999.9000000000002</v>
      </c>
      <c r="EC309">
        <v>0</v>
      </c>
      <c r="ED309">
        <v>0</v>
      </c>
      <c r="EE309">
        <v>10011.35964285714</v>
      </c>
      <c r="EF309">
        <v>0</v>
      </c>
      <c r="EG309">
        <v>10.8678</v>
      </c>
      <c r="EH309">
        <v>-3.557000749999999</v>
      </c>
      <c r="EI309">
        <v>423.2915357142857</v>
      </c>
      <c r="EJ309">
        <v>426.4829642857143</v>
      </c>
      <c r="EK309">
        <v>1.02357</v>
      </c>
      <c r="EL309">
        <v>417.4389285714286</v>
      </c>
      <c r="EM309">
        <v>21.20625357142857</v>
      </c>
      <c r="EN309">
        <v>2.009937142857143</v>
      </c>
      <c r="EO309">
        <v>1.91739</v>
      </c>
      <c r="EP309">
        <v>17.52283928571429</v>
      </c>
      <c r="EQ309">
        <v>16.77815714285714</v>
      </c>
      <c r="ER309">
        <v>2000.008928571428</v>
      </c>
      <c r="ES309">
        <v>0.97999925</v>
      </c>
      <c r="ET309">
        <v>0.02000105357142857</v>
      </c>
      <c r="EU309">
        <v>0</v>
      </c>
      <c r="EV309">
        <v>416.4166785714286</v>
      </c>
      <c r="EW309">
        <v>5.00078</v>
      </c>
      <c r="EX309">
        <v>8192.672499999999</v>
      </c>
      <c r="EY309">
        <v>16379.71071428571</v>
      </c>
      <c r="EZ309">
        <v>39.26532142857143</v>
      </c>
      <c r="FA309">
        <v>40.14485714285713</v>
      </c>
      <c r="FB309">
        <v>39.45957142857143</v>
      </c>
      <c r="FC309">
        <v>39.68964285714286</v>
      </c>
      <c r="FD309">
        <v>40.63385714285715</v>
      </c>
      <c r="FE309">
        <v>1955.108928571429</v>
      </c>
      <c r="FF309">
        <v>39.9</v>
      </c>
      <c r="FG309">
        <v>0</v>
      </c>
      <c r="FH309">
        <v>1758394532.7</v>
      </c>
      <c r="FI309">
        <v>0</v>
      </c>
      <c r="FJ309">
        <v>416.4000384615384</v>
      </c>
      <c r="FK309">
        <v>-0.5147692405809903</v>
      </c>
      <c r="FL309">
        <v>-0.8810256949920405</v>
      </c>
      <c r="FM309">
        <v>8192.808846153845</v>
      </c>
      <c r="FN309">
        <v>15</v>
      </c>
      <c r="FO309">
        <v>0</v>
      </c>
      <c r="FP309" t="s">
        <v>439</v>
      </c>
      <c r="FQ309">
        <v>1746989605.5</v>
      </c>
      <c r="FR309">
        <v>1746989593.5</v>
      </c>
      <c r="FS309">
        <v>0</v>
      </c>
      <c r="FT309">
        <v>-0.274</v>
      </c>
      <c r="FU309">
        <v>-0.002</v>
      </c>
      <c r="FV309">
        <v>2.549</v>
      </c>
      <c r="FW309">
        <v>0.129</v>
      </c>
      <c r="FX309">
        <v>420</v>
      </c>
      <c r="FY309">
        <v>17</v>
      </c>
      <c r="FZ309">
        <v>0.02</v>
      </c>
      <c r="GA309">
        <v>0.04</v>
      </c>
      <c r="GB309">
        <v>-4.364029025</v>
      </c>
      <c r="GC309">
        <v>19.00143040525331</v>
      </c>
      <c r="GD309">
        <v>2.41380998253439</v>
      </c>
      <c r="GE309">
        <v>0</v>
      </c>
      <c r="GF309">
        <v>416.3713235294118</v>
      </c>
      <c r="GG309">
        <v>0.2991138275331828</v>
      </c>
      <c r="GH309">
        <v>0.2465727097857152</v>
      </c>
      <c r="GI309">
        <v>1</v>
      </c>
      <c r="GJ309">
        <v>1.02142475</v>
      </c>
      <c r="GK309">
        <v>0.04821332082551488</v>
      </c>
      <c r="GL309">
        <v>0.004815567457475804</v>
      </c>
      <c r="GM309">
        <v>1</v>
      </c>
      <c r="GN309">
        <v>2</v>
      </c>
      <c r="GO309">
        <v>3</v>
      </c>
      <c r="GP309" t="s">
        <v>533</v>
      </c>
      <c r="GQ309">
        <v>3.1029</v>
      </c>
      <c r="GR309">
        <v>2.72396</v>
      </c>
      <c r="GS309">
        <v>0.08662499999999999</v>
      </c>
      <c r="GT309">
        <v>0.0858479</v>
      </c>
      <c r="GU309">
        <v>0.102105</v>
      </c>
      <c r="GV309">
        <v>0.100056</v>
      </c>
      <c r="GW309">
        <v>23887.6</v>
      </c>
      <c r="GX309">
        <v>21721.2</v>
      </c>
      <c r="GY309">
        <v>26718.2</v>
      </c>
      <c r="GZ309">
        <v>23983.8</v>
      </c>
      <c r="HA309">
        <v>38389.3</v>
      </c>
      <c r="HB309">
        <v>31914.7</v>
      </c>
      <c r="HC309">
        <v>46659</v>
      </c>
      <c r="HD309">
        <v>37953.7</v>
      </c>
      <c r="HE309">
        <v>1.8638</v>
      </c>
      <c r="HF309">
        <v>2.33837</v>
      </c>
      <c r="HG309">
        <v>0.118829</v>
      </c>
      <c r="HH309">
        <v>0</v>
      </c>
      <c r="HI309">
        <v>28.0719</v>
      </c>
      <c r="HJ309">
        <v>999.9</v>
      </c>
      <c r="HK309">
        <v>46.9</v>
      </c>
      <c r="HL309">
        <v>32.4</v>
      </c>
      <c r="HM309">
        <v>25.3344</v>
      </c>
      <c r="HN309">
        <v>61.3582</v>
      </c>
      <c r="HO309">
        <v>4.35497</v>
      </c>
      <c r="HP309">
        <v>2</v>
      </c>
      <c r="HQ309">
        <v>0.142076</v>
      </c>
      <c r="HR309">
        <v>-0.184417</v>
      </c>
      <c r="HS309">
        <v>20.2828</v>
      </c>
      <c r="HT309">
        <v>5.2107</v>
      </c>
      <c r="HU309">
        <v>11.9748</v>
      </c>
      <c r="HV309">
        <v>4.96355</v>
      </c>
      <c r="HW309">
        <v>3.2746</v>
      </c>
      <c r="HX309">
        <v>9999</v>
      </c>
      <c r="HY309">
        <v>9999</v>
      </c>
      <c r="HZ309">
        <v>9999</v>
      </c>
      <c r="IA309">
        <v>999.9</v>
      </c>
      <c r="IB309">
        <v>1.86388</v>
      </c>
      <c r="IC309">
        <v>1.86013</v>
      </c>
      <c r="ID309">
        <v>1.85839</v>
      </c>
      <c r="IE309">
        <v>1.85974</v>
      </c>
      <c r="IF309">
        <v>1.85989</v>
      </c>
      <c r="IG309">
        <v>1.85844</v>
      </c>
      <c r="IH309">
        <v>1.85746</v>
      </c>
      <c r="II309">
        <v>1.85237</v>
      </c>
      <c r="IJ309">
        <v>0</v>
      </c>
      <c r="IK309">
        <v>0</v>
      </c>
      <c r="IL309">
        <v>0</v>
      </c>
      <c r="IM309">
        <v>0</v>
      </c>
      <c r="IN309" t="s">
        <v>441</v>
      </c>
      <c r="IO309" t="s">
        <v>442</v>
      </c>
      <c r="IP309" t="s">
        <v>443</v>
      </c>
      <c r="IQ309" t="s">
        <v>443</v>
      </c>
      <c r="IR309" t="s">
        <v>443</v>
      </c>
      <c r="IS309" t="s">
        <v>443</v>
      </c>
      <c r="IT309">
        <v>0</v>
      </c>
      <c r="IU309">
        <v>100</v>
      </c>
      <c r="IV309">
        <v>100</v>
      </c>
      <c r="IW309">
        <v>-1.031</v>
      </c>
      <c r="IX309">
        <v>0.269</v>
      </c>
      <c r="IY309">
        <v>-1.199888540531774</v>
      </c>
      <c r="IZ309">
        <v>0.0006062262584135303</v>
      </c>
      <c r="JA309">
        <v>-6.607284784785487E-07</v>
      </c>
      <c r="JB309">
        <v>4.456398226774383E-10</v>
      </c>
      <c r="JC309">
        <v>0.04242554667046498</v>
      </c>
      <c r="JD309">
        <v>-0.002659736867722172</v>
      </c>
      <c r="JE309">
        <v>0.000738507291522077</v>
      </c>
      <c r="JF309">
        <v>-6.730059124220876E-06</v>
      </c>
      <c r="JG309">
        <v>7</v>
      </c>
      <c r="JH309">
        <v>1949</v>
      </c>
      <c r="JI309">
        <v>1</v>
      </c>
      <c r="JJ309">
        <v>29</v>
      </c>
      <c r="JK309">
        <v>190082.1</v>
      </c>
      <c r="JL309">
        <v>190082.3</v>
      </c>
      <c r="JM309">
        <v>1.38916</v>
      </c>
      <c r="JN309">
        <v>2.6062</v>
      </c>
      <c r="JO309">
        <v>2.146</v>
      </c>
      <c r="JP309">
        <v>2.677</v>
      </c>
      <c r="JQ309">
        <v>2.29858</v>
      </c>
      <c r="JR309">
        <v>2.39014</v>
      </c>
      <c r="JS309">
        <v>37.2181</v>
      </c>
      <c r="JT309">
        <v>24.0612</v>
      </c>
      <c r="JU309">
        <v>18</v>
      </c>
      <c r="JV309">
        <v>480.414</v>
      </c>
      <c r="JW309">
        <v>898.159</v>
      </c>
      <c r="JX309">
        <v>27.8138</v>
      </c>
      <c r="JY309">
        <v>29.0512</v>
      </c>
      <c r="JZ309">
        <v>29.9999</v>
      </c>
      <c r="KA309">
        <v>29.2747</v>
      </c>
      <c r="KB309">
        <v>29.245</v>
      </c>
      <c r="KC309">
        <v>27.8456</v>
      </c>
      <c r="KD309">
        <v>18.5304</v>
      </c>
      <c r="KE309">
        <v>65.3984</v>
      </c>
      <c r="KF309">
        <v>27.7979</v>
      </c>
      <c r="KG309">
        <v>386.586</v>
      </c>
      <c r="KH309">
        <v>21.2537</v>
      </c>
      <c r="KI309">
        <v>102.014</v>
      </c>
      <c r="KJ309">
        <v>91.52200000000001</v>
      </c>
    </row>
    <row r="310" spans="1:296">
      <c r="A310">
        <v>292</v>
      </c>
      <c r="B310">
        <v>1758394537.1</v>
      </c>
      <c r="C310">
        <v>12396.59999990463</v>
      </c>
      <c r="D310" t="s">
        <v>1030</v>
      </c>
      <c r="E310" t="s">
        <v>1031</v>
      </c>
      <c r="F310">
        <v>5</v>
      </c>
      <c r="G310" t="s">
        <v>1025</v>
      </c>
      <c r="H310">
        <v>1758394529.6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411.6358058765381</v>
      </c>
      <c r="AJ310">
        <v>413.6804303030303</v>
      </c>
      <c r="AK310">
        <v>-1.561426401936096</v>
      </c>
      <c r="AL310">
        <v>65.71286143039184</v>
      </c>
      <c r="AM310">
        <f>(AO310 - AN310 + DX310*1E3/(8.314*(DZ310+273.15)) * AQ310/DW310 * AP310) * DW310/(100*DK310) * 1000/(1000 - AO310)</f>
        <v>0</v>
      </c>
      <c r="AN310">
        <v>21.2034183870842</v>
      </c>
      <c r="AO310">
        <v>22.23026666666665</v>
      </c>
      <c r="AP310">
        <v>-1.088789711396382E-05</v>
      </c>
      <c r="AQ310">
        <v>86.31797219506277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437</v>
      </c>
      <c r="AX310" t="s">
        <v>437</v>
      </c>
      <c r="AY310">
        <v>0</v>
      </c>
      <c r="AZ310">
        <v>0</v>
      </c>
      <c r="BA310">
        <f>1-AY310/AZ310</f>
        <v>0</v>
      </c>
      <c r="BB310">
        <v>0</v>
      </c>
      <c r="BC310" t="s">
        <v>437</v>
      </c>
      <c r="BD310" t="s">
        <v>437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437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2.7</v>
      </c>
      <c r="DL310">
        <v>0.5</v>
      </c>
      <c r="DM310" t="s">
        <v>438</v>
      </c>
      <c r="DN310">
        <v>2</v>
      </c>
      <c r="DO310" t="b">
        <v>1</v>
      </c>
      <c r="DP310">
        <v>1758394529.6</v>
      </c>
      <c r="DQ310">
        <v>411.6755185185185</v>
      </c>
      <c r="DR310">
        <v>410.8168518518519</v>
      </c>
      <c r="DS310">
        <v>22.23181481481481</v>
      </c>
      <c r="DT310">
        <v>21.20464444444444</v>
      </c>
      <c r="DU310">
        <v>412.7064814814814</v>
      </c>
      <c r="DV310">
        <v>21.96286296296296</v>
      </c>
      <c r="DW310">
        <v>499.9913333333333</v>
      </c>
      <c r="DX310">
        <v>90.41651851851852</v>
      </c>
      <c r="DY310">
        <v>0.06628605185185187</v>
      </c>
      <c r="DZ310">
        <v>29.00477037037038</v>
      </c>
      <c r="EA310">
        <v>29.99945925925926</v>
      </c>
      <c r="EB310">
        <v>999.9000000000001</v>
      </c>
      <c r="EC310">
        <v>0</v>
      </c>
      <c r="ED310">
        <v>0</v>
      </c>
      <c r="EE310">
        <v>10004.11740740741</v>
      </c>
      <c r="EF310">
        <v>0</v>
      </c>
      <c r="EG310">
        <v>10.8678</v>
      </c>
      <c r="EH310">
        <v>0.8587532962962963</v>
      </c>
      <c r="EI310">
        <v>421.035925925926</v>
      </c>
      <c r="EJ310">
        <v>419.7167777777778</v>
      </c>
      <c r="EK310">
        <v>1.027159259259259</v>
      </c>
      <c r="EL310">
        <v>410.8168518518519</v>
      </c>
      <c r="EM310">
        <v>21.20464444444444</v>
      </c>
      <c r="EN310">
        <v>2.010122592592593</v>
      </c>
      <c r="EO310">
        <v>1.91725</v>
      </c>
      <c r="EP310">
        <v>17.5243037037037</v>
      </c>
      <c r="EQ310">
        <v>16.77701111111111</v>
      </c>
      <c r="ER310">
        <v>1999.982222222222</v>
      </c>
      <c r="ES310">
        <v>0.979998888888889</v>
      </c>
      <c r="ET310">
        <v>0.02000141111111111</v>
      </c>
      <c r="EU310">
        <v>0</v>
      </c>
      <c r="EV310">
        <v>416.4145185185185</v>
      </c>
      <c r="EW310">
        <v>5.00078</v>
      </c>
      <c r="EX310">
        <v>8192.35</v>
      </c>
      <c r="EY310">
        <v>16379.48148148148</v>
      </c>
      <c r="EZ310">
        <v>39.23577777777778</v>
      </c>
      <c r="FA310">
        <v>40.14559259259259</v>
      </c>
      <c r="FB310">
        <v>39.51137037037036</v>
      </c>
      <c r="FC310">
        <v>39.66892592592593</v>
      </c>
      <c r="FD310">
        <v>40.59474074074073</v>
      </c>
      <c r="FE310">
        <v>1955.082222222222</v>
      </c>
      <c r="FF310">
        <v>39.9</v>
      </c>
      <c r="FG310">
        <v>0</v>
      </c>
      <c r="FH310">
        <v>1758394537.5</v>
      </c>
      <c r="FI310">
        <v>0</v>
      </c>
      <c r="FJ310">
        <v>416.3907692307693</v>
      </c>
      <c r="FK310">
        <v>-0.5388717995918153</v>
      </c>
      <c r="FL310">
        <v>-12.88478634557037</v>
      </c>
      <c r="FM310">
        <v>8192.345384615384</v>
      </c>
      <c r="FN310">
        <v>15</v>
      </c>
      <c r="FO310">
        <v>0</v>
      </c>
      <c r="FP310" t="s">
        <v>439</v>
      </c>
      <c r="FQ310">
        <v>1746989605.5</v>
      </c>
      <c r="FR310">
        <v>1746989593.5</v>
      </c>
      <c r="FS310">
        <v>0</v>
      </c>
      <c r="FT310">
        <v>-0.274</v>
      </c>
      <c r="FU310">
        <v>-0.002</v>
      </c>
      <c r="FV310">
        <v>2.549</v>
      </c>
      <c r="FW310">
        <v>0.129</v>
      </c>
      <c r="FX310">
        <v>420</v>
      </c>
      <c r="FY310">
        <v>17</v>
      </c>
      <c r="FZ310">
        <v>0.02</v>
      </c>
      <c r="GA310">
        <v>0.04</v>
      </c>
      <c r="GB310">
        <v>-1.356720275</v>
      </c>
      <c r="GC310">
        <v>48.91343021763603</v>
      </c>
      <c r="GD310">
        <v>5.083269395491109</v>
      </c>
      <c r="GE310">
        <v>0</v>
      </c>
      <c r="GF310">
        <v>416.3855882352941</v>
      </c>
      <c r="GG310">
        <v>0.2699770811373254</v>
      </c>
      <c r="GH310">
        <v>0.2097699184466621</v>
      </c>
      <c r="GI310">
        <v>1</v>
      </c>
      <c r="GJ310">
        <v>1.02471925</v>
      </c>
      <c r="GK310">
        <v>0.04621519699812388</v>
      </c>
      <c r="GL310">
        <v>0.00468959080704276</v>
      </c>
      <c r="GM310">
        <v>1</v>
      </c>
      <c r="GN310">
        <v>2</v>
      </c>
      <c r="GO310">
        <v>3</v>
      </c>
      <c r="GP310" t="s">
        <v>533</v>
      </c>
      <c r="GQ310">
        <v>3.1023</v>
      </c>
      <c r="GR310">
        <v>2.7244</v>
      </c>
      <c r="GS310">
        <v>0.0854158</v>
      </c>
      <c r="GT310">
        <v>0.08364099999999999</v>
      </c>
      <c r="GU310">
        <v>0.102099</v>
      </c>
      <c r="GV310">
        <v>0.100057</v>
      </c>
      <c r="GW310">
        <v>23919.4</v>
      </c>
      <c r="GX310">
        <v>21773.8</v>
      </c>
      <c r="GY310">
        <v>26718.4</v>
      </c>
      <c r="GZ310">
        <v>23984</v>
      </c>
      <c r="HA310">
        <v>38389.4</v>
      </c>
      <c r="HB310">
        <v>31914.6</v>
      </c>
      <c r="HC310">
        <v>46659</v>
      </c>
      <c r="HD310">
        <v>37953.8</v>
      </c>
      <c r="HE310">
        <v>1.8629</v>
      </c>
      <c r="HF310">
        <v>2.3388</v>
      </c>
      <c r="HG310">
        <v>0.118814</v>
      </c>
      <c r="HH310">
        <v>0</v>
      </c>
      <c r="HI310">
        <v>28.0717</v>
      </c>
      <c r="HJ310">
        <v>999.9</v>
      </c>
      <c r="HK310">
        <v>47</v>
      </c>
      <c r="HL310">
        <v>32.4</v>
      </c>
      <c r="HM310">
        <v>25.3894</v>
      </c>
      <c r="HN310">
        <v>61.6082</v>
      </c>
      <c r="HO310">
        <v>4.46314</v>
      </c>
      <c r="HP310">
        <v>2</v>
      </c>
      <c r="HQ310">
        <v>0.142038</v>
      </c>
      <c r="HR310">
        <v>-0.114469</v>
      </c>
      <c r="HS310">
        <v>20.2828</v>
      </c>
      <c r="HT310">
        <v>5.2104</v>
      </c>
      <c r="HU310">
        <v>11.9755</v>
      </c>
      <c r="HV310">
        <v>4.9633</v>
      </c>
      <c r="HW310">
        <v>3.2745</v>
      </c>
      <c r="HX310">
        <v>9999</v>
      </c>
      <c r="HY310">
        <v>9999</v>
      </c>
      <c r="HZ310">
        <v>9999</v>
      </c>
      <c r="IA310">
        <v>999.9</v>
      </c>
      <c r="IB310">
        <v>1.86388</v>
      </c>
      <c r="IC310">
        <v>1.86015</v>
      </c>
      <c r="ID310">
        <v>1.85838</v>
      </c>
      <c r="IE310">
        <v>1.85974</v>
      </c>
      <c r="IF310">
        <v>1.85989</v>
      </c>
      <c r="IG310">
        <v>1.85847</v>
      </c>
      <c r="IH310">
        <v>1.85746</v>
      </c>
      <c r="II310">
        <v>1.85238</v>
      </c>
      <c r="IJ310">
        <v>0</v>
      </c>
      <c r="IK310">
        <v>0</v>
      </c>
      <c r="IL310">
        <v>0</v>
      </c>
      <c r="IM310">
        <v>0</v>
      </c>
      <c r="IN310" t="s">
        <v>441</v>
      </c>
      <c r="IO310" t="s">
        <v>442</v>
      </c>
      <c r="IP310" t="s">
        <v>443</v>
      </c>
      <c r="IQ310" t="s">
        <v>443</v>
      </c>
      <c r="IR310" t="s">
        <v>443</v>
      </c>
      <c r="IS310" t="s">
        <v>443</v>
      </c>
      <c r="IT310">
        <v>0</v>
      </c>
      <c r="IU310">
        <v>100</v>
      </c>
      <c r="IV310">
        <v>100</v>
      </c>
      <c r="IW310">
        <v>-1.033</v>
      </c>
      <c r="IX310">
        <v>0.2689</v>
      </c>
      <c r="IY310">
        <v>-1.199888540531774</v>
      </c>
      <c r="IZ310">
        <v>0.0006062262584135303</v>
      </c>
      <c r="JA310">
        <v>-6.607284784785487E-07</v>
      </c>
      <c r="JB310">
        <v>4.456398226774383E-10</v>
      </c>
      <c r="JC310">
        <v>0.04242554667046498</v>
      </c>
      <c r="JD310">
        <v>-0.002659736867722172</v>
      </c>
      <c r="JE310">
        <v>0.000738507291522077</v>
      </c>
      <c r="JF310">
        <v>-6.730059124220876E-06</v>
      </c>
      <c r="JG310">
        <v>7</v>
      </c>
      <c r="JH310">
        <v>1949</v>
      </c>
      <c r="JI310">
        <v>1</v>
      </c>
      <c r="JJ310">
        <v>29</v>
      </c>
      <c r="JK310">
        <v>190082.2</v>
      </c>
      <c r="JL310">
        <v>190082.4</v>
      </c>
      <c r="JM310">
        <v>1.34521</v>
      </c>
      <c r="JN310">
        <v>2.60498</v>
      </c>
      <c r="JO310">
        <v>2.146</v>
      </c>
      <c r="JP310">
        <v>2.67822</v>
      </c>
      <c r="JQ310">
        <v>2.29858</v>
      </c>
      <c r="JR310">
        <v>2.44507</v>
      </c>
      <c r="JS310">
        <v>37.2181</v>
      </c>
      <c r="JT310">
        <v>24.07</v>
      </c>
      <c r="JU310">
        <v>18</v>
      </c>
      <c r="JV310">
        <v>479.876</v>
      </c>
      <c r="JW310">
        <v>898.581</v>
      </c>
      <c r="JX310">
        <v>27.8051</v>
      </c>
      <c r="JY310">
        <v>29.0487</v>
      </c>
      <c r="JZ310">
        <v>29.9999</v>
      </c>
      <c r="KA310">
        <v>29.2728</v>
      </c>
      <c r="KB310">
        <v>29.2431</v>
      </c>
      <c r="KC310">
        <v>26.9615</v>
      </c>
      <c r="KD310">
        <v>18.5304</v>
      </c>
      <c r="KE310">
        <v>65.3984</v>
      </c>
      <c r="KF310">
        <v>27.7928</v>
      </c>
      <c r="KG310">
        <v>366.549</v>
      </c>
      <c r="KH310">
        <v>21.2537</v>
      </c>
      <c r="KI310">
        <v>102.014</v>
      </c>
      <c r="KJ310">
        <v>91.5224</v>
      </c>
    </row>
    <row r="311" spans="1:296">
      <c r="A311">
        <v>293</v>
      </c>
      <c r="B311">
        <v>1758394542.1</v>
      </c>
      <c r="C311">
        <v>12401.59999990463</v>
      </c>
      <c r="D311" t="s">
        <v>1032</v>
      </c>
      <c r="E311" t="s">
        <v>1033</v>
      </c>
      <c r="F311">
        <v>5</v>
      </c>
      <c r="G311" t="s">
        <v>1025</v>
      </c>
      <c r="H311">
        <v>1758394534.314285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396.9458940441159</v>
      </c>
      <c r="AJ311">
        <v>402.5113939393937</v>
      </c>
      <c r="AK311">
        <v>-2.31108056356402</v>
      </c>
      <c r="AL311">
        <v>65.71286143039184</v>
      </c>
      <c r="AM311">
        <f>(AO311 - AN311 + DX311*1E3/(8.314*(DZ311+273.15)) * AQ311/DW311 * AP311) * DW311/(100*DK311) * 1000/(1000 - AO311)</f>
        <v>0</v>
      </c>
      <c r="AN311">
        <v>21.20248169072999</v>
      </c>
      <c r="AO311">
        <v>22.23374606060606</v>
      </c>
      <c r="AP311">
        <v>1.290364718817892E-05</v>
      </c>
      <c r="AQ311">
        <v>86.31797219506277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437</v>
      </c>
      <c r="AX311" t="s">
        <v>437</v>
      </c>
      <c r="AY311">
        <v>0</v>
      </c>
      <c r="AZ311">
        <v>0</v>
      </c>
      <c r="BA311">
        <f>1-AY311/AZ311</f>
        <v>0</v>
      </c>
      <c r="BB311">
        <v>0</v>
      </c>
      <c r="BC311" t="s">
        <v>437</v>
      </c>
      <c r="BD311" t="s">
        <v>437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437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2.7</v>
      </c>
      <c r="DL311">
        <v>0.5</v>
      </c>
      <c r="DM311" t="s">
        <v>438</v>
      </c>
      <c r="DN311">
        <v>2</v>
      </c>
      <c r="DO311" t="b">
        <v>1</v>
      </c>
      <c r="DP311">
        <v>1758394534.314285</v>
      </c>
      <c r="DQ311">
        <v>406.6172500000001</v>
      </c>
      <c r="DR311">
        <v>400.265642857143</v>
      </c>
      <c r="DS311">
        <v>22.23216071428571</v>
      </c>
      <c r="DT311">
        <v>21.20282142857143</v>
      </c>
      <c r="DU311">
        <v>407.6496785714286</v>
      </c>
      <c r="DV311">
        <v>21.96319285714285</v>
      </c>
      <c r="DW311">
        <v>499.9727142857144</v>
      </c>
      <c r="DX311">
        <v>90.41652857142857</v>
      </c>
      <c r="DY311">
        <v>0.0663009107142857</v>
      </c>
      <c r="DZ311">
        <v>29.00655714285714</v>
      </c>
      <c r="EA311">
        <v>30.00372857142857</v>
      </c>
      <c r="EB311">
        <v>999.9000000000002</v>
      </c>
      <c r="EC311">
        <v>0</v>
      </c>
      <c r="ED311">
        <v>0</v>
      </c>
      <c r="EE311">
        <v>10006.1375</v>
      </c>
      <c r="EF311">
        <v>0</v>
      </c>
      <c r="EG311">
        <v>10.8678</v>
      </c>
      <c r="EH311">
        <v>6.351697107142857</v>
      </c>
      <c r="EI311">
        <v>415.8628214285714</v>
      </c>
      <c r="EJ311">
        <v>408.9362499999999</v>
      </c>
      <c r="EK311">
        <v>1.029325714285714</v>
      </c>
      <c r="EL311">
        <v>400.265642857143</v>
      </c>
      <c r="EM311">
        <v>21.20282142857143</v>
      </c>
      <c r="EN311">
        <v>2.010153928571428</v>
      </c>
      <c r="EO311">
        <v>1.917085714285715</v>
      </c>
      <c r="EP311">
        <v>17.52455</v>
      </c>
      <c r="EQ311">
        <v>16.77565357142857</v>
      </c>
      <c r="ER311">
        <v>1999.981785714286</v>
      </c>
      <c r="ES311">
        <v>0.9799988214285715</v>
      </c>
      <c r="ET311">
        <v>0.02000146785714285</v>
      </c>
      <c r="EU311">
        <v>0</v>
      </c>
      <c r="EV311">
        <v>416.3608928571428</v>
      </c>
      <c r="EW311">
        <v>5.00078</v>
      </c>
      <c r="EX311">
        <v>8191.411785714286</v>
      </c>
      <c r="EY311">
        <v>16379.48571428571</v>
      </c>
      <c r="EZ311">
        <v>39.22285714285714</v>
      </c>
      <c r="FA311">
        <v>40.14042857142857</v>
      </c>
      <c r="FB311">
        <v>39.40607142857142</v>
      </c>
      <c r="FC311">
        <v>39.66949999999999</v>
      </c>
      <c r="FD311">
        <v>40.57346428571429</v>
      </c>
      <c r="FE311">
        <v>1955.081785714285</v>
      </c>
      <c r="FF311">
        <v>39.9</v>
      </c>
      <c r="FG311">
        <v>0</v>
      </c>
      <c r="FH311">
        <v>1758394542.3</v>
      </c>
      <c r="FI311">
        <v>0</v>
      </c>
      <c r="FJ311">
        <v>416.3359230769231</v>
      </c>
      <c r="FK311">
        <v>-0.3113162340992772</v>
      </c>
      <c r="FL311">
        <v>-11.14256413930638</v>
      </c>
      <c r="FM311">
        <v>8191.313846153846</v>
      </c>
      <c r="FN311">
        <v>15</v>
      </c>
      <c r="FO311">
        <v>0</v>
      </c>
      <c r="FP311" t="s">
        <v>439</v>
      </c>
      <c r="FQ311">
        <v>1746989605.5</v>
      </c>
      <c r="FR311">
        <v>1746989593.5</v>
      </c>
      <c r="FS311">
        <v>0</v>
      </c>
      <c r="FT311">
        <v>-0.274</v>
      </c>
      <c r="FU311">
        <v>-0.002</v>
      </c>
      <c r="FV311">
        <v>2.549</v>
      </c>
      <c r="FW311">
        <v>0.129</v>
      </c>
      <c r="FX311">
        <v>420</v>
      </c>
      <c r="FY311">
        <v>17</v>
      </c>
      <c r="FZ311">
        <v>0.02</v>
      </c>
      <c r="GA311">
        <v>0.04</v>
      </c>
      <c r="GB311">
        <v>3.018036975</v>
      </c>
      <c r="GC311">
        <v>69.54387760975609</v>
      </c>
      <c r="GD311">
        <v>6.744891257427208</v>
      </c>
      <c r="GE311">
        <v>0</v>
      </c>
      <c r="GF311">
        <v>416.3727058823529</v>
      </c>
      <c r="GG311">
        <v>-0.6893812071410369</v>
      </c>
      <c r="GH311">
        <v>0.1990228377985728</v>
      </c>
      <c r="GI311">
        <v>1</v>
      </c>
      <c r="GJ311">
        <v>1.027484</v>
      </c>
      <c r="GK311">
        <v>0.02652878048780168</v>
      </c>
      <c r="GL311">
        <v>0.003153239445395778</v>
      </c>
      <c r="GM311">
        <v>1</v>
      </c>
      <c r="GN311">
        <v>2</v>
      </c>
      <c r="GO311">
        <v>3</v>
      </c>
      <c r="GP311" t="s">
        <v>533</v>
      </c>
      <c r="GQ311">
        <v>3.10247</v>
      </c>
      <c r="GR311">
        <v>2.72476</v>
      </c>
      <c r="GS311">
        <v>0.083595</v>
      </c>
      <c r="GT311">
        <v>0.0811186</v>
      </c>
      <c r="GU311">
        <v>0.102106</v>
      </c>
      <c r="GV311">
        <v>0.100049</v>
      </c>
      <c r="GW311">
        <v>23967.2</v>
      </c>
      <c r="GX311">
        <v>21833.8</v>
      </c>
      <c r="GY311">
        <v>26718.6</v>
      </c>
      <c r="GZ311">
        <v>23984.1</v>
      </c>
      <c r="HA311">
        <v>38389.4</v>
      </c>
      <c r="HB311">
        <v>31914.9</v>
      </c>
      <c r="HC311">
        <v>46659.6</v>
      </c>
      <c r="HD311">
        <v>37954.2</v>
      </c>
      <c r="HE311">
        <v>1.863</v>
      </c>
      <c r="HF311">
        <v>2.3389</v>
      </c>
      <c r="HG311">
        <v>0.118203</v>
      </c>
      <c r="HH311">
        <v>0</v>
      </c>
      <c r="HI311">
        <v>28.0717</v>
      </c>
      <c r="HJ311">
        <v>999.9</v>
      </c>
      <c r="HK311">
        <v>46.9</v>
      </c>
      <c r="HL311">
        <v>32.4</v>
      </c>
      <c r="HM311">
        <v>25.3353</v>
      </c>
      <c r="HN311">
        <v>60.7782</v>
      </c>
      <c r="HO311">
        <v>4.5593</v>
      </c>
      <c r="HP311">
        <v>2</v>
      </c>
      <c r="HQ311">
        <v>0.141662</v>
      </c>
      <c r="HR311">
        <v>-0.117364</v>
      </c>
      <c r="HS311">
        <v>20.2827</v>
      </c>
      <c r="HT311">
        <v>5.2098</v>
      </c>
      <c r="HU311">
        <v>11.9758</v>
      </c>
      <c r="HV311">
        <v>4.96345</v>
      </c>
      <c r="HW311">
        <v>3.27438</v>
      </c>
      <c r="HX311">
        <v>9999</v>
      </c>
      <c r="HY311">
        <v>9999</v>
      </c>
      <c r="HZ311">
        <v>9999</v>
      </c>
      <c r="IA311">
        <v>999.9</v>
      </c>
      <c r="IB311">
        <v>1.86386</v>
      </c>
      <c r="IC311">
        <v>1.86014</v>
      </c>
      <c r="ID311">
        <v>1.8584</v>
      </c>
      <c r="IE311">
        <v>1.85974</v>
      </c>
      <c r="IF311">
        <v>1.85989</v>
      </c>
      <c r="IG311">
        <v>1.85845</v>
      </c>
      <c r="IH311">
        <v>1.85745</v>
      </c>
      <c r="II311">
        <v>1.85236</v>
      </c>
      <c r="IJ311">
        <v>0</v>
      </c>
      <c r="IK311">
        <v>0</v>
      </c>
      <c r="IL311">
        <v>0</v>
      </c>
      <c r="IM311">
        <v>0</v>
      </c>
      <c r="IN311" t="s">
        <v>441</v>
      </c>
      <c r="IO311" t="s">
        <v>442</v>
      </c>
      <c r="IP311" t="s">
        <v>443</v>
      </c>
      <c r="IQ311" t="s">
        <v>443</v>
      </c>
      <c r="IR311" t="s">
        <v>443</v>
      </c>
      <c r="IS311" t="s">
        <v>443</v>
      </c>
      <c r="IT311">
        <v>0</v>
      </c>
      <c r="IU311">
        <v>100</v>
      </c>
      <c r="IV311">
        <v>100</v>
      </c>
      <c r="IW311">
        <v>-1.036</v>
      </c>
      <c r="IX311">
        <v>0.2689</v>
      </c>
      <c r="IY311">
        <v>-1.199888540531774</v>
      </c>
      <c r="IZ311">
        <v>0.0006062262584135303</v>
      </c>
      <c r="JA311">
        <v>-6.607284784785487E-07</v>
      </c>
      <c r="JB311">
        <v>4.456398226774383E-10</v>
      </c>
      <c r="JC311">
        <v>0.04242554667046498</v>
      </c>
      <c r="JD311">
        <v>-0.002659736867722172</v>
      </c>
      <c r="JE311">
        <v>0.000738507291522077</v>
      </c>
      <c r="JF311">
        <v>-6.730059124220876E-06</v>
      </c>
      <c r="JG311">
        <v>7</v>
      </c>
      <c r="JH311">
        <v>1949</v>
      </c>
      <c r="JI311">
        <v>1</v>
      </c>
      <c r="JJ311">
        <v>29</v>
      </c>
      <c r="JK311">
        <v>190082.3</v>
      </c>
      <c r="JL311">
        <v>190082.5</v>
      </c>
      <c r="JM311">
        <v>1.30127</v>
      </c>
      <c r="JN311">
        <v>2.60986</v>
      </c>
      <c r="JO311">
        <v>2.146</v>
      </c>
      <c r="JP311">
        <v>2.67822</v>
      </c>
      <c r="JQ311">
        <v>2.29858</v>
      </c>
      <c r="JR311">
        <v>2.40479</v>
      </c>
      <c r="JS311">
        <v>37.2181</v>
      </c>
      <c r="JT311">
        <v>24.07</v>
      </c>
      <c r="JU311">
        <v>18</v>
      </c>
      <c r="JV311">
        <v>479.92</v>
      </c>
      <c r="JW311">
        <v>898.654</v>
      </c>
      <c r="JX311">
        <v>27.7948</v>
      </c>
      <c r="JY311">
        <v>29.0462</v>
      </c>
      <c r="JZ311">
        <v>29.9998</v>
      </c>
      <c r="KA311">
        <v>29.2709</v>
      </c>
      <c r="KB311">
        <v>29.2411</v>
      </c>
      <c r="KC311">
        <v>26.0929</v>
      </c>
      <c r="KD311">
        <v>18.5304</v>
      </c>
      <c r="KE311">
        <v>65.3984</v>
      </c>
      <c r="KF311">
        <v>27.7901</v>
      </c>
      <c r="KG311">
        <v>353.195</v>
      </c>
      <c r="KH311">
        <v>21.2537</v>
      </c>
      <c r="KI311">
        <v>102.015</v>
      </c>
      <c r="KJ311">
        <v>91.5232</v>
      </c>
    </row>
    <row r="312" spans="1:296">
      <c r="A312">
        <v>294</v>
      </c>
      <c r="B312">
        <v>1758394547.1</v>
      </c>
      <c r="C312">
        <v>12406.59999990463</v>
      </c>
      <c r="D312" t="s">
        <v>1034</v>
      </c>
      <c r="E312" t="s">
        <v>1035</v>
      </c>
      <c r="F312">
        <v>5</v>
      </c>
      <c r="G312" t="s">
        <v>1025</v>
      </c>
      <c r="H312">
        <v>1758394539.6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381.0079864773159</v>
      </c>
      <c r="AJ312">
        <v>388.8627878787877</v>
      </c>
      <c r="AK312">
        <v>-2.775264861445813</v>
      </c>
      <c r="AL312">
        <v>65.71286143039184</v>
      </c>
      <c r="AM312">
        <f>(AO312 - AN312 + DX312*1E3/(8.314*(DZ312+273.15)) * AQ312/DW312 * AP312) * DW312/(100*DK312) * 1000/(1000 - AO312)</f>
        <v>0</v>
      </c>
      <c r="AN312">
        <v>21.20098601216252</v>
      </c>
      <c r="AO312">
        <v>22.2294109090909</v>
      </c>
      <c r="AP312">
        <v>-1.488479522825057E-05</v>
      </c>
      <c r="AQ312">
        <v>86.31797219506277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437</v>
      </c>
      <c r="AX312" t="s">
        <v>437</v>
      </c>
      <c r="AY312">
        <v>0</v>
      </c>
      <c r="AZ312">
        <v>0</v>
      </c>
      <c r="BA312">
        <f>1-AY312/AZ312</f>
        <v>0</v>
      </c>
      <c r="BB312">
        <v>0</v>
      </c>
      <c r="BC312" t="s">
        <v>437</v>
      </c>
      <c r="BD312" t="s">
        <v>437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437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2.7</v>
      </c>
      <c r="DL312">
        <v>0.5</v>
      </c>
      <c r="DM312" t="s">
        <v>438</v>
      </c>
      <c r="DN312">
        <v>2</v>
      </c>
      <c r="DO312" t="b">
        <v>1</v>
      </c>
      <c r="DP312">
        <v>1758394539.6</v>
      </c>
      <c r="DQ312">
        <v>397.2192962962963</v>
      </c>
      <c r="DR312">
        <v>385.4306296296297</v>
      </c>
      <c r="DS312">
        <v>22.23177407407407</v>
      </c>
      <c r="DT312">
        <v>21.20197407407407</v>
      </c>
      <c r="DU312">
        <v>398.2545555555556</v>
      </c>
      <c r="DV312">
        <v>21.96283333333333</v>
      </c>
      <c r="DW312">
        <v>499.9373703703703</v>
      </c>
      <c r="DX312">
        <v>90.41602222222225</v>
      </c>
      <c r="DY312">
        <v>0.06627771111111111</v>
      </c>
      <c r="DZ312">
        <v>29.00665555555556</v>
      </c>
      <c r="EA312">
        <v>30.00267407407408</v>
      </c>
      <c r="EB312">
        <v>999.9000000000001</v>
      </c>
      <c r="EC312">
        <v>0</v>
      </c>
      <c r="ED312">
        <v>0</v>
      </c>
      <c r="EE312">
        <v>10001.43333333333</v>
      </c>
      <c r="EF312">
        <v>0</v>
      </c>
      <c r="EG312">
        <v>10.8678</v>
      </c>
      <c r="EH312">
        <v>11.78877185185185</v>
      </c>
      <c r="EI312">
        <v>406.251074074074</v>
      </c>
      <c r="EJ312">
        <v>393.7795185185186</v>
      </c>
      <c r="EK312">
        <v>1.0298</v>
      </c>
      <c r="EL312">
        <v>385.4306296296297</v>
      </c>
      <c r="EM312">
        <v>21.20197407407407</v>
      </c>
      <c r="EN312">
        <v>2.010108888888889</v>
      </c>
      <c r="EO312">
        <v>1.916998148148148</v>
      </c>
      <c r="EP312">
        <v>17.52419259259259</v>
      </c>
      <c r="EQ312">
        <v>16.77493703703704</v>
      </c>
      <c r="ER312">
        <v>1999.968148148148</v>
      </c>
      <c r="ES312">
        <v>0.9799986666666668</v>
      </c>
      <c r="ET312">
        <v>0.02000161481481481</v>
      </c>
      <c r="EU312">
        <v>0</v>
      </c>
      <c r="EV312">
        <v>416.3535925925926</v>
      </c>
      <c r="EW312">
        <v>5.00078</v>
      </c>
      <c r="EX312">
        <v>8190.311851851852</v>
      </c>
      <c r="EY312">
        <v>16379.36296296296</v>
      </c>
      <c r="EZ312">
        <v>39.22192592592592</v>
      </c>
      <c r="FA312">
        <v>40.14337037037038</v>
      </c>
      <c r="FB312">
        <v>39.41418518518518</v>
      </c>
      <c r="FC312">
        <v>39.65718518518519</v>
      </c>
      <c r="FD312">
        <v>40.54137037037037</v>
      </c>
      <c r="FE312">
        <v>1955.068148148148</v>
      </c>
      <c r="FF312">
        <v>39.9</v>
      </c>
      <c r="FG312">
        <v>0</v>
      </c>
      <c r="FH312">
        <v>1758394547.7</v>
      </c>
      <c r="FI312">
        <v>0</v>
      </c>
      <c r="FJ312">
        <v>416.36296</v>
      </c>
      <c r="FK312">
        <v>0.007153850427922074</v>
      </c>
      <c r="FL312">
        <v>-14.26384615990838</v>
      </c>
      <c r="FM312">
        <v>8190.087199999998</v>
      </c>
      <c r="FN312">
        <v>15</v>
      </c>
      <c r="FO312">
        <v>0</v>
      </c>
      <c r="FP312" t="s">
        <v>439</v>
      </c>
      <c r="FQ312">
        <v>1746989605.5</v>
      </c>
      <c r="FR312">
        <v>1746989593.5</v>
      </c>
      <c r="FS312">
        <v>0</v>
      </c>
      <c r="FT312">
        <v>-0.274</v>
      </c>
      <c r="FU312">
        <v>-0.002</v>
      </c>
      <c r="FV312">
        <v>2.549</v>
      </c>
      <c r="FW312">
        <v>0.129</v>
      </c>
      <c r="FX312">
        <v>420</v>
      </c>
      <c r="FY312">
        <v>17</v>
      </c>
      <c r="FZ312">
        <v>0.02</v>
      </c>
      <c r="GA312">
        <v>0.04</v>
      </c>
      <c r="GB312">
        <v>8.388237536585367</v>
      </c>
      <c r="GC312">
        <v>62.55849786062719</v>
      </c>
      <c r="GD312">
        <v>6.261523434018812</v>
      </c>
      <c r="GE312">
        <v>0</v>
      </c>
      <c r="GF312">
        <v>416.3491176470588</v>
      </c>
      <c r="GG312">
        <v>0.05766233988401237</v>
      </c>
      <c r="GH312">
        <v>0.1926563176939821</v>
      </c>
      <c r="GI312">
        <v>1</v>
      </c>
      <c r="GJ312">
        <v>1.029564146341464</v>
      </c>
      <c r="GK312">
        <v>0.007771986062716858</v>
      </c>
      <c r="GL312">
        <v>0.001595664821473054</v>
      </c>
      <c r="GM312">
        <v>1</v>
      </c>
      <c r="GN312">
        <v>2</v>
      </c>
      <c r="GO312">
        <v>3</v>
      </c>
      <c r="GP312" t="s">
        <v>533</v>
      </c>
      <c r="GQ312">
        <v>3.10237</v>
      </c>
      <c r="GR312">
        <v>2.72425</v>
      </c>
      <c r="GS312">
        <v>0.081377</v>
      </c>
      <c r="GT312">
        <v>0.07844470000000001</v>
      </c>
      <c r="GU312">
        <v>0.102093</v>
      </c>
      <c r="GV312">
        <v>0.100045</v>
      </c>
      <c r="GW312">
        <v>24025.2</v>
      </c>
      <c r="GX312">
        <v>21897.3</v>
      </c>
      <c r="GY312">
        <v>26718.6</v>
      </c>
      <c r="GZ312">
        <v>23984.1</v>
      </c>
      <c r="HA312">
        <v>38389.7</v>
      </c>
      <c r="HB312">
        <v>31914.7</v>
      </c>
      <c r="HC312">
        <v>46659.7</v>
      </c>
      <c r="HD312">
        <v>37954.1</v>
      </c>
      <c r="HE312">
        <v>1.86278</v>
      </c>
      <c r="HF312">
        <v>2.3386</v>
      </c>
      <c r="HG312">
        <v>0.118542</v>
      </c>
      <c r="HH312">
        <v>0</v>
      </c>
      <c r="HI312">
        <v>28.0701</v>
      </c>
      <c r="HJ312">
        <v>999.9</v>
      </c>
      <c r="HK312">
        <v>46.9</v>
      </c>
      <c r="HL312">
        <v>32.4</v>
      </c>
      <c r="HM312">
        <v>25.3343</v>
      </c>
      <c r="HN312">
        <v>61.1482</v>
      </c>
      <c r="HO312">
        <v>4.45112</v>
      </c>
      <c r="HP312">
        <v>2</v>
      </c>
      <c r="HQ312">
        <v>0.141476</v>
      </c>
      <c r="HR312">
        <v>-0.125643</v>
      </c>
      <c r="HS312">
        <v>20.2828</v>
      </c>
      <c r="HT312">
        <v>5.2098</v>
      </c>
      <c r="HU312">
        <v>11.976</v>
      </c>
      <c r="HV312">
        <v>4.96345</v>
      </c>
      <c r="HW312">
        <v>3.2745</v>
      </c>
      <c r="HX312">
        <v>9999</v>
      </c>
      <c r="HY312">
        <v>9999</v>
      </c>
      <c r="HZ312">
        <v>9999</v>
      </c>
      <c r="IA312">
        <v>999.9</v>
      </c>
      <c r="IB312">
        <v>1.86389</v>
      </c>
      <c r="IC312">
        <v>1.86015</v>
      </c>
      <c r="ID312">
        <v>1.85841</v>
      </c>
      <c r="IE312">
        <v>1.85974</v>
      </c>
      <c r="IF312">
        <v>1.85989</v>
      </c>
      <c r="IG312">
        <v>1.85847</v>
      </c>
      <c r="IH312">
        <v>1.85745</v>
      </c>
      <c r="II312">
        <v>1.85242</v>
      </c>
      <c r="IJ312">
        <v>0</v>
      </c>
      <c r="IK312">
        <v>0</v>
      </c>
      <c r="IL312">
        <v>0</v>
      </c>
      <c r="IM312">
        <v>0</v>
      </c>
      <c r="IN312" t="s">
        <v>441</v>
      </c>
      <c r="IO312" t="s">
        <v>442</v>
      </c>
      <c r="IP312" t="s">
        <v>443</v>
      </c>
      <c r="IQ312" t="s">
        <v>443</v>
      </c>
      <c r="IR312" t="s">
        <v>443</v>
      </c>
      <c r="IS312" t="s">
        <v>443</v>
      </c>
      <c r="IT312">
        <v>0</v>
      </c>
      <c r="IU312">
        <v>100</v>
      </c>
      <c r="IV312">
        <v>100</v>
      </c>
      <c r="IW312">
        <v>-1.04</v>
      </c>
      <c r="IX312">
        <v>0.2689</v>
      </c>
      <c r="IY312">
        <v>-1.199888540531774</v>
      </c>
      <c r="IZ312">
        <v>0.0006062262584135303</v>
      </c>
      <c r="JA312">
        <v>-6.607284784785487E-07</v>
      </c>
      <c r="JB312">
        <v>4.456398226774383E-10</v>
      </c>
      <c r="JC312">
        <v>0.04242554667046498</v>
      </c>
      <c r="JD312">
        <v>-0.002659736867722172</v>
      </c>
      <c r="JE312">
        <v>0.000738507291522077</v>
      </c>
      <c r="JF312">
        <v>-6.730059124220876E-06</v>
      </c>
      <c r="JG312">
        <v>7</v>
      </c>
      <c r="JH312">
        <v>1949</v>
      </c>
      <c r="JI312">
        <v>1</v>
      </c>
      <c r="JJ312">
        <v>29</v>
      </c>
      <c r="JK312">
        <v>190082.4</v>
      </c>
      <c r="JL312">
        <v>190082.6</v>
      </c>
      <c r="JM312">
        <v>1.25366</v>
      </c>
      <c r="JN312">
        <v>2.60742</v>
      </c>
      <c r="JO312">
        <v>2.146</v>
      </c>
      <c r="JP312">
        <v>2.677</v>
      </c>
      <c r="JQ312">
        <v>2.29858</v>
      </c>
      <c r="JR312">
        <v>2.43408</v>
      </c>
      <c r="JS312">
        <v>37.1941</v>
      </c>
      <c r="JT312">
        <v>24.07</v>
      </c>
      <c r="JU312">
        <v>18</v>
      </c>
      <c r="JV312">
        <v>479.775</v>
      </c>
      <c r="JW312">
        <v>898.301</v>
      </c>
      <c r="JX312">
        <v>27.7895</v>
      </c>
      <c r="JY312">
        <v>29.0438</v>
      </c>
      <c r="JZ312">
        <v>29.9999</v>
      </c>
      <c r="KA312">
        <v>29.269</v>
      </c>
      <c r="KB312">
        <v>29.2388</v>
      </c>
      <c r="KC312">
        <v>25.1278</v>
      </c>
      <c r="KD312">
        <v>18.5304</v>
      </c>
      <c r="KE312">
        <v>65.3984</v>
      </c>
      <c r="KF312">
        <v>27.7898</v>
      </c>
      <c r="KG312">
        <v>333.161</v>
      </c>
      <c r="KH312">
        <v>21.2537</v>
      </c>
      <c r="KI312">
        <v>102.015</v>
      </c>
      <c r="KJ312">
        <v>91.523</v>
      </c>
    </row>
    <row r="313" spans="1:296">
      <c r="A313">
        <v>295</v>
      </c>
      <c r="B313">
        <v>1758394552.1</v>
      </c>
      <c r="C313">
        <v>12411.59999990463</v>
      </c>
      <c r="D313" t="s">
        <v>1036</v>
      </c>
      <c r="E313" t="s">
        <v>1037</v>
      </c>
      <c r="F313">
        <v>5</v>
      </c>
      <c r="G313" t="s">
        <v>1025</v>
      </c>
      <c r="H313">
        <v>1758394544.314285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364.5921790284105</v>
      </c>
      <c r="AJ313">
        <v>373.7828848484851</v>
      </c>
      <c r="AK313">
        <v>-3.035462293929204</v>
      </c>
      <c r="AL313">
        <v>65.71286143039184</v>
      </c>
      <c r="AM313">
        <f>(AO313 - AN313 + DX313*1E3/(8.314*(DZ313+273.15)) * AQ313/DW313 * AP313) * DW313/(100*DK313) * 1000/(1000 - AO313)</f>
        <v>0</v>
      </c>
      <c r="AN313">
        <v>21.19742165820408</v>
      </c>
      <c r="AO313">
        <v>22.22669575757574</v>
      </c>
      <c r="AP313">
        <v>-8.017962149660308E-06</v>
      </c>
      <c r="AQ313">
        <v>86.31797219506277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437</v>
      </c>
      <c r="AX313" t="s">
        <v>437</v>
      </c>
      <c r="AY313">
        <v>0</v>
      </c>
      <c r="AZ313">
        <v>0</v>
      </c>
      <c r="BA313">
        <f>1-AY313/AZ313</f>
        <v>0</v>
      </c>
      <c r="BB313">
        <v>0</v>
      </c>
      <c r="BC313" t="s">
        <v>437</v>
      </c>
      <c r="BD313" t="s">
        <v>437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437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2.7</v>
      </c>
      <c r="DL313">
        <v>0.5</v>
      </c>
      <c r="DM313" t="s">
        <v>438</v>
      </c>
      <c r="DN313">
        <v>2</v>
      </c>
      <c r="DO313" t="b">
        <v>1</v>
      </c>
      <c r="DP313">
        <v>1758394544.314285</v>
      </c>
      <c r="DQ313">
        <v>385.8216428571428</v>
      </c>
      <c r="DR313">
        <v>370.8386785714287</v>
      </c>
      <c r="DS313">
        <v>22.23038571428571</v>
      </c>
      <c r="DT313">
        <v>21.200175</v>
      </c>
      <c r="DU313">
        <v>386.8601785714286</v>
      </c>
      <c r="DV313">
        <v>21.96147142857143</v>
      </c>
      <c r="DW313">
        <v>499.9468214285714</v>
      </c>
      <c r="DX313">
        <v>90.41516428571427</v>
      </c>
      <c r="DY313">
        <v>0.06636093214285714</v>
      </c>
      <c r="DZ313">
        <v>29.00441428571429</v>
      </c>
      <c r="EA313">
        <v>29.99991071428571</v>
      </c>
      <c r="EB313">
        <v>999.9000000000002</v>
      </c>
      <c r="EC313">
        <v>0</v>
      </c>
      <c r="ED313">
        <v>0</v>
      </c>
      <c r="EE313">
        <v>10003.75</v>
      </c>
      <c r="EF313">
        <v>0</v>
      </c>
      <c r="EG313">
        <v>10.8678</v>
      </c>
      <c r="EH313">
        <v>14.98301</v>
      </c>
      <c r="EI313">
        <v>394.5937142857143</v>
      </c>
      <c r="EJ313">
        <v>378.8708571428571</v>
      </c>
      <c r="EK313">
        <v>1.030207857142857</v>
      </c>
      <c r="EL313">
        <v>370.8386785714287</v>
      </c>
      <c r="EM313">
        <v>21.200175</v>
      </c>
      <c r="EN313">
        <v>2.009964642857143</v>
      </c>
      <c r="EO313">
        <v>1.9168175</v>
      </c>
      <c r="EP313">
        <v>17.52305357142857</v>
      </c>
      <c r="EQ313">
        <v>16.77345</v>
      </c>
      <c r="ER313">
        <v>1999.976071428571</v>
      </c>
      <c r="ES313">
        <v>0.9799988214285715</v>
      </c>
      <c r="ET313">
        <v>0.02000146428571428</v>
      </c>
      <c r="EU313">
        <v>0</v>
      </c>
      <c r="EV313">
        <v>416.3337857142857</v>
      </c>
      <c r="EW313">
        <v>5.00078</v>
      </c>
      <c r="EX313">
        <v>8189.199642857143</v>
      </c>
      <c r="EY313">
        <v>16379.42857142857</v>
      </c>
      <c r="EZ313">
        <v>39.22517857142856</v>
      </c>
      <c r="FA313">
        <v>40.12935714285715</v>
      </c>
      <c r="FB313">
        <v>39.39042857142857</v>
      </c>
      <c r="FC313">
        <v>39.66489285714285</v>
      </c>
      <c r="FD313">
        <v>40.54210714285715</v>
      </c>
      <c r="FE313">
        <v>1955.076071428571</v>
      </c>
      <c r="FF313">
        <v>39.9</v>
      </c>
      <c r="FG313">
        <v>0</v>
      </c>
      <c r="FH313">
        <v>1758394552.5</v>
      </c>
      <c r="FI313">
        <v>0</v>
      </c>
      <c r="FJ313">
        <v>416.3343199999999</v>
      </c>
      <c r="FK313">
        <v>0.2270000079855079</v>
      </c>
      <c r="FL313">
        <v>-15.83307691446971</v>
      </c>
      <c r="FM313">
        <v>8189.0044</v>
      </c>
      <c r="FN313">
        <v>15</v>
      </c>
      <c r="FO313">
        <v>0</v>
      </c>
      <c r="FP313" t="s">
        <v>439</v>
      </c>
      <c r="FQ313">
        <v>1746989605.5</v>
      </c>
      <c r="FR313">
        <v>1746989593.5</v>
      </c>
      <c r="FS313">
        <v>0</v>
      </c>
      <c r="FT313">
        <v>-0.274</v>
      </c>
      <c r="FU313">
        <v>-0.002</v>
      </c>
      <c r="FV313">
        <v>2.549</v>
      </c>
      <c r="FW313">
        <v>0.129</v>
      </c>
      <c r="FX313">
        <v>420</v>
      </c>
      <c r="FY313">
        <v>17</v>
      </c>
      <c r="FZ313">
        <v>0.02</v>
      </c>
      <c r="GA313">
        <v>0.04</v>
      </c>
      <c r="GB313">
        <v>12.6544655</v>
      </c>
      <c r="GC313">
        <v>43.49392885553469</v>
      </c>
      <c r="GD313">
        <v>4.304622100151156</v>
      </c>
      <c r="GE313">
        <v>0</v>
      </c>
      <c r="GF313">
        <v>416.344794117647</v>
      </c>
      <c r="GG313">
        <v>-0.089457597979279</v>
      </c>
      <c r="GH313">
        <v>0.187494749638141</v>
      </c>
      <c r="GI313">
        <v>1</v>
      </c>
      <c r="GJ313">
        <v>1.03006425</v>
      </c>
      <c r="GK313">
        <v>0.004211144465290146</v>
      </c>
      <c r="GL313">
        <v>0.001345508988264299</v>
      </c>
      <c r="GM313">
        <v>1</v>
      </c>
      <c r="GN313">
        <v>2</v>
      </c>
      <c r="GO313">
        <v>3</v>
      </c>
      <c r="GP313" t="s">
        <v>533</v>
      </c>
      <c r="GQ313">
        <v>3.10256</v>
      </c>
      <c r="GR313">
        <v>2.72459</v>
      </c>
      <c r="GS313">
        <v>0.0789077</v>
      </c>
      <c r="GT313">
        <v>0.0756859</v>
      </c>
      <c r="GU313">
        <v>0.102085</v>
      </c>
      <c r="GV313">
        <v>0.100038</v>
      </c>
      <c r="GW313">
        <v>24089.9</v>
      </c>
      <c r="GX313">
        <v>21962.8</v>
      </c>
      <c r="GY313">
        <v>26718.7</v>
      </c>
      <c r="GZ313">
        <v>23984</v>
      </c>
      <c r="HA313">
        <v>38389.7</v>
      </c>
      <c r="HB313">
        <v>31914.4</v>
      </c>
      <c r="HC313">
        <v>46659.6</v>
      </c>
      <c r="HD313">
        <v>37953.8</v>
      </c>
      <c r="HE313">
        <v>1.8632</v>
      </c>
      <c r="HF313">
        <v>2.33895</v>
      </c>
      <c r="HG313">
        <v>0.117958</v>
      </c>
      <c r="HH313">
        <v>0</v>
      </c>
      <c r="HI313">
        <v>28.0677</v>
      </c>
      <c r="HJ313">
        <v>999.9</v>
      </c>
      <c r="HK313">
        <v>47</v>
      </c>
      <c r="HL313">
        <v>32.4</v>
      </c>
      <c r="HM313">
        <v>25.3901</v>
      </c>
      <c r="HN313">
        <v>61.6382</v>
      </c>
      <c r="HO313">
        <v>4.48718</v>
      </c>
      <c r="HP313">
        <v>2</v>
      </c>
      <c r="HQ313">
        <v>0.141443</v>
      </c>
      <c r="HR313">
        <v>-0.137015</v>
      </c>
      <c r="HS313">
        <v>20.2829</v>
      </c>
      <c r="HT313">
        <v>5.2101</v>
      </c>
      <c r="HU313">
        <v>11.9766</v>
      </c>
      <c r="HV313">
        <v>4.9632</v>
      </c>
      <c r="HW313">
        <v>3.27448</v>
      </c>
      <c r="HX313">
        <v>9999</v>
      </c>
      <c r="HY313">
        <v>9999</v>
      </c>
      <c r="HZ313">
        <v>9999</v>
      </c>
      <c r="IA313">
        <v>999.9</v>
      </c>
      <c r="IB313">
        <v>1.86388</v>
      </c>
      <c r="IC313">
        <v>1.86013</v>
      </c>
      <c r="ID313">
        <v>1.8584</v>
      </c>
      <c r="IE313">
        <v>1.85974</v>
      </c>
      <c r="IF313">
        <v>1.85989</v>
      </c>
      <c r="IG313">
        <v>1.85848</v>
      </c>
      <c r="IH313">
        <v>1.85745</v>
      </c>
      <c r="II313">
        <v>1.85238</v>
      </c>
      <c r="IJ313">
        <v>0</v>
      </c>
      <c r="IK313">
        <v>0</v>
      </c>
      <c r="IL313">
        <v>0</v>
      </c>
      <c r="IM313">
        <v>0</v>
      </c>
      <c r="IN313" t="s">
        <v>441</v>
      </c>
      <c r="IO313" t="s">
        <v>442</v>
      </c>
      <c r="IP313" t="s">
        <v>443</v>
      </c>
      <c r="IQ313" t="s">
        <v>443</v>
      </c>
      <c r="IR313" t="s">
        <v>443</v>
      </c>
      <c r="IS313" t="s">
        <v>443</v>
      </c>
      <c r="IT313">
        <v>0</v>
      </c>
      <c r="IU313">
        <v>100</v>
      </c>
      <c r="IV313">
        <v>100</v>
      </c>
      <c r="IW313">
        <v>-1.045</v>
      </c>
      <c r="IX313">
        <v>0.2689</v>
      </c>
      <c r="IY313">
        <v>-1.199888540531774</v>
      </c>
      <c r="IZ313">
        <v>0.0006062262584135303</v>
      </c>
      <c r="JA313">
        <v>-6.607284784785487E-07</v>
      </c>
      <c r="JB313">
        <v>4.456398226774383E-10</v>
      </c>
      <c r="JC313">
        <v>0.04242554667046498</v>
      </c>
      <c r="JD313">
        <v>-0.002659736867722172</v>
      </c>
      <c r="JE313">
        <v>0.000738507291522077</v>
      </c>
      <c r="JF313">
        <v>-6.730059124220876E-06</v>
      </c>
      <c r="JG313">
        <v>7</v>
      </c>
      <c r="JH313">
        <v>1949</v>
      </c>
      <c r="JI313">
        <v>1</v>
      </c>
      <c r="JJ313">
        <v>29</v>
      </c>
      <c r="JK313">
        <v>190082.4</v>
      </c>
      <c r="JL313">
        <v>190082.6</v>
      </c>
      <c r="JM313">
        <v>1.2085</v>
      </c>
      <c r="JN313">
        <v>2.6123</v>
      </c>
      <c r="JO313">
        <v>2.146</v>
      </c>
      <c r="JP313">
        <v>2.67822</v>
      </c>
      <c r="JQ313">
        <v>2.29858</v>
      </c>
      <c r="JR313">
        <v>2.38647</v>
      </c>
      <c r="JS313">
        <v>37.1941</v>
      </c>
      <c r="JT313">
        <v>24.0612</v>
      </c>
      <c r="JU313">
        <v>18</v>
      </c>
      <c r="JV313">
        <v>480.004</v>
      </c>
      <c r="JW313">
        <v>898.643</v>
      </c>
      <c r="JX313">
        <v>27.7881</v>
      </c>
      <c r="JY313">
        <v>29.0413</v>
      </c>
      <c r="JZ313">
        <v>29.9999</v>
      </c>
      <c r="KA313">
        <v>29.2666</v>
      </c>
      <c r="KB313">
        <v>29.2369</v>
      </c>
      <c r="KC313">
        <v>24.2142</v>
      </c>
      <c r="KD313">
        <v>18.5304</v>
      </c>
      <c r="KE313">
        <v>65.3984</v>
      </c>
      <c r="KF313">
        <v>27.793</v>
      </c>
      <c r="KG313">
        <v>319.804</v>
      </c>
      <c r="KH313">
        <v>21.2537</v>
      </c>
      <c r="KI313">
        <v>102.015</v>
      </c>
      <c r="KJ313">
        <v>91.52249999999999</v>
      </c>
    </row>
    <row r="314" spans="1:296">
      <c r="A314">
        <v>296</v>
      </c>
      <c r="B314">
        <v>1758394557.1</v>
      </c>
      <c r="C314">
        <v>12416.59999990463</v>
      </c>
      <c r="D314" t="s">
        <v>1038</v>
      </c>
      <c r="E314" t="s">
        <v>1039</v>
      </c>
      <c r="F314">
        <v>5</v>
      </c>
      <c r="G314" t="s">
        <v>1025</v>
      </c>
      <c r="H314">
        <v>1758394549.6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347.9481960705268</v>
      </c>
      <c r="AJ314">
        <v>357.9049393939392</v>
      </c>
      <c r="AK314">
        <v>-3.190816448024883</v>
      </c>
      <c r="AL314">
        <v>65.71286143039184</v>
      </c>
      <c r="AM314">
        <f>(AO314 - AN314 + DX314*1E3/(8.314*(DZ314+273.15)) * AQ314/DW314 * AP314) * DW314/(100*DK314) * 1000/(1000 - AO314)</f>
        <v>0</v>
      </c>
      <c r="AN314">
        <v>21.19729127851183</v>
      </c>
      <c r="AO314">
        <v>22.22649515151515</v>
      </c>
      <c r="AP314">
        <v>-2.346779949591777E-07</v>
      </c>
      <c r="AQ314">
        <v>86.31797219506277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437</v>
      </c>
      <c r="AX314" t="s">
        <v>437</v>
      </c>
      <c r="AY314">
        <v>0</v>
      </c>
      <c r="AZ314">
        <v>0</v>
      </c>
      <c r="BA314">
        <f>1-AY314/AZ314</f>
        <v>0</v>
      </c>
      <c r="BB314">
        <v>0</v>
      </c>
      <c r="BC314" t="s">
        <v>437</v>
      </c>
      <c r="BD314" t="s">
        <v>437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437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2.7</v>
      </c>
      <c r="DL314">
        <v>0.5</v>
      </c>
      <c r="DM314" t="s">
        <v>438</v>
      </c>
      <c r="DN314">
        <v>2</v>
      </c>
      <c r="DO314" t="b">
        <v>1</v>
      </c>
      <c r="DP314">
        <v>1758394549.6</v>
      </c>
      <c r="DQ314">
        <v>371.1261481481483</v>
      </c>
      <c r="DR314">
        <v>353.9017777777777</v>
      </c>
      <c r="DS314">
        <v>22.22853703703704</v>
      </c>
      <c r="DT314">
        <v>21.19798148148148</v>
      </c>
      <c r="DU314">
        <v>372.169074074074</v>
      </c>
      <c r="DV314">
        <v>21.95966666666667</v>
      </c>
      <c r="DW314">
        <v>500.0361851851852</v>
      </c>
      <c r="DX314">
        <v>90.41475185185185</v>
      </c>
      <c r="DY314">
        <v>0.06626714814814816</v>
      </c>
      <c r="DZ314">
        <v>29.00078148148148</v>
      </c>
      <c r="EA314">
        <v>29.99470740740741</v>
      </c>
      <c r="EB314">
        <v>999.9000000000001</v>
      </c>
      <c r="EC314">
        <v>0</v>
      </c>
      <c r="ED314">
        <v>0</v>
      </c>
      <c r="EE314">
        <v>10003.65370370371</v>
      </c>
      <c r="EF314">
        <v>0</v>
      </c>
      <c r="EG314">
        <v>10.8678</v>
      </c>
      <c r="EH314">
        <v>17.22437407407407</v>
      </c>
      <c r="EI314">
        <v>379.5632962962963</v>
      </c>
      <c r="EJ314">
        <v>361.5662592592593</v>
      </c>
      <c r="EK314">
        <v>1.030557777777778</v>
      </c>
      <c r="EL314">
        <v>353.9017777777777</v>
      </c>
      <c r="EM314">
        <v>21.19798148148148</v>
      </c>
      <c r="EN314">
        <v>2.009788888888889</v>
      </c>
      <c r="EO314">
        <v>1.91661037037037</v>
      </c>
      <c r="EP314">
        <v>17.52165925925926</v>
      </c>
      <c r="EQ314">
        <v>16.77175185185185</v>
      </c>
      <c r="ER314">
        <v>1999.951481481481</v>
      </c>
      <c r="ES314">
        <v>0.9799986666666668</v>
      </c>
      <c r="ET314">
        <v>0.02000161851851852</v>
      </c>
      <c r="EU314">
        <v>0</v>
      </c>
      <c r="EV314">
        <v>416.2674814814814</v>
      </c>
      <c r="EW314">
        <v>5.00078</v>
      </c>
      <c r="EX314">
        <v>8187.267037037037</v>
      </c>
      <c r="EY314">
        <v>16379.21481481481</v>
      </c>
      <c r="EZ314">
        <v>39.23585185185185</v>
      </c>
      <c r="FA314">
        <v>40.11792592592592</v>
      </c>
      <c r="FB314">
        <v>39.43722222222222</v>
      </c>
      <c r="FC314">
        <v>39.6687037037037</v>
      </c>
      <c r="FD314">
        <v>40.53437037037037</v>
      </c>
      <c r="FE314">
        <v>1955.051481481481</v>
      </c>
      <c r="FF314">
        <v>39.9</v>
      </c>
      <c r="FG314">
        <v>0</v>
      </c>
      <c r="FH314">
        <v>1758394557.3</v>
      </c>
      <c r="FI314">
        <v>0</v>
      </c>
      <c r="FJ314">
        <v>416.28964</v>
      </c>
      <c r="FK314">
        <v>-1.189384612283792</v>
      </c>
      <c r="FL314">
        <v>-25.87538466855518</v>
      </c>
      <c r="FM314">
        <v>8187.270400000001</v>
      </c>
      <c r="FN314">
        <v>15</v>
      </c>
      <c r="FO314">
        <v>0</v>
      </c>
      <c r="FP314" t="s">
        <v>439</v>
      </c>
      <c r="FQ314">
        <v>1746989605.5</v>
      </c>
      <c r="FR314">
        <v>1746989593.5</v>
      </c>
      <c r="FS314">
        <v>0</v>
      </c>
      <c r="FT314">
        <v>-0.274</v>
      </c>
      <c r="FU314">
        <v>-0.002</v>
      </c>
      <c r="FV314">
        <v>2.549</v>
      </c>
      <c r="FW314">
        <v>0.129</v>
      </c>
      <c r="FX314">
        <v>420</v>
      </c>
      <c r="FY314">
        <v>17</v>
      </c>
      <c r="FZ314">
        <v>0.02</v>
      </c>
      <c r="GA314">
        <v>0.04</v>
      </c>
      <c r="GB314">
        <v>15.75471414634147</v>
      </c>
      <c r="GC314">
        <v>25.92561533101045</v>
      </c>
      <c r="GD314">
        <v>2.654186181295572</v>
      </c>
      <c r="GE314">
        <v>0</v>
      </c>
      <c r="GF314">
        <v>416.2929411764705</v>
      </c>
      <c r="GG314">
        <v>-0.2911229914358177</v>
      </c>
      <c r="GH314">
        <v>0.2151092665130755</v>
      </c>
      <c r="GI314">
        <v>1</v>
      </c>
      <c r="GJ314">
        <v>1.030376341463415</v>
      </c>
      <c r="GK314">
        <v>0.004166759581881243</v>
      </c>
      <c r="GL314">
        <v>0.001403215394862244</v>
      </c>
      <c r="GM314">
        <v>1</v>
      </c>
      <c r="GN314">
        <v>2</v>
      </c>
      <c r="GO314">
        <v>3</v>
      </c>
      <c r="GP314" t="s">
        <v>533</v>
      </c>
      <c r="GQ314">
        <v>3.10264</v>
      </c>
      <c r="GR314">
        <v>2.72416</v>
      </c>
      <c r="GS314">
        <v>0.07626579999999999</v>
      </c>
      <c r="GT314">
        <v>0.07283100000000001</v>
      </c>
      <c r="GU314">
        <v>0.102084</v>
      </c>
      <c r="GV314">
        <v>0.100025</v>
      </c>
      <c r="GW314">
        <v>24159.1</v>
      </c>
      <c r="GX314">
        <v>22030.7</v>
      </c>
      <c r="GY314">
        <v>26718.8</v>
      </c>
      <c r="GZ314">
        <v>23984</v>
      </c>
      <c r="HA314">
        <v>38389.8</v>
      </c>
      <c r="HB314">
        <v>31914.8</v>
      </c>
      <c r="HC314">
        <v>46660.1</v>
      </c>
      <c r="HD314">
        <v>37954.1</v>
      </c>
      <c r="HE314">
        <v>1.86332</v>
      </c>
      <c r="HF314">
        <v>2.33875</v>
      </c>
      <c r="HG314">
        <v>0.118647</v>
      </c>
      <c r="HH314">
        <v>0</v>
      </c>
      <c r="HI314">
        <v>28.0635</v>
      </c>
      <c r="HJ314">
        <v>999.9</v>
      </c>
      <c r="HK314">
        <v>47</v>
      </c>
      <c r="HL314">
        <v>32.4</v>
      </c>
      <c r="HM314">
        <v>25.3907</v>
      </c>
      <c r="HN314">
        <v>61.4682</v>
      </c>
      <c r="HO314">
        <v>4.45513</v>
      </c>
      <c r="HP314">
        <v>2</v>
      </c>
      <c r="HQ314">
        <v>0.14092</v>
      </c>
      <c r="HR314">
        <v>-0.152538</v>
      </c>
      <c r="HS314">
        <v>20.2828</v>
      </c>
      <c r="HT314">
        <v>5.2101</v>
      </c>
      <c r="HU314">
        <v>11.9767</v>
      </c>
      <c r="HV314">
        <v>4.9631</v>
      </c>
      <c r="HW314">
        <v>3.27443</v>
      </c>
      <c r="HX314">
        <v>9999</v>
      </c>
      <c r="HY314">
        <v>9999</v>
      </c>
      <c r="HZ314">
        <v>9999</v>
      </c>
      <c r="IA314">
        <v>999.9</v>
      </c>
      <c r="IB314">
        <v>1.86388</v>
      </c>
      <c r="IC314">
        <v>1.86013</v>
      </c>
      <c r="ID314">
        <v>1.85842</v>
      </c>
      <c r="IE314">
        <v>1.85975</v>
      </c>
      <c r="IF314">
        <v>1.85989</v>
      </c>
      <c r="IG314">
        <v>1.85846</v>
      </c>
      <c r="IH314">
        <v>1.85747</v>
      </c>
      <c r="II314">
        <v>1.85238</v>
      </c>
      <c r="IJ314">
        <v>0</v>
      </c>
      <c r="IK314">
        <v>0</v>
      </c>
      <c r="IL314">
        <v>0</v>
      </c>
      <c r="IM314">
        <v>0</v>
      </c>
      <c r="IN314" t="s">
        <v>441</v>
      </c>
      <c r="IO314" t="s">
        <v>442</v>
      </c>
      <c r="IP314" t="s">
        <v>443</v>
      </c>
      <c r="IQ314" t="s">
        <v>443</v>
      </c>
      <c r="IR314" t="s">
        <v>443</v>
      </c>
      <c r="IS314" t="s">
        <v>443</v>
      </c>
      <c r="IT314">
        <v>0</v>
      </c>
      <c r="IU314">
        <v>100</v>
      </c>
      <c r="IV314">
        <v>100</v>
      </c>
      <c r="IW314">
        <v>-1.05</v>
      </c>
      <c r="IX314">
        <v>0.2689</v>
      </c>
      <c r="IY314">
        <v>-1.199888540531774</v>
      </c>
      <c r="IZ314">
        <v>0.0006062262584135303</v>
      </c>
      <c r="JA314">
        <v>-6.607284784785487E-07</v>
      </c>
      <c r="JB314">
        <v>4.456398226774383E-10</v>
      </c>
      <c r="JC314">
        <v>0.04242554667046498</v>
      </c>
      <c r="JD314">
        <v>-0.002659736867722172</v>
      </c>
      <c r="JE314">
        <v>0.000738507291522077</v>
      </c>
      <c r="JF314">
        <v>-6.730059124220876E-06</v>
      </c>
      <c r="JG314">
        <v>7</v>
      </c>
      <c r="JH314">
        <v>1949</v>
      </c>
      <c r="JI314">
        <v>1</v>
      </c>
      <c r="JJ314">
        <v>29</v>
      </c>
      <c r="JK314">
        <v>190082.5</v>
      </c>
      <c r="JL314">
        <v>190082.7</v>
      </c>
      <c r="JM314">
        <v>1.15967</v>
      </c>
      <c r="JN314">
        <v>2.61353</v>
      </c>
      <c r="JO314">
        <v>2.146</v>
      </c>
      <c r="JP314">
        <v>2.67944</v>
      </c>
      <c r="JQ314">
        <v>2.29858</v>
      </c>
      <c r="JR314">
        <v>2.45117</v>
      </c>
      <c r="JS314">
        <v>37.2181</v>
      </c>
      <c r="JT314">
        <v>24.07</v>
      </c>
      <c r="JU314">
        <v>18</v>
      </c>
      <c r="JV314">
        <v>480.057</v>
      </c>
      <c r="JW314">
        <v>898.402</v>
      </c>
      <c r="JX314">
        <v>27.7906</v>
      </c>
      <c r="JY314">
        <v>29.0388</v>
      </c>
      <c r="JZ314">
        <v>29.9999</v>
      </c>
      <c r="KA314">
        <v>29.2641</v>
      </c>
      <c r="KB314">
        <v>29.235</v>
      </c>
      <c r="KC314">
        <v>23.2183</v>
      </c>
      <c r="KD314">
        <v>18.258</v>
      </c>
      <c r="KE314">
        <v>65.3984</v>
      </c>
      <c r="KF314">
        <v>27.8005</v>
      </c>
      <c r="KG314">
        <v>299.762</v>
      </c>
      <c r="KH314">
        <v>21.2537</v>
      </c>
      <c r="KI314">
        <v>102.016</v>
      </c>
      <c r="KJ314">
        <v>91.52290000000001</v>
      </c>
    </row>
    <row r="315" spans="1:296">
      <c r="A315">
        <v>297</v>
      </c>
      <c r="B315">
        <v>1758394562.1</v>
      </c>
      <c r="C315">
        <v>12421.59999990463</v>
      </c>
      <c r="D315" t="s">
        <v>1040</v>
      </c>
      <c r="E315" t="s">
        <v>1041</v>
      </c>
      <c r="F315">
        <v>5</v>
      </c>
      <c r="G315" t="s">
        <v>1025</v>
      </c>
      <c r="H315">
        <v>1758394554.314285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331.1845052011139</v>
      </c>
      <c r="AJ315">
        <v>341.5187333333333</v>
      </c>
      <c r="AK315">
        <v>-3.293381258168634</v>
      </c>
      <c r="AL315">
        <v>65.71286143039184</v>
      </c>
      <c r="AM315">
        <f>(AO315 - AN315 + DX315*1E3/(8.314*(DZ315+273.15)) * AQ315/DW315 * AP315) * DW315/(100*DK315) * 1000/(1000 - AO315)</f>
        <v>0</v>
      </c>
      <c r="AN315">
        <v>21.19385196707729</v>
      </c>
      <c r="AO315">
        <v>22.22657939393938</v>
      </c>
      <c r="AP315">
        <v>-1.157194352372458E-05</v>
      </c>
      <c r="AQ315">
        <v>86.31797219506277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437</v>
      </c>
      <c r="AX315" t="s">
        <v>437</v>
      </c>
      <c r="AY315">
        <v>0</v>
      </c>
      <c r="AZ315">
        <v>0</v>
      </c>
      <c r="BA315">
        <f>1-AY315/AZ315</f>
        <v>0</v>
      </c>
      <c r="BB315">
        <v>0</v>
      </c>
      <c r="BC315" t="s">
        <v>437</v>
      </c>
      <c r="BD315" t="s">
        <v>437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437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2.7</v>
      </c>
      <c r="DL315">
        <v>0.5</v>
      </c>
      <c r="DM315" t="s">
        <v>438</v>
      </c>
      <c r="DN315">
        <v>2</v>
      </c>
      <c r="DO315" t="b">
        <v>1</v>
      </c>
      <c r="DP315">
        <v>1758394554.314285</v>
      </c>
      <c r="DQ315">
        <v>356.8753928571429</v>
      </c>
      <c r="DR315">
        <v>338.5489285714285</v>
      </c>
      <c r="DS315">
        <v>22.22687857142857</v>
      </c>
      <c r="DT315">
        <v>21.20137500000001</v>
      </c>
      <c r="DU315">
        <v>357.9225</v>
      </c>
      <c r="DV315">
        <v>21.95802857142857</v>
      </c>
      <c r="DW315">
        <v>499.9857499999999</v>
      </c>
      <c r="DX315">
        <v>90.41475714285714</v>
      </c>
      <c r="DY315">
        <v>0.06628511785714286</v>
      </c>
      <c r="DZ315">
        <v>28.99914642857143</v>
      </c>
      <c r="EA315">
        <v>29.99264285714286</v>
      </c>
      <c r="EB315">
        <v>999.9000000000002</v>
      </c>
      <c r="EC315">
        <v>0</v>
      </c>
      <c r="ED315">
        <v>0</v>
      </c>
      <c r="EE315">
        <v>10002.75892857143</v>
      </c>
      <c r="EF315">
        <v>0</v>
      </c>
      <c r="EG315">
        <v>10.8678</v>
      </c>
      <c r="EH315">
        <v>18.3264</v>
      </c>
      <c r="EI315">
        <v>364.9879285714285</v>
      </c>
      <c r="EJ315">
        <v>345.8820000000001</v>
      </c>
      <c r="EK315">
        <v>1.025502607142857</v>
      </c>
      <c r="EL315">
        <v>338.5489285714285</v>
      </c>
      <c r="EM315">
        <v>21.20137500000001</v>
      </c>
      <c r="EN315">
        <v>2.009638571428571</v>
      </c>
      <c r="EO315">
        <v>1.916917142857143</v>
      </c>
      <c r="EP315">
        <v>17.52048214285714</v>
      </c>
      <c r="EQ315">
        <v>16.77426785714286</v>
      </c>
      <c r="ER315">
        <v>1999.981785714286</v>
      </c>
      <c r="ES315">
        <v>0.9799990357142858</v>
      </c>
      <c r="ET315">
        <v>0.02000125714285714</v>
      </c>
      <c r="EU315">
        <v>0</v>
      </c>
      <c r="EV315">
        <v>416.1105000000001</v>
      </c>
      <c r="EW315">
        <v>5.00078</v>
      </c>
      <c r="EX315">
        <v>8184.599999999999</v>
      </c>
      <c r="EY315">
        <v>16379.475</v>
      </c>
      <c r="EZ315">
        <v>39.22064285714286</v>
      </c>
      <c r="FA315">
        <v>40.11375</v>
      </c>
      <c r="FB315">
        <v>39.42164285714286</v>
      </c>
      <c r="FC315">
        <v>39.67385714285714</v>
      </c>
      <c r="FD315">
        <v>40.5375357142857</v>
      </c>
      <c r="FE315">
        <v>1955.081785714286</v>
      </c>
      <c r="FF315">
        <v>39.9</v>
      </c>
      <c r="FG315">
        <v>0</v>
      </c>
      <c r="FH315">
        <v>1758394562.7</v>
      </c>
      <c r="FI315">
        <v>0</v>
      </c>
      <c r="FJ315">
        <v>416.1078461538461</v>
      </c>
      <c r="FK315">
        <v>-2.492649570949443</v>
      </c>
      <c r="FL315">
        <v>-45.04410262297387</v>
      </c>
      <c r="FM315">
        <v>8184.251538461539</v>
      </c>
      <c r="FN315">
        <v>15</v>
      </c>
      <c r="FO315">
        <v>0</v>
      </c>
      <c r="FP315" t="s">
        <v>439</v>
      </c>
      <c r="FQ315">
        <v>1746989605.5</v>
      </c>
      <c r="FR315">
        <v>1746989593.5</v>
      </c>
      <c r="FS315">
        <v>0</v>
      </c>
      <c r="FT315">
        <v>-0.274</v>
      </c>
      <c r="FU315">
        <v>-0.002</v>
      </c>
      <c r="FV315">
        <v>2.549</v>
      </c>
      <c r="FW315">
        <v>0.129</v>
      </c>
      <c r="FX315">
        <v>420</v>
      </c>
      <c r="FY315">
        <v>17</v>
      </c>
      <c r="FZ315">
        <v>0.02</v>
      </c>
      <c r="GA315">
        <v>0.04</v>
      </c>
      <c r="GB315">
        <v>17.26038048780488</v>
      </c>
      <c r="GC315">
        <v>16.76081602787457</v>
      </c>
      <c r="GD315">
        <v>1.721558083180935</v>
      </c>
      <c r="GE315">
        <v>0</v>
      </c>
      <c r="GF315">
        <v>416.2193529411765</v>
      </c>
      <c r="GG315">
        <v>-1.665821234723548</v>
      </c>
      <c r="GH315">
        <v>0.2785070368054891</v>
      </c>
      <c r="GI315">
        <v>0</v>
      </c>
      <c r="GJ315">
        <v>1.029240731707317</v>
      </c>
      <c r="GK315">
        <v>-0.02593547038327641</v>
      </c>
      <c r="GL315">
        <v>0.006014381703008438</v>
      </c>
      <c r="GM315">
        <v>1</v>
      </c>
      <c r="GN315">
        <v>1</v>
      </c>
      <c r="GO315">
        <v>3</v>
      </c>
      <c r="GP315" t="s">
        <v>440</v>
      </c>
      <c r="GQ315">
        <v>3.10272</v>
      </c>
      <c r="GR315">
        <v>2.72444</v>
      </c>
      <c r="GS315">
        <v>0.0734877</v>
      </c>
      <c r="GT315">
        <v>0.06990730000000001</v>
      </c>
      <c r="GU315">
        <v>0.102092</v>
      </c>
      <c r="GV315">
        <v>0.100211</v>
      </c>
      <c r="GW315">
        <v>24231.6</v>
      </c>
      <c r="GX315">
        <v>22100.2</v>
      </c>
      <c r="GY315">
        <v>26718.6</v>
      </c>
      <c r="GZ315">
        <v>23984.1</v>
      </c>
      <c r="HA315">
        <v>38389.2</v>
      </c>
      <c r="HB315">
        <v>31907.9</v>
      </c>
      <c r="HC315">
        <v>46660.2</v>
      </c>
      <c r="HD315">
        <v>37954.1</v>
      </c>
      <c r="HE315">
        <v>1.86355</v>
      </c>
      <c r="HF315">
        <v>2.33862</v>
      </c>
      <c r="HG315">
        <v>0.118498</v>
      </c>
      <c r="HH315">
        <v>0</v>
      </c>
      <c r="HI315">
        <v>28.059</v>
      </c>
      <c r="HJ315">
        <v>999.9</v>
      </c>
      <c r="HK315">
        <v>46.9</v>
      </c>
      <c r="HL315">
        <v>32.4</v>
      </c>
      <c r="HM315">
        <v>25.3353</v>
      </c>
      <c r="HN315">
        <v>61.0882</v>
      </c>
      <c r="HO315">
        <v>4.46715</v>
      </c>
      <c r="HP315">
        <v>2</v>
      </c>
      <c r="HQ315">
        <v>0.140963</v>
      </c>
      <c r="HR315">
        <v>-0.173325</v>
      </c>
      <c r="HS315">
        <v>20.2826</v>
      </c>
      <c r="HT315">
        <v>5.2098</v>
      </c>
      <c r="HU315">
        <v>11.9764</v>
      </c>
      <c r="HV315">
        <v>4.96305</v>
      </c>
      <c r="HW315">
        <v>3.27443</v>
      </c>
      <c r="HX315">
        <v>9999</v>
      </c>
      <c r="HY315">
        <v>9999</v>
      </c>
      <c r="HZ315">
        <v>9999</v>
      </c>
      <c r="IA315">
        <v>999.9</v>
      </c>
      <c r="IB315">
        <v>1.86388</v>
      </c>
      <c r="IC315">
        <v>1.86011</v>
      </c>
      <c r="ID315">
        <v>1.85838</v>
      </c>
      <c r="IE315">
        <v>1.85974</v>
      </c>
      <c r="IF315">
        <v>1.85988</v>
      </c>
      <c r="IG315">
        <v>1.85845</v>
      </c>
      <c r="IH315">
        <v>1.85745</v>
      </c>
      <c r="II315">
        <v>1.85238</v>
      </c>
      <c r="IJ315">
        <v>0</v>
      </c>
      <c r="IK315">
        <v>0</v>
      </c>
      <c r="IL315">
        <v>0</v>
      </c>
      <c r="IM315">
        <v>0</v>
      </c>
      <c r="IN315" t="s">
        <v>441</v>
      </c>
      <c r="IO315" t="s">
        <v>442</v>
      </c>
      <c r="IP315" t="s">
        <v>443</v>
      </c>
      <c r="IQ315" t="s">
        <v>443</v>
      </c>
      <c r="IR315" t="s">
        <v>443</v>
      </c>
      <c r="IS315" t="s">
        <v>443</v>
      </c>
      <c r="IT315">
        <v>0</v>
      </c>
      <c r="IU315">
        <v>100</v>
      </c>
      <c r="IV315">
        <v>100</v>
      </c>
      <c r="IW315">
        <v>-1.055</v>
      </c>
      <c r="IX315">
        <v>0.2689</v>
      </c>
      <c r="IY315">
        <v>-1.199888540531774</v>
      </c>
      <c r="IZ315">
        <v>0.0006062262584135303</v>
      </c>
      <c r="JA315">
        <v>-6.607284784785487E-07</v>
      </c>
      <c r="JB315">
        <v>4.456398226774383E-10</v>
      </c>
      <c r="JC315">
        <v>0.04242554667046498</v>
      </c>
      <c r="JD315">
        <v>-0.002659736867722172</v>
      </c>
      <c r="JE315">
        <v>0.000738507291522077</v>
      </c>
      <c r="JF315">
        <v>-6.730059124220876E-06</v>
      </c>
      <c r="JG315">
        <v>7</v>
      </c>
      <c r="JH315">
        <v>1949</v>
      </c>
      <c r="JI315">
        <v>1</v>
      </c>
      <c r="JJ315">
        <v>29</v>
      </c>
      <c r="JK315">
        <v>190082.6</v>
      </c>
      <c r="JL315">
        <v>190082.8</v>
      </c>
      <c r="JM315">
        <v>1.11206</v>
      </c>
      <c r="JN315">
        <v>2.61353</v>
      </c>
      <c r="JO315">
        <v>2.146</v>
      </c>
      <c r="JP315">
        <v>2.677</v>
      </c>
      <c r="JQ315">
        <v>2.29858</v>
      </c>
      <c r="JR315">
        <v>2.44263</v>
      </c>
      <c r="JS315">
        <v>37.2181</v>
      </c>
      <c r="JT315">
        <v>24.07</v>
      </c>
      <c r="JU315">
        <v>18</v>
      </c>
      <c r="JV315">
        <v>480.175</v>
      </c>
      <c r="JW315">
        <v>898.246</v>
      </c>
      <c r="JX315">
        <v>27.7976</v>
      </c>
      <c r="JY315">
        <v>29.0369</v>
      </c>
      <c r="JZ315">
        <v>30</v>
      </c>
      <c r="KA315">
        <v>29.2622</v>
      </c>
      <c r="KB315">
        <v>29.2336</v>
      </c>
      <c r="KC315">
        <v>22.2852</v>
      </c>
      <c r="KD315">
        <v>18.258</v>
      </c>
      <c r="KE315">
        <v>65.3984</v>
      </c>
      <c r="KF315">
        <v>27.8058</v>
      </c>
      <c r="KG315">
        <v>286.404</v>
      </c>
      <c r="KH315">
        <v>21.2537</v>
      </c>
      <c r="KI315">
        <v>102.016</v>
      </c>
      <c r="KJ315">
        <v>91.523</v>
      </c>
    </row>
    <row r="316" spans="1:296">
      <c r="A316">
        <v>298</v>
      </c>
      <c r="B316">
        <v>1758394567.1</v>
      </c>
      <c r="C316">
        <v>12426.59999990463</v>
      </c>
      <c r="D316" t="s">
        <v>1042</v>
      </c>
      <c r="E316" t="s">
        <v>1043</v>
      </c>
      <c r="F316">
        <v>5</v>
      </c>
      <c r="G316" t="s">
        <v>1025</v>
      </c>
      <c r="H316">
        <v>1758394559.6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314.3918627125146</v>
      </c>
      <c r="AJ316">
        <v>325.1477757575758</v>
      </c>
      <c r="AK316">
        <v>-3.274456489635914</v>
      </c>
      <c r="AL316">
        <v>65.71286143039184</v>
      </c>
      <c r="AM316">
        <f>(AO316 - AN316 + DX316*1E3/(8.314*(DZ316+273.15)) * AQ316/DW316 * AP316) * DW316/(100*DK316) * 1000/(1000 - AO316)</f>
        <v>0</v>
      </c>
      <c r="AN316">
        <v>21.25856400980302</v>
      </c>
      <c r="AO316">
        <v>22.25142848484849</v>
      </c>
      <c r="AP316">
        <v>0.005775843900051461</v>
      </c>
      <c r="AQ316">
        <v>86.31797219506277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437</v>
      </c>
      <c r="AX316" t="s">
        <v>437</v>
      </c>
      <c r="AY316">
        <v>0</v>
      </c>
      <c r="AZ316">
        <v>0</v>
      </c>
      <c r="BA316">
        <f>1-AY316/AZ316</f>
        <v>0</v>
      </c>
      <c r="BB316">
        <v>0</v>
      </c>
      <c r="BC316" t="s">
        <v>437</v>
      </c>
      <c r="BD316" t="s">
        <v>437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437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2.7</v>
      </c>
      <c r="DL316">
        <v>0.5</v>
      </c>
      <c r="DM316" t="s">
        <v>438</v>
      </c>
      <c r="DN316">
        <v>2</v>
      </c>
      <c r="DO316" t="b">
        <v>1</v>
      </c>
      <c r="DP316">
        <v>1758394559.6</v>
      </c>
      <c r="DQ316">
        <v>340.3014074074075</v>
      </c>
      <c r="DR316">
        <v>321.2498888888888</v>
      </c>
      <c r="DS316">
        <v>22.23125925925926</v>
      </c>
      <c r="DT316">
        <v>21.22277037037037</v>
      </c>
      <c r="DU316">
        <v>341.3537037037037</v>
      </c>
      <c r="DV316">
        <v>21.96232592592592</v>
      </c>
      <c r="DW316">
        <v>499.992925925926</v>
      </c>
      <c r="DX316">
        <v>90.41402592592593</v>
      </c>
      <c r="DY316">
        <v>0.06641277037037037</v>
      </c>
      <c r="DZ316">
        <v>28.99725555555555</v>
      </c>
      <c r="EA316">
        <v>29.9900037037037</v>
      </c>
      <c r="EB316">
        <v>999.9000000000001</v>
      </c>
      <c r="EC316">
        <v>0</v>
      </c>
      <c r="ED316">
        <v>0</v>
      </c>
      <c r="EE316">
        <v>9997.351851851852</v>
      </c>
      <c r="EF316">
        <v>0</v>
      </c>
      <c r="EG316">
        <v>10.8678</v>
      </c>
      <c r="EH316">
        <v>19.05145925925926</v>
      </c>
      <c r="EI316">
        <v>348.0387037037036</v>
      </c>
      <c r="EJ316">
        <v>328.2151851851852</v>
      </c>
      <c r="EK316">
        <v>1.008486148148148</v>
      </c>
      <c r="EL316">
        <v>321.2498888888888</v>
      </c>
      <c r="EM316">
        <v>21.22277037037037</v>
      </c>
      <c r="EN316">
        <v>2.010017407407407</v>
      </c>
      <c r="EO316">
        <v>1.918836296296296</v>
      </c>
      <c r="EP316">
        <v>17.52347407407407</v>
      </c>
      <c r="EQ316">
        <v>16.79002222222222</v>
      </c>
      <c r="ER316">
        <v>2000.001851851852</v>
      </c>
      <c r="ES316">
        <v>0.9799992222222222</v>
      </c>
      <c r="ET316">
        <v>0.02000107777777778</v>
      </c>
      <c r="EU316">
        <v>0</v>
      </c>
      <c r="EV316">
        <v>415.8481481481481</v>
      </c>
      <c r="EW316">
        <v>5.00078</v>
      </c>
      <c r="EX316">
        <v>8180.021851851851</v>
      </c>
      <c r="EY316">
        <v>16379.64444444445</v>
      </c>
      <c r="EZ316">
        <v>39.21488888888889</v>
      </c>
      <c r="FA316">
        <v>40.11333333333333</v>
      </c>
      <c r="FB316">
        <v>39.39562962962963</v>
      </c>
      <c r="FC316">
        <v>39.67566666666666</v>
      </c>
      <c r="FD316">
        <v>40.54355555555555</v>
      </c>
      <c r="FE316">
        <v>1955.101851851852</v>
      </c>
      <c r="FF316">
        <v>39.9</v>
      </c>
      <c r="FG316">
        <v>0</v>
      </c>
      <c r="FH316">
        <v>1758394567.5</v>
      </c>
      <c r="FI316">
        <v>0</v>
      </c>
      <c r="FJ316">
        <v>415.8534230769231</v>
      </c>
      <c r="FK316">
        <v>-3.850632477998654</v>
      </c>
      <c r="FL316">
        <v>-65.20444436492147</v>
      </c>
      <c r="FM316">
        <v>8179.915</v>
      </c>
      <c r="FN316">
        <v>15</v>
      </c>
      <c r="FO316">
        <v>0</v>
      </c>
      <c r="FP316" t="s">
        <v>439</v>
      </c>
      <c r="FQ316">
        <v>1746989605.5</v>
      </c>
      <c r="FR316">
        <v>1746989593.5</v>
      </c>
      <c r="FS316">
        <v>0</v>
      </c>
      <c r="FT316">
        <v>-0.274</v>
      </c>
      <c r="FU316">
        <v>-0.002</v>
      </c>
      <c r="FV316">
        <v>2.549</v>
      </c>
      <c r="FW316">
        <v>0.129</v>
      </c>
      <c r="FX316">
        <v>420</v>
      </c>
      <c r="FY316">
        <v>17</v>
      </c>
      <c r="FZ316">
        <v>0.02</v>
      </c>
      <c r="GA316">
        <v>0.04</v>
      </c>
      <c r="GB316">
        <v>18.56829512195122</v>
      </c>
      <c r="GC316">
        <v>8.35379163763066</v>
      </c>
      <c r="GD316">
        <v>0.8669229869729247</v>
      </c>
      <c r="GE316">
        <v>0</v>
      </c>
      <c r="GF316">
        <v>416.0118529411764</v>
      </c>
      <c r="GG316">
        <v>-2.914117645590955</v>
      </c>
      <c r="GH316">
        <v>0.375169697474513</v>
      </c>
      <c r="GI316">
        <v>0</v>
      </c>
      <c r="GJ316">
        <v>1.014783292682927</v>
      </c>
      <c r="GK316">
        <v>-0.1869404320557469</v>
      </c>
      <c r="GL316">
        <v>0.02237949463807887</v>
      </c>
      <c r="GM316">
        <v>0</v>
      </c>
      <c r="GN316">
        <v>0</v>
      </c>
      <c r="GO316">
        <v>3</v>
      </c>
      <c r="GP316" t="s">
        <v>446</v>
      </c>
      <c r="GQ316">
        <v>3.10229</v>
      </c>
      <c r="GR316">
        <v>2.72468</v>
      </c>
      <c r="GS316">
        <v>0.0706666</v>
      </c>
      <c r="GT316">
        <v>0.0669925</v>
      </c>
      <c r="GU316">
        <v>0.102169</v>
      </c>
      <c r="GV316">
        <v>0.100256</v>
      </c>
      <c r="GW316">
        <v>24305.6</v>
      </c>
      <c r="GX316">
        <v>22169.5</v>
      </c>
      <c r="GY316">
        <v>26718.9</v>
      </c>
      <c r="GZ316">
        <v>23984.1</v>
      </c>
      <c r="HA316">
        <v>38385.6</v>
      </c>
      <c r="HB316">
        <v>31906</v>
      </c>
      <c r="HC316">
        <v>46660.3</v>
      </c>
      <c r="HD316">
        <v>37954.2</v>
      </c>
      <c r="HE316">
        <v>1.8628</v>
      </c>
      <c r="HF316">
        <v>2.33925</v>
      </c>
      <c r="HG316">
        <v>0.118464</v>
      </c>
      <c r="HH316">
        <v>0</v>
      </c>
      <c r="HI316">
        <v>28.0542</v>
      </c>
      <c r="HJ316">
        <v>999.9</v>
      </c>
      <c r="HK316">
        <v>46.9</v>
      </c>
      <c r="HL316">
        <v>32.4</v>
      </c>
      <c r="HM316">
        <v>25.3372</v>
      </c>
      <c r="HN316">
        <v>61.6382</v>
      </c>
      <c r="HO316">
        <v>4.54327</v>
      </c>
      <c r="HP316">
        <v>2</v>
      </c>
      <c r="HQ316">
        <v>0.140887</v>
      </c>
      <c r="HR316">
        <v>-0.176833</v>
      </c>
      <c r="HS316">
        <v>20.2826</v>
      </c>
      <c r="HT316">
        <v>5.2098</v>
      </c>
      <c r="HU316">
        <v>11.9766</v>
      </c>
      <c r="HV316">
        <v>4.9632</v>
      </c>
      <c r="HW316">
        <v>3.27443</v>
      </c>
      <c r="HX316">
        <v>9999</v>
      </c>
      <c r="HY316">
        <v>9999</v>
      </c>
      <c r="HZ316">
        <v>9999</v>
      </c>
      <c r="IA316">
        <v>999.9</v>
      </c>
      <c r="IB316">
        <v>1.86386</v>
      </c>
      <c r="IC316">
        <v>1.86014</v>
      </c>
      <c r="ID316">
        <v>1.85839</v>
      </c>
      <c r="IE316">
        <v>1.85974</v>
      </c>
      <c r="IF316">
        <v>1.85988</v>
      </c>
      <c r="IG316">
        <v>1.85842</v>
      </c>
      <c r="IH316">
        <v>1.85745</v>
      </c>
      <c r="II316">
        <v>1.85238</v>
      </c>
      <c r="IJ316">
        <v>0</v>
      </c>
      <c r="IK316">
        <v>0</v>
      </c>
      <c r="IL316">
        <v>0</v>
      </c>
      <c r="IM316">
        <v>0</v>
      </c>
      <c r="IN316" t="s">
        <v>441</v>
      </c>
      <c r="IO316" t="s">
        <v>442</v>
      </c>
      <c r="IP316" t="s">
        <v>443</v>
      </c>
      <c r="IQ316" t="s">
        <v>443</v>
      </c>
      <c r="IR316" t="s">
        <v>443</v>
      </c>
      <c r="IS316" t="s">
        <v>443</v>
      </c>
      <c r="IT316">
        <v>0</v>
      </c>
      <c r="IU316">
        <v>100</v>
      </c>
      <c r="IV316">
        <v>100</v>
      </c>
      <c r="IW316">
        <v>-1.06</v>
      </c>
      <c r="IX316">
        <v>0.2693</v>
      </c>
      <c r="IY316">
        <v>-1.199888540531774</v>
      </c>
      <c r="IZ316">
        <v>0.0006062262584135303</v>
      </c>
      <c r="JA316">
        <v>-6.607284784785487E-07</v>
      </c>
      <c r="JB316">
        <v>4.456398226774383E-10</v>
      </c>
      <c r="JC316">
        <v>0.04242554667046498</v>
      </c>
      <c r="JD316">
        <v>-0.002659736867722172</v>
      </c>
      <c r="JE316">
        <v>0.000738507291522077</v>
      </c>
      <c r="JF316">
        <v>-6.730059124220876E-06</v>
      </c>
      <c r="JG316">
        <v>7</v>
      </c>
      <c r="JH316">
        <v>1949</v>
      </c>
      <c r="JI316">
        <v>1</v>
      </c>
      <c r="JJ316">
        <v>29</v>
      </c>
      <c r="JK316">
        <v>190082.7</v>
      </c>
      <c r="JL316">
        <v>190082.9</v>
      </c>
      <c r="JM316">
        <v>1.06323</v>
      </c>
      <c r="JN316">
        <v>2.61963</v>
      </c>
      <c r="JO316">
        <v>2.146</v>
      </c>
      <c r="JP316">
        <v>2.67822</v>
      </c>
      <c r="JQ316">
        <v>2.29858</v>
      </c>
      <c r="JR316">
        <v>2.45117</v>
      </c>
      <c r="JS316">
        <v>37.2181</v>
      </c>
      <c r="JT316">
        <v>24.07</v>
      </c>
      <c r="JU316">
        <v>18</v>
      </c>
      <c r="JV316">
        <v>479.726</v>
      </c>
      <c r="JW316">
        <v>898.871</v>
      </c>
      <c r="JX316">
        <v>27.8046</v>
      </c>
      <c r="JY316">
        <v>29.0351</v>
      </c>
      <c r="JZ316">
        <v>29.9999</v>
      </c>
      <c r="KA316">
        <v>29.2603</v>
      </c>
      <c r="KB316">
        <v>29.2311</v>
      </c>
      <c r="KC316">
        <v>21.2812</v>
      </c>
      <c r="KD316">
        <v>18.258</v>
      </c>
      <c r="KE316">
        <v>65.3984</v>
      </c>
      <c r="KF316">
        <v>27.8138</v>
      </c>
      <c r="KG316">
        <v>266.305</v>
      </c>
      <c r="KH316">
        <v>21.2492</v>
      </c>
      <c r="KI316">
        <v>102.016</v>
      </c>
      <c r="KJ316">
        <v>91.5231</v>
      </c>
    </row>
    <row r="317" spans="1:296">
      <c r="A317">
        <v>299</v>
      </c>
      <c r="B317">
        <v>1758394572.1</v>
      </c>
      <c r="C317">
        <v>12431.59999990463</v>
      </c>
      <c r="D317" t="s">
        <v>1044</v>
      </c>
      <c r="E317" t="s">
        <v>1045</v>
      </c>
      <c r="F317">
        <v>5</v>
      </c>
      <c r="G317" t="s">
        <v>1025</v>
      </c>
      <c r="H317">
        <v>1758394564.314285</v>
      </c>
      <c r="I317">
        <f>(J317)/1000</f>
        <v>0</v>
      </c>
      <c r="J317">
        <f>IF(DO317, AM317, AG317)</f>
        <v>0</v>
      </c>
      <c r="K317">
        <f>IF(DO317, AH317, AF317)</f>
        <v>0</v>
      </c>
      <c r="L317">
        <f>DQ317 - IF(AT317&gt;1, K317*DK317*100.0/(AV317), 0)</f>
        <v>0</v>
      </c>
      <c r="M317">
        <f>((S317-I317/2)*L317-K317)/(S317+I317/2)</f>
        <v>0</v>
      </c>
      <c r="N317">
        <f>M317*(DX317+DY317)/1000.0</f>
        <v>0</v>
      </c>
      <c r="O317">
        <f>(DQ317 - IF(AT317&gt;1, K317*DK317*100.0/(AV317), 0))*(DX317+DY317)/1000.0</f>
        <v>0</v>
      </c>
      <c r="P317">
        <f>2.0/((1/R317-1/Q317)+SIGN(R317)*SQRT((1/R317-1/Q317)*(1/R317-1/Q317) + 4*DL317/((DL317+1)*(DL317+1))*(2*1/R317*1/Q317-1/Q317*1/Q317)))</f>
        <v>0</v>
      </c>
      <c r="Q317">
        <f>IF(LEFT(DM317,1)&lt;&gt;"0",IF(LEFT(DM317,1)="1",3.0,DN317),$D$5+$E$5*(EE317*DX317/($K$5*1000))+$F$5*(EE317*DX317/($K$5*1000))*MAX(MIN(DK317,$J$5),$I$5)*MAX(MIN(DK317,$J$5),$I$5)+$G$5*MAX(MIN(DK317,$J$5),$I$5)*(EE317*DX317/($K$5*1000))+$H$5*(EE317*DX317/($K$5*1000))*(EE317*DX317/($K$5*1000)))</f>
        <v>0</v>
      </c>
      <c r="R317">
        <f>I317*(1000-(1000*0.61365*exp(17.502*V317/(240.97+V317))/(DX317+DY317)+DS317)/2)/(1000*0.61365*exp(17.502*V317/(240.97+V317))/(DX317+DY317)-DS317)</f>
        <v>0</v>
      </c>
      <c r="S317">
        <f>1/((DL317+1)/(P317/1.6)+1/(Q317/1.37)) + DL317/((DL317+1)/(P317/1.6) + DL317/(Q317/1.37))</f>
        <v>0</v>
      </c>
      <c r="T317">
        <f>(DG317*DJ317)</f>
        <v>0</v>
      </c>
      <c r="U317">
        <f>(DZ317+(T317+2*0.95*5.67E-8*(((DZ317+$B$9)+273)^4-(DZ317+273)^4)-44100*I317)/(1.84*29.3*Q317+8*0.95*5.67E-8*(DZ317+273)^3))</f>
        <v>0</v>
      </c>
      <c r="V317">
        <f>($C$9*EA317+$D$9*EB317+$E$9*U317)</f>
        <v>0</v>
      </c>
      <c r="W317">
        <f>0.61365*exp(17.502*V317/(240.97+V317))</f>
        <v>0</v>
      </c>
      <c r="X317">
        <f>(Y317/Z317*100)</f>
        <v>0</v>
      </c>
      <c r="Y317">
        <f>DS317*(DX317+DY317)/1000</f>
        <v>0</v>
      </c>
      <c r="Z317">
        <f>0.61365*exp(17.502*DZ317/(240.97+DZ317))</f>
        <v>0</v>
      </c>
      <c r="AA317">
        <f>(W317-DS317*(DX317+DY317)/1000)</f>
        <v>0</v>
      </c>
      <c r="AB317">
        <f>(-I317*44100)</f>
        <v>0</v>
      </c>
      <c r="AC317">
        <f>2*29.3*Q317*0.92*(DZ317-V317)</f>
        <v>0</v>
      </c>
      <c r="AD317">
        <f>2*0.95*5.67E-8*(((DZ317+$B$9)+273)^4-(V317+273)^4)</f>
        <v>0</v>
      </c>
      <c r="AE317">
        <f>T317+AD317+AB317+AC317</f>
        <v>0</v>
      </c>
      <c r="AF317">
        <f>DW317*AT317*(DR317-DQ317*(1000-AT317*DT317)/(1000-AT317*DS317))/(100*DK317)</f>
        <v>0</v>
      </c>
      <c r="AG317">
        <f>1000*DW317*AT317*(DS317-DT317)/(100*DK317*(1000-AT317*DS317))</f>
        <v>0</v>
      </c>
      <c r="AH317">
        <f>(AI317 - AJ317 - DX317*1E3/(8.314*(DZ317+273.15)) * AL317/DW317 * AK317) * DW317/(100*DK317) * (1000 - DT317)/1000</f>
        <v>0</v>
      </c>
      <c r="AI317">
        <v>297.8816376445404</v>
      </c>
      <c r="AJ317">
        <v>308.7531999999999</v>
      </c>
      <c r="AK317">
        <v>-3.279009307959494</v>
      </c>
      <c r="AL317">
        <v>65.71286143039184</v>
      </c>
      <c r="AM317">
        <f>(AO317 - AN317 + DX317*1E3/(8.314*(DZ317+273.15)) * AQ317/DW317 * AP317) * DW317/(100*DK317) * 1000/(1000 - AO317)</f>
        <v>0</v>
      </c>
      <c r="AN317">
        <v>21.26293865711443</v>
      </c>
      <c r="AO317">
        <v>22.27121212121213</v>
      </c>
      <c r="AP317">
        <v>0.002079421108066815</v>
      </c>
      <c r="AQ317">
        <v>86.31797219506277</v>
      </c>
      <c r="AR317">
        <v>0</v>
      </c>
      <c r="AS317">
        <v>0</v>
      </c>
      <c r="AT317">
        <f>IF(AR317*$H$15&gt;=AV317,1.0,(AV317/(AV317-AR317*$H$15)))</f>
        <v>0</v>
      </c>
      <c r="AU317">
        <f>(AT317-1)*100</f>
        <v>0</v>
      </c>
      <c r="AV317">
        <f>MAX(0,($B$15+$C$15*EE317)/(1+$D$15*EE317)*DX317/(DZ317+273)*$E$15)</f>
        <v>0</v>
      </c>
      <c r="AW317" t="s">
        <v>437</v>
      </c>
      <c r="AX317" t="s">
        <v>437</v>
      </c>
      <c r="AY317">
        <v>0</v>
      </c>
      <c r="AZ317">
        <v>0</v>
      </c>
      <c r="BA317">
        <f>1-AY317/AZ317</f>
        <v>0</v>
      </c>
      <c r="BB317">
        <v>0</v>
      </c>
      <c r="BC317" t="s">
        <v>437</v>
      </c>
      <c r="BD317" t="s">
        <v>437</v>
      </c>
      <c r="BE317">
        <v>0</v>
      </c>
      <c r="BF317">
        <v>0</v>
      </c>
      <c r="BG317">
        <f>1-BE317/BF317</f>
        <v>0</v>
      </c>
      <c r="BH317">
        <v>0.5</v>
      </c>
      <c r="BI317">
        <f>DH317</f>
        <v>0</v>
      </c>
      <c r="BJ317">
        <f>K317</f>
        <v>0</v>
      </c>
      <c r="BK317">
        <f>BG317*BH317*BI317</f>
        <v>0</v>
      </c>
      <c r="BL317">
        <f>(BJ317-BB317)/BI317</f>
        <v>0</v>
      </c>
      <c r="BM317">
        <f>(AZ317-BF317)/BF317</f>
        <v>0</v>
      </c>
      <c r="BN317">
        <f>AY317/(BA317+AY317/BF317)</f>
        <v>0</v>
      </c>
      <c r="BO317" t="s">
        <v>437</v>
      </c>
      <c r="BP317">
        <v>0</v>
      </c>
      <c r="BQ317">
        <f>IF(BP317&lt;&gt;0, BP317, BN317)</f>
        <v>0</v>
      </c>
      <c r="BR317">
        <f>1-BQ317/BF317</f>
        <v>0</v>
      </c>
      <c r="BS317">
        <f>(BF317-BE317)/(BF317-BQ317)</f>
        <v>0</v>
      </c>
      <c r="BT317">
        <f>(AZ317-BF317)/(AZ317-BQ317)</f>
        <v>0</v>
      </c>
      <c r="BU317">
        <f>(BF317-BE317)/(BF317-AY317)</f>
        <v>0</v>
      </c>
      <c r="BV317">
        <f>(AZ317-BF317)/(AZ317-AY317)</f>
        <v>0</v>
      </c>
      <c r="BW317">
        <f>(BS317*BQ317/BE317)</f>
        <v>0</v>
      </c>
      <c r="BX317">
        <f>(1-BW317)</f>
        <v>0</v>
      </c>
      <c r="DG317">
        <f>$B$13*EF317+$C$13*EG317+$F$13*ER317*(1-EU317)</f>
        <v>0</v>
      </c>
      <c r="DH317">
        <f>DG317*DI317</f>
        <v>0</v>
      </c>
      <c r="DI317">
        <f>($B$13*$D$11+$C$13*$D$11+$F$13*((FE317+EW317)/MAX(FE317+EW317+FF317, 0.1)*$I$11+FF317/MAX(FE317+EW317+FF317, 0.1)*$J$11))/($B$13+$C$13+$F$13)</f>
        <v>0</v>
      </c>
      <c r="DJ317">
        <f>($B$13*$K$11+$C$13*$K$11+$F$13*((FE317+EW317)/MAX(FE317+EW317+FF317, 0.1)*$P$11+FF317/MAX(FE317+EW317+FF317, 0.1)*$Q$11))/($B$13+$C$13+$F$13)</f>
        <v>0</v>
      </c>
      <c r="DK317">
        <v>2.7</v>
      </c>
      <c r="DL317">
        <v>0.5</v>
      </c>
      <c r="DM317" t="s">
        <v>438</v>
      </c>
      <c r="DN317">
        <v>2</v>
      </c>
      <c r="DO317" t="b">
        <v>1</v>
      </c>
      <c r="DP317">
        <v>1758394564.314285</v>
      </c>
      <c r="DQ317">
        <v>325.2419642857143</v>
      </c>
      <c r="DR317">
        <v>305.8205714285715</v>
      </c>
      <c r="DS317">
        <v>22.24300357142857</v>
      </c>
      <c r="DT317">
        <v>21.24314285714286</v>
      </c>
      <c r="DU317">
        <v>326.2989642857143</v>
      </c>
      <c r="DV317">
        <v>21.97383928571428</v>
      </c>
      <c r="DW317">
        <v>499.9766785714286</v>
      </c>
      <c r="DX317">
        <v>90.41274999999997</v>
      </c>
      <c r="DY317">
        <v>0.06642783571428572</v>
      </c>
      <c r="DZ317">
        <v>28.99667857142857</v>
      </c>
      <c r="EA317">
        <v>29.98998928571428</v>
      </c>
      <c r="EB317">
        <v>999.9000000000002</v>
      </c>
      <c r="EC317">
        <v>0</v>
      </c>
      <c r="ED317">
        <v>0</v>
      </c>
      <c r="EE317">
        <v>10002.31071428572</v>
      </c>
      <c r="EF317">
        <v>0</v>
      </c>
      <c r="EG317">
        <v>10.8678</v>
      </c>
      <c r="EH317">
        <v>19.42127857142858</v>
      </c>
      <c r="EI317">
        <v>332.64075</v>
      </c>
      <c r="EJ317">
        <v>312.4579285714286</v>
      </c>
      <c r="EK317">
        <v>0.9998544999999999</v>
      </c>
      <c r="EL317">
        <v>305.8205714285715</v>
      </c>
      <c r="EM317">
        <v>21.24314285714286</v>
      </c>
      <c r="EN317">
        <v>2.011050357142857</v>
      </c>
      <c r="EO317">
        <v>1.920651785714286</v>
      </c>
      <c r="EP317">
        <v>17.53161428571429</v>
      </c>
      <c r="EQ317">
        <v>16.80491428571429</v>
      </c>
      <c r="ER317">
        <v>2000.020714285714</v>
      </c>
      <c r="ES317">
        <v>0.9799993571428571</v>
      </c>
      <c r="ET317">
        <v>0.02000095357142857</v>
      </c>
      <c r="EU317">
        <v>0</v>
      </c>
      <c r="EV317">
        <v>415.4997142857143</v>
      </c>
      <c r="EW317">
        <v>5.00078</v>
      </c>
      <c r="EX317">
        <v>8173.969285714285</v>
      </c>
      <c r="EY317">
        <v>16379.79642857143</v>
      </c>
      <c r="EZ317">
        <v>39.20278571428571</v>
      </c>
      <c r="FA317">
        <v>40.10925</v>
      </c>
      <c r="FB317">
        <v>39.37260714285713</v>
      </c>
      <c r="FC317">
        <v>39.66714285714285</v>
      </c>
      <c r="FD317">
        <v>40.54428571428571</v>
      </c>
      <c r="FE317">
        <v>1955.120714285714</v>
      </c>
      <c r="FF317">
        <v>39.9</v>
      </c>
      <c r="FG317">
        <v>0</v>
      </c>
      <c r="FH317">
        <v>1758394572.3</v>
      </c>
      <c r="FI317">
        <v>0</v>
      </c>
      <c r="FJ317">
        <v>415.4994615384616</v>
      </c>
      <c r="FK317">
        <v>-4.897846169735846</v>
      </c>
      <c r="FL317">
        <v>-87.30017098352991</v>
      </c>
      <c r="FM317">
        <v>8173.725</v>
      </c>
      <c r="FN317">
        <v>15</v>
      </c>
      <c r="FO317">
        <v>0</v>
      </c>
      <c r="FP317" t="s">
        <v>439</v>
      </c>
      <c r="FQ317">
        <v>1746989605.5</v>
      </c>
      <c r="FR317">
        <v>1746989593.5</v>
      </c>
      <c r="FS317">
        <v>0</v>
      </c>
      <c r="FT317">
        <v>-0.274</v>
      </c>
      <c r="FU317">
        <v>-0.002</v>
      </c>
      <c r="FV317">
        <v>2.549</v>
      </c>
      <c r="FW317">
        <v>0.129</v>
      </c>
      <c r="FX317">
        <v>420</v>
      </c>
      <c r="FY317">
        <v>17</v>
      </c>
      <c r="FZ317">
        <v>0.02</v>
      </c>
      <c r="GA317">
        <v>0.04</v>
      </c>
      <c r="GB317">
        <v>19.05917073170732</v>
      </c>
      <c r="GC317">
        <v>5.263910801393699</v>
      </c>
      <c r="GD317">
        <v>0.5485025216136549</v>
      </c>
      <c r="GE317">
        <v>0</v>
      </c>
      <c r="GF317">
        <v>415.7599117647059</v>
      </c>
      <c r="GG317">
        <v>-4.117662343487312</v>
      </c>
      <c r="GH317">
        <v>0.4774425969590545</v>
      </c>
      <c r="GI317">
        <v>0</v>
      </c>
      <c r="GJ317">
        <v>1.008452390243902</v>
      </c>
      <c r="GK317">
        <v>-0.1657340696864112</v>
      </c>
      <c r="GL317">
        <v>0.0216840919951145</v>
      </c>
      <c r="GM317">
        <v>0</v>
      </c>
      <c r="GN317">
        <v>0</v>
      </c>
      <c r="GO317">
        <v>3</v>
      </c>
      <c r="GP317" t="s">
        <v>446</v>
      </c>
      <c r="GQ317">
        <v>3.10281</v>
      </c>
      <c r="GR317">
        <v>2.72441</v>
      </c>
      <c r="GS317">
        <v>0.0677768</v>
      </c>
      <c r="GT317">
        <v>0.0638997</v>
      </c>
      <c r="GU317">
        <v>0.102231</v>
      </c>
      <c r="GV317">
        <v>0.100251</v>
      </c>
      <c r="GW317">
        <v>24381.3</v>
      </c>
      <c r="GX317">
        <v>22242.9</v>
      </c>
      <c r="GY317">
        <v>26719.1</v>
      </c>
      <c r="GZ317">
        <v>23984.1</v>
      </c>
      <c r="HA317">
        <v>38382.9</v>
      </c>
      <c r="HB317">
        <v>31905.9</v>
      </c>
      <c r="HC317">
        <v>46660.8</v>
      </c>
      <c r="HD317">
        <v>37954.1</v>
      </c>
      <c r="HE317">
        <v>1.86375</v>
      </c>
      <c r="HF317">
        <v>2.3388</v>
      </c>
      <c r="HG317">
        <v>0.118122</v>
      </c>
      <c r="HH317">
        <v>0</v>
      </c>
      <c r="HI317">
        <v>28.05</v>
      </c>
      <c r="HJ317">
        <v>999.9</v>
      </c>
      <c r="HK317">
        <v>46.9</v>
      </c>
      <c r="HL317">
        <v>32.4</v>
      </c>
      <c r="HM317">
        <v>25.3344</v>
      </c>
      <c r="HN317">
        <v>61.0482</v>
      </c>
      <c r="HO317">
        <v>4.47916</v>
      </c>
      <c r="HP317">
        <v>2</v>
      </c>
      <c r="HQ317">
        <v>0.140851</v>
      </c>
      <c r="HR317">
        <v>-0.188883</v>
      </c>
      <c r="HS317">
        <v>20.2829</v>
      </c>
      <c r="HT317">
        <v>5.2107</v>
      </c>
      <c r="HU317">
        <v>11.9763</v>
      </c>
      <c r="HV317">
        <v>4.9633</v>
      </c>
      <c r="HW317">
        <v>3.27458</v>
      </c>
      <c r="HX317">
        <v>9999</v>
      </c>
      <c r="HY317">
        <v>9999</v>
      </c>
      <c r="HZ317">
        <v>9999</v>
      </c>
      <c r="IA317">
        <v>999.9</v>
      </c>
      <c r="IB317">
        <v>1.86386</v>
      </c>
      <c r="IC317">
        <v>1.86013</v>
      </c>
      <c r="ID317">
        <v>1.85838</v>
      </c>
      <c r="IE317">
        <v>1.85974</v>
      </c>
      <c r="IF317">
        <v>1.85989</v>
      </c>
      <c r="IG317">
        <v>1.85844</v>
      </c>
      <c r="IH317">
        <v>1.85745</v>
      </c>
      <c r="II317">
        <v>1.85235</v>
      </c>
      <c r="IJ317">
        <v>0</v>
      </c>
      <c r="IK317">
        <v>0</v>
      </c>
      <c r="IL317">
        <v>0</v>
      </c>
      <c r="IM317">
        <v>0</v>
      </c>
      <c r="IN317" t="s">
        <v>441</v>
      </c>
      <c r="IO317" t="s">
        <v>442</v>
      </c>
      <c r="IP317" t="s">
        <v>443</v>
      </c>
      <c r="IQ317" t="s">
        <v>443</v>
      </c>
      <c r="IR317" t="s">
        <v>443</v>
      </c>
      <c r="IS317" t="s">
        <v>443</v>
      </c>
      <c r="IT317">
        <v>0</v>
      </c>
      <c r="IU317">
        <v>100</v>
      </c>
      <c r="IV317">
        <v>100</v>
      </c>
      <c r="IW317">
        <v>-1.065</v>
      </c>
      <c r="IX317">
        <v>0.2698</v>
      </c>
      <c r="IY317">
        <v>-1.199888540531774</v>
      </c>
      <c r="IZ317">
        <v>0.0006062262584135303</v>
      </c>
      <c r="JA317">
        <v>-6.607284784785487E-07</v>
      </c>
      <c r="JB317">
        <v>4.456398226774383E-10</v>
      </c>
      <c r="JC317">
        <v>0.04242554667046498</v>
      </c>
      <c r="JD317">
        <v>-0.002659736867722172</v>
      </c>
      <c r="JE317">
        <v>0.000738507291522077</v>
      </c>
      <c r="JF317">
        <v>-6.730059124220876E-06</v>
      </c>
      <c r="JG317">
        <v>7</v>
      </c>
      <c r="JH317">
        <v>1949</v>
      </c>
      <c r="JI317">
        <v>1</v>
      </c>
      <c r="JJ317">
        <v>29</v>
      </c>
      <c r="JK317">
        <v>190082.8</v>
      </c>
      <c r="JL317">
        <v>190083</v>
      </c>
      <c r="JM317">
        <v>1.01318</v>
      </c>
      <c r="JN317">
        <v>2.6123</v>
      </c>
      <c r="JO317">
        <v>2.146</v>
      </c>
      <c r="JP317">
        <v>2.67944</v>
      </c>
      <c r="JQ317">
        <v>2.29858</v>
      </c>
      <c r="JR317">
        <v>2.44019</v>
      </c>
      <c r="JS317">
        <v>37.2181</v>
      </c>
      <c r="JT317">
        <v>24.07</v>
      </c>
      <c r="JU317">
        <v>18</v>
      </c>
      <c r="JV317">
        <v>480.268</v>
      </c>
      <c r="JW317">
        <v>898.359</v>
      </c>
      <c r="JX317">
        <v>27.8124</v>
      </c>
      <c r="JY317">
        <v>29.0332</v>
      </c>
      <c r="JZ317">
        <v>29.9999</v>
      </c>
      <c r="KA317">
        <v>29.2591</v>
      </c>
      <c r="KB317">
        <v>29.2288</v>
      </c>
      <c r="KC317">
        <v>20.306</v>
      </c>
      <c r="KD317">
        <v>18.258</v>
      </c>
      <c r="KE317">
        <v>65.3984</v>
      </c>
      <c r="KF317">
        <v>27.8232</v>
      </c>
      <c r="KG317">
        <v>252.577</v>
      </c>
      <c r="KH317">
        <v>21.2324</v>
      </c>
      <c r="KI317">
        <v>102.017</v>
      </c>
      <c r="KJ317">
        <v>91.5231</v>
      </c>
    </row>
    <row r="318" spans="1:296">
      <c r="A318">
        <v>300</v>
      </c>
      <c r="B318">
        <v>1758394577.1</v>
      </c>
      <c r="C318">
        <v>12436.59999990463</v>
      </c>
      <c r="D318" t="s">
        <v>1046</v>
      </c>
      <c r="E318" t="s">
        <v>1047</v>
      </c>
      <c r="F318">
        <v>5</v>
      </c>
      <c r="G318" t="s">
        <v>1025</v>
      </c>
      <c r="H318">
        <v>1758394569.6</v>
      </c>
      <c r="I318">
        <f>(J318)/1000</f>
        <v>0</v>
      </c>
      <c r="J318">
        <f>IF(DO318, AM318, AG318)</f>
        <v>0</v>
      </c>
      <c r="K318">
        <f>IF(DO318, AH318, AF318)</f>
        <v>0</v>
      </c>
      <c r="L318">
        <f>DQ318 - IF(AT318&gt;1, K318*DK318*100.0/(AV318), 0)</f>
        <v>0</v>
      </c>
      <c r="M318">
        <f>((S318-I318/2)*L318-K318)/(S318+I318/2)</f>
        <v>0</v>
      </c>
      <c r="N318">
        <f>M318*(DX318+DY318)/1000.0</f>
        <v>0</v>
      </c>
      <c r="O318">
        <f>(DQ318 - IF(AT318&gt;1, K318*DK318*100.0/(AV318), 0))*(DX318+DY318)/1000.0</f>
        <v>0</v>
      </c>
      <c r="P318">
        <f>2.0/((1/R318-1/Q318)+SIGN(R318)*SQRT((1/R318-1/Q318)*(1/R318-1/Q318) + 4*DL318/((DL318+1)*(DL318+1))*(2*1/R318*1/Q318-1/Q318*1/Q318)))</f>
        <v>0</v>
      </c>
      <c r="Q318">
        <f>IF(LEFT(DM318,1)&lt;&gt;"0",IF(LEFT(DM318,1)="1",3.0,DN318),$D$5+$E$5*(EE318*DX318/($K$5*1000))+$F$5*(EE318*DX318/($K$5*1000))*MAX(MIN(DK318,$J$5),$I$5)*MAX(MIN(DK318,$J$5),$I$5)+$G$5*MAX(MIN(DK318,$J$5),$I$5)*(EE318*DX318/($K$5*1000))+$H$5*(EE318*DX318/($K$5*1000))*(EE318*DX318/($K$5*1000)))</f>
        <v>0</v>
      </c>
      <c r="R318">
        <f>I318*(1000-(1000*0.61365*exp(17.502*V318/(240.97+V318))/(DX318+DY318)+DS318)/2)/(1000*0.61365*exp(17.502*V318/(240.97+V318))/(DX318+DY318)-DS318)</f>
        <v>0</v>
      </c>
      <c r="S318">
        <f>1/((DL318+1)/(P318/1.6)+1/(Q318/1.37)) + DL318/((DL318+1)/(P318/1.6) + DL318/(Q318/1.37))</f>
        <v>0</v>
      </c>
      <c r="T318">
        <f>(DG318*DJ318)</f>
        <v>0</v>
      </c>
      <c r="U318">
        <f>(DZ318+(T318+2*0.95*5.67E-8*(((DZ318+$B$9)+273)^4-(DZ318+273)^4)-44100*I318)/(1.84*29.3*Q318+8*0.95*5.67E-8*(DZ318+273)^3))</f>
        <v>0</v>
      </c>
      <c r="V318">
        <f>($C$9*EA318+$D$9*EB318+$E$9*U318)</f>
        <v>0</v>
      </c>
      <c r="W318">
        <f>0.61365*exp(17.502*V318/(240.97+V318))</f>
        <v>0</v>
      </c>
      <c r="X318">
        <f>(Y318/Z318*100)</f>
        <v>0</v>
      </c>
      <c r="Y318">
        <f>DS318*(DX318+DY318)/1000</f>
        <v>0</v>
      </c>
      <c r="Z318">
        <f>0.61365*exp(17.502*DZ318/(240.97+DZ318))</f>
        <v>0</v>
      </c>
      <c r="AA318">
        <f>(W318-DS318*(DX318+DY318)/1000)</f>
        <v>0</v>
      </c>
      <c r="AB318">
        <f>(-I318*44100)</f>
        <v>0</v>
      </c>
      <c r="AC318">
        <f>2*29.3*Q318*0.92*(DZ318-V318)</f>
        <v>0</v>
      </c>
      <c r="AD318">
        <f>2*0.95*5.67E-8*(((DZ318+$B$9)+273)^4-(V318+273)^4)</f>
        <v>0</v>
      </c>
      <c r="AE318">
        <f>T318+AD318+AB318+AC318</f>
        <v>0</v>
      </c>
      <c r="AF318">
        <f>DW318*AT318*(DR318-DQ318*(1000-AT318*DT318)/(1000-AT318*DS318))/(100*DK318)</f>
        <v>0</v>
      </c>
      <c r="AG318">
        <f>1000*DW318*AT318*(DS318-DT318)/(100*DK318*(1000-AT318*DS318))</f>
        <v>0</v>
      </c>
      <c r="AH318">
        <f>(AI318 - AJ318 - DX318*1E3/(8.314*(DZ318+273.15)) * AL318/DW318 * AK318) * DW318/(100*DK318) * (1000 - DT318)/1000</f>
        <v>0</v>
      </c>
      <c r="AI318">
        <v>280.7162735881865</v>
      </c>
      <c r="AJ318">
        <v>292.0944242424242</v>
      </c>
      <c r="AK318">
        <v>-3.338821121853238</v>
      </c>
      <c r="AL318">
        <v>65.71286143039184</v>
      </c>
      <c r="AM318">
        <f>(AO318 - AN318 + DX318*1E3/(8.314*(DZ318+273.15)) * AQ318/DW318 * AP318) * DW318/(100*DK318) * 1000/(1000 - AO318)</f>
        <v>0</v>
      </c>
      <c r="AN318">
        <v>21.26130588310322</v>
      </c>
      <c r="AO318">
        <v>22.28158787878787</v>
      </c>
      <c r="AP318">
        <v>0.0003952431413185555</v>
      </c>
      <c r="AQ318">
        <v>86.31797219506277</v>
      </c>
      <c r="AR318">
        <v>0</v>
      </c>
      <c r="AS318">
        <v>0</v>
      </c>
      <c r="AT318">
        <f>IF(AR318*$H$15&gt;=AV318,1.0,(AV318/(AV318-AR318*$H$15)))</f>
        <v>0</v>
      </c>
      <c r="AU318">
        <f>(AT318-1)*100</f>
        <v>0</v>
      </c>
      <c r="AV318">
        <f>MAX(0,($B$15+$C$15*EE318)/(1+$D$15*EE318)*DX318/(DZ318+273)*$E$15)</f>
        <v>0</v>
      </c>
      <c r="AW318" t="s">
        <v>437</v>
      </c>
      <c r="AX318" t="s">
        <v>437</v>
      </c>
      <c r="AY318">
        <v>0</v>
      </c>
      <c r="AZ318">
        <v>0</v>
      </c>
      <c r="BA318">
        <f>1-AY318/AZ318</f>
        <v>0</v>
      </c>
      <c r="BB318">
        <v>0</v>
      </c>
      <c r="BC318" t="s">
        <v>437</v>
      </c>
      <c r="BD318" t="s">
        <v>437</v>
      </c>
      <c r="BE318">
        <v>0</v>
      </c>
      <c r="BF318">
        <v>0</v>
      </c>
      <c r="BG318">
        <f>1-BE318/BF318</f>
        <v>0</v>
      </c>
      <c r="BH318">
        <v>0.5</v>
      </c>
      <c r="BI318">
        <f>DH318</f>
        <v>0</v>
      </c>
      <c r="BJ318">
        <f>K318</f>
        <v>0</v>
      </c>
      <c r="BK318">
        <f>BG318*BH318*BI318</f>
        <v>0</v>
      </c>
      <c r="BL318">
        <f>(BJ318-BB318)/BI318</f>
        <v>0</v>
      </c>
      <c r="BM318">
        <f>(AZ318-BF318)/BF318</f>
        <v>0</v>
      </c>
      <c r="BN318">
        <f>AY318/(BA318+AY318/BF318)</f>
        <v>0</v>
      </c>
      <c r="BO318" t="s">
        <v>437</v>
      </c>
      <c r="BP318">
        <v>0</v>
      </c>
      <c r="BQ318">
        <f>IF(BP318&lt;&gt;0, BP318, BN318)</f>
        <v>0</v>
      </c>
      <c r="BR318">
        <f>1-BQ318/BF318</f>
        <v>0</v>
      </c>
      <c r="BS318">
        <f>(BF318-BE318)/(BF318-BQ318)</f>
        <v>0</v>
      </c>
      <c r="BT318">
        <f>(AZ318-BF318)/(AZ318-BQ318)</f>
        <v>0</v>
      </c>
      <c r="BU318">
        <f>(BF318-BE318)/(BF318-AY318)</f>
        <v>0</v>
      </c>
      <c r="BV318">
        <f>(AZ318-BF318)/(AZ318-AY318)</f>
        <v>0</v>
      </c>
      <c r="BW318">
        <f>(BS318*BQ318/BE318)</f>
        <v>0</v>
      </c>
      <c r="BX318">
        <f>(1-BW318)</f>
        <v>0</v>
      </c>
      <c r="DG318">
        <f>$B$13*EF318+$C$13*EG318+$F$13*ER318*(1-EU318)</f>
        <v>0</v>
      </c>
      <c r="DH318">
        <f>DG318*DI318</f>
        <v>0</v>
      </c>
      <c r="DI318">
        <f>($B$13*$D$11+$C$13*$D$11+$F$13*((FE318+EW318)/MAX(FE318+EW318+FF318, 0.1)*$I$11+FF318/MAX(FE318+EW318+FF318, 0.1)*$J$11))/($B$13+$C$13+$F$13)</f>
        <v>0</v>
      </c>
      <c r="DJ318">
        <f>($B$13*$K$11+$C$13*$K$11+$F$13*((FE318+EW318)/MAX(FE318+EW318+FF318, 0.1)*$P$11+FF318/MAX(FE318+EW318+FF318, 0.1)*$Q$11))/($B$13+$C$13+$F$13)</f>
        <v>0</v>
      </c>
      <c r="DK318">
        <v>2.7</v>
      </c>
      <c r="DL318">
        <v>0.5</v>
      </c>
      <c r="DM318" t="s">
        <v>438</v>
      </c>
      <c r="DN318">
        <v>2</v>
      </c>
      <c r="DO318" t="b">
        <v>1</v>
      </c>
      <c r="DP318">
        <v>1758394569.6</v>
      </c>
      <c r="DQ318">
        <v>308.2444814814815</v>
      </c>
      <c r="DR318">
        <v>288.428</v>
      </c>
      <c r="DS318">
        <v>22.26087777777778</v>
      </c>
      <c r="DT318">
        <v>21.26150370370371</v>
      </c>
      <c r="DU318">
        <v>309.306962962963</v>
      </c>
      <c r="DV318">
        <v>21.99136666666666</v>
      </c>
      <c r="DW318">
        <v>499.959037037037</v>
      </c>
      <c r="DX318">
        <v>90.41214814814815</v>
      </c>
      <c r="DY318">
        <v>0.06657263703703704</v>
      </c>
      <c r="DZ318">
        <v>28.99596296296297</v>
      </c>
      <c r="EA318">
        <v>29.98254444444444</v>
      </c>
      <c r="EB318">
        <v>999.9000000000001</v>
      </c>
      <c r="EC318">
        <v>0</v>
      </c>
      <c r="ED318">
        <v>0</v>
      </c>
      <c r="EE318">
        <v>9994.212962962964</v>
      </c>
      <c r="EF318">
        <v>0</v>
      </c>
      <c r="EG318">
        <v>10.8678</v>
      </c>
      <c r="EH318">
        <v>19.81638518518518</v>
      </c>
      <c r="EI318">
        <v>315.2622592592592</v>
      </c>
      <c r="EJ318">
        <v>294.6937777777778</v>
      </c>
      <c r="EK318">
        <v>0.9993649259259259</v>
      </c>
      <c r="EL318">
        <v>288.428</v>
      </c>
      <c r="EM318">
        <v>21.26150370370371</v>
      </c>
      <c r="EN318">
        <v>2.012652962962963</v>
      </c>
      <c r="EO318">
        <v>1.922299259259259</v>
      </c>
      <c r="EP318">
        <v>17.54423703703704</v>
      </c>
      <c r="EQ318">
        <v>16.81844074074074</v>
      </c>
      <c r="ER318">
        <v>2000.003333333334</v>
      </c>
      <c r="ES318">
        <v>0.9799991111111112</v>
      </c>
      <c r="ET318">
        <v>0.0200011962962963</v>
      </c>
      <c r="EU318">
        <v>0</v>
      </c>
      <c r="EV318">
        <v>415.0945185185185</v>
      </c>
      <c r="EW318">
        <v>5.00078</v>
      </c>
      <c r="EX318">
        <v>8165.127037037037</v>
      </c>
      <c r="EY318">
        <v>16379.65185185185</v>
      </c>
      <c r="EZ318">
        <v>39.18725925925926</v>
      </c>
      <c r="FA318">
        <v>40.10866666666666</v>
      </c>
      <c r="FB318">
        <v>39.41185185185185</v>
      </c>
      <c r="FC318">
        <v>39.65711111111111</v>
      </c>
      <c r="FD318">
        <v>40.52285185185185</v>
      </c>
      <c r="FE318">
        <v>1955.103333333333</v>
      </c>
      <c r="FF318">
        <v>39.9</v>
      </c>
      <c r="FG318">
        <v>0</v>
      </c>
      <c r="FH318">
        <v>1758394577.7</v>
      </c>
      <c r="FI318">
        <v>0</v>
      </c>
      <c r="FJ318">
        <v>415.04256</v>
      </c>
      <c r="FK318">
        <v>-5.304230779868393</v>
      </c>
      <c r="FL318">
        <v>-117.2238461558595</v>
      </c>
      <c r="FM318">
        <v>8164.0912</v>
      </c>
      <c r="FN318">
        <v>15</v>
      </c>
      <c r="FO318">
        <v>0</v>
      </c>
      <c r="FP318" t="s">
        <v>439</v>
      </c>
      <c r="FQ318">
        <v>1746989605.5</v>
      </c>
      <c r="FR318">
        <v>1746989593.5</v>
      </c>
      <c r="FS318">
        <v>0</v>
      </c>
      <c r="FT318">
        <v>-0.274</v>
      </c>
      <c r="FU318">
        <v>-0.002</v>
      </c>
      <c r="FV318">
        <v>2.549</v>
      </c>
      <c r="FW318">
        <v>0.129</v>
      </c>
      <c r="FX318">
        <v>420</v>
      </c>
      <c r="FY318">
        <v>17</v>
      </c>
      <c r="FZ318">
        <v>0.02</v>
      </c>
      <c r="GA318">
        <v>0.04</v>
      </c>
      <c r="GB318">
        <v>19.5959625</v>
      </c>
      <c r="GC318">
        <v>4.398530206378934</v>
      </c>
      <c r="GD318">
        <v>0.4366996654953494</v>
      </c>
      <c r="GE318">
        <v>0</v>
      </c>
      <c r="GF318">
        <v>415.3535882352941</v>
      </c>
      <c r="GG318">
        <v>-4.671138277691601</v>
      </c>
      <c r="GH318">
        <v>0.5171554617581624</v>
      </c>
      <c r="GI318">
        <v>0</v>
      </c>
      <c r="GJ318">
        <v>1.0035062</v>
      </c>
      <c r="GK318">
        <v>-0.001496622889308533</v>
      </c>
      <c r="GL318">
        <v>0.01809840232479101</v>
      </c>
      <c r="GM318">
        <v>1</v>
      </c>
      <c r="GN318">
        <v>1</v>
      </c>
      <c r="GO318">
        <v>3</v>
      </c>
      <c r="GP318" t="s">
        <v>440</v>
      </c>
      <c r="GQ318">
        <v>3.10238</v>
      </c>
      <c r="GR318">
        <v>2.72453</v>
      </c>
      <c r="GS318">
        <v>0.06478349999999999</v>
      </c>
      <c r="GT318">
        <v>0.0608013</v>
      </c>
      <c r="GU318">
        <v>0.102266</v>
      </c>
      <c r="GV318">
        <v>0.100246</v>
      </c>
      <c r="GW318">
        <v>24459.7</v>
      </c>
      <c r="GX318">
        <v>22316.5</v>
      </c>
      <c r="GY318">
        <v>26719.2</v>
      </c>
      <c r="GZ318">
        <v>23984</v>
      </c>
      <c r="HA318">
        <v>38381</v>
      </c>
      <c r="HB318">
        <v>31906</v>
      </c>
      <c r="HC318">
        <v>46660.7</v>
      </c>
      <c r="HD318">
        <v>37954.4</v>
      </c>
      <c r="HE318">
        <v>1.86292</v>
      </c>
      <c r="HF318">
        <v>2.33892</v>
      </c>
      <c r="HG318">
        <v>0.118054</v>
      </c>
      <c r="HH318">
        <v>0</v>
      </c>
      <c r="HI318">
        <v>28.0468</v>
      </c>
      <c r="HJ318">
        <v>999.9</v>
      </c>
      <c r="HK318">
        <v>46.9</v>
      </c>
      <c r="HL318">
        <v>32.4</v>
      </c>
      <c r="HM318">
        <v>25.3347</v>
      </c>
      <c r="HN318">
        <v>61.2382</v>
      </c>
      <c r="HO318">
        <v>4.48317</v>
      </c>
      <c r="HP318">
        <v>2</v>
      </c>
      <c r="HQ318">
        <v>0.140323</v>
      </c>
      <c r="HR318">
        <v>-0.201378</v>
      </c>
      <c r="HS318">
        <v>20.2828</v>
      </c>
      <c r="HT318">
        <v>5.2101</v>
      </c>
      <c r="HU318">
        <v>11.976</v>
      </c>
      <c r="HV318">
        <v>4.9628</v>
      </c>
      <c r="HW318">
        <v>3.27438</v>
      </c>
      <c r="HX318">
        <v>9999</v>
      </c>
      <c r="HY318">
        <v>9999</v>
      </c>
      <c r="HZ318">
        <v>9999</v>
      </c>
      <c r="IA318">
        <v>999.9</v>
      </c>
      <c r="IB318">
        <v>1.86387</v>
      </c>
      <c r="IC318">
        <v>1.86013</v>
      </c>
      <c r="ID318">
        <v>1.85838</v>
      </c>
      <c r="IE318">
        <v>1.85974</v>
      </c>
      <c r="IF318">
        <v>1.85989</v>
      </c>
      <c r="IG318">
        <v>1.85844</v>
      </c>
      <c r="IH318">
        <v>1.85745</v>
      </c>
      <c r="II318">
        <v>1.85238</v>
      </c>
      <c r="IJ318">
        <v>0</v>
      </c>
      <c r="IK318">
        <v>0</v>
      </c>
      <c r="IL318">
        <v>0</v>
      </c>
      <c r="IM318">
        <v>0</v>
      </c>
      <c r="IN318" t="s">
        <v>441</v>
      </c>
      <c r="IO318" t="s">
        <v>442</v>
      </c>
      <c r="IP318" t="s">
        <v>443</v>
      </c>
      <c r="IQ318" t="s">
        <v>443</v>
      </c>
      <c r="IR318" t="s">
        <v>443</v>
      </c>
      <c r="IS318" t="s">
        <v>443</v>
      </c>
      <c r="IT318">
        <v>0</v>
      </c>
      <c r="IU318">
        <v>100</v>
      </c>
      <c r="IV318">
        <v>100</v>
      </c>
      <c r="IW318">
        <v>-1.071</v>
      </c>
      <c r="IX318">
        <v>0.2699</v>
      </c>
      <c r="IY318">
        <v>-1.199888540531774</v>
      </c>
      <c r="IZ318">
        <v>0.0006062262584135303</v>
      </c>
      <c r="JA318">
        <v>-6.607284784785487E-07</v>
      </c>
      <c r="JB318">
        <v>4.456398226774383E-10</v>
      </c>
      <c r="JC318">
        <v>0.04242554667046498</v>
      </c>
      <c r="JD318">
        <v>-0.002659736867722172</v>
      </c>
      <c r="JE318">
        <v>0.000738507291522077</v>
      </c>
      <c r="JF318">
        <v>-6.730059124220876E-06</v>
      </c>
      <c r="JG318">
        <v>7</v>
      </c>
      <c r="JH318">
        <v>1949</v>
      </c>
      <c r="JI318">
        <v>1</v>
      </c>
      <c r="JJ318">
        <v>29</v>
      </c>
      <c r="JK318">
        <v>190082.9</v>
      </c>
      <c r="JL318">
        <v>190083.1</v>
      </c>
      <c r="JM318">
        <v>0.968018</v>
      </c>
      <c r="JN318">
        <v>2.62085</v>
      </c>
      <c r="JO318">
        <v>2.146</v>
      </c>
      <c r="JP318">
        <v>2.67822</v>
      </c>
      <c r="JQ318">
        <v>2.29858</v>
      </c>
      <c r="JR318">
        <v>2.46094</v>
      </c>
      <c r="JS318">
        <v>37.2181</v>
      </c>
      <c r="JT318">
        <v>24.07</v>
      </c>
      <c r="JU318">
        <v>18</v>
      </c>
      <c r="JV318">
        <v>479.769</v>
      </c>
      <c r="JW318">
        <v>898.462</v>
      </c>
      <c r="JX318">
        <v>27.8219</v>
      </c>
      <c r="JY318">
        <v>29.0313</v>
      </c>
      <c r="JZ318">
        <v>30</v>
      </c>
      <c r="KA318">
        <v>29.2565</v>
      </c>
      <c r="KB318">
        <v>29.2269</v>
      </c>
      <c r="KC318">
        <v>19.3274</v>
      </c>
      <c r="KD318">
        <v>18.258</v>
      </c>
      <c r="KE318">
        <v>65.3984</v>
      </c>
      <c r="KF318">
        <v>27.8435</v>
      </c>
      <c r="KG318">
        <v>232.488</v>
      </c>
      <c r="KH318">
        <v>21.2194</v>
      </c>
      <c r="KI318">
        <v>102.018</v>
      </c>
      <c r="KJ318">
        <v>91.5234</v>
      </c>
    </row>
    <row r="319" spans="1:296">
      <c r="A319">
        <v>301</v>
      </c>
      <c r="B319">
        <v>1758394582.1</v>
      </c>
      <c r="C319">
        <v>12441.59999990463</v>
      </c>
      <c r="D319" t="s">
        <v>1048</v>
      </c>
      <c r="E319" t="s">
        <v>1049</v>
      </c>
      <c r="F319">
        <v>5</v>
      </c>
      <c r="G319" t="s">
        <v>1025</v>
      </c>
      <c r="H319">
        <v>1758394574.314285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264.2703195456929</v>
      </c>
      <c r="AJ319">
        <v>275.5717212121211</v>
      </c>
      <c r="AK319">
        <v>-3.294048870553252</v>
      </c>
      <c r="AL319">
        <v>65.71286143039184</v>
      </c>
      <c r="AM319">
        <f>(AO319 - AN319 + DX319*1E3/(8.314*(DZ319+273.15)) * AQ319/DW319 * AP319) * DW319/(100*DK319) * 1000/(1000 - AO319)</f>
        <v>0</v>
      </c>
      <c r="AN319">
        <v>21.257133967983</v>
      </c>
      <c r="AO319">
        <v>22.28465575757575</v>
      </c>
      <c r="AP319">
        <v>4.902568859875702E-05</v>
      </c>
      <c r="AQ319">
        <v>86.31797219506277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437</v>
      </c>
      <c r="AX319" t="s">
        <v>437</v>
      </c>
      <c r="AY319">
        <v>0</v>
      </c>
      <c r="AZ319">
        <v>0</v>
      </c>
      <c r="BA319">
        <f>1-AY319/AZ319</f>
        <v>0</v>
      </c>
      <c r="BB319">
        <v>0</v>
      </c>
      <c r="BC319" t="s">
        <v>437</v>
      </c>
      <c r="BD319" t="s">
        <v>437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437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2.7</v>
      </c>
      <c r="DL319">
        <v>0.5</v>
      </c>
      <c r="DM319" t="s">
        <v>438</v>
      </c>
      <c r="DN319">
        <v>2</v>
      </c>
      <c r="DO319" t="b">
        <v>1</v>
      </c>
      <c r="DP319">
        <v>1758394574.314285</v>
      </c>
      <c r="DQ319">
        <v>293.0116428571429</v>
      </c>
      <c r="DR319">
        <v>273.0111785714286</v>
      </c>
      <c r="DS319">
        <v>22.27440714285714</v>
      </c>
      <c r="DT319">
        <v>21.25959642857143</v>
      </c>
      <c r="DU319">
        <v>294.0791785714286</v>
      </c>
      <c r="DV319">
        <v>22.00462857142858</v>
      </c>
      <c r="DW319">
        <v>499.97025</v>
      </c>
      <c r="DX319">
        <v>90.41245714285712</v>
      </c>
      <c r="DY319">
        <v>0.06647273571428572</v>
      </c>
      <c r="DZ319">
        <v>28.99679285714285</v>
      </c>
      <c r="EA319">
        <v>29.97872142857143</v>
      </c>
      <c r="EB319">
        <v>999.9000000000002</v>
      </c>
      <c r="EC319">
        <v>0</v>
      </c>
      <c r="ED319">
        <v>0</v>
      </c>
      <c r="EE319">
        <v>10003.1275</v>
      </c>
      <c r="EF319">
        <v>0</v>
      </c>
      <c r="EG319">
        <v>10.8678</v>
      </c>
      <c r="EH319">
        <v>20.00039285714286</v>
      </c>
      <c r="EI319">
        <v>299.6868214285714</v>
      </c>
      <c r="EJ319">
        <v>278.9414642857142</v>
      </c>
      <c r="EK319">
        <v>1.014805535714286</v>
      </c>
      <c r="EL319">
        <v>273.0111785714286</v>
      </c>
      <c r="EM319">
        <v>21.25959642857143</v>
      </c>
      <c r="EN319">
        <v>2.013883214285715</v>
      </c>
      <c r="EO319">
        <v>1.922133214285714</v>
      </c>
      <c r="EP319">
        <v>17.55392142857143</v>
      </c>
      <c r="EQ319">
        <v>16.81706785714286</v>
      </c>
      <c r="ER319">
        <v>1999.978571428572</v>
      </c>
      <c r="ES319">
        <v>0.9799988214285715</v>
      </c>
      <c r="ET319">
        <v>0.02000147142857142</v>
      </c>
      <c r="EU319">
        <v>0</v>
      </c>
      <c r="EV319">
        <v>414.5812857142856</v>
      </c>
      <c r="EW319">
        <v>5.00078</v>
      </c>
      <c r="EX319">
        <v>8155.335357142858</v>
      </c>
      <c r="EY319">
        <v>16379.45</v>
      </c>
      <c r="EZ319">
        <v>39.18274999999999</v>
      </c>
      <c r="FA319">
        <v>40.1025</v>
      </c>
      <c r="FB319">
        <v>39.47296428571428</v>
      </c>
      <c r="FC319">
        <v>39.64932142857143</v>
      </c>
      <c r="FD319">
        <v>40.52657142857142</v>
      </c>
      <c r="FE319">
        <v>1955.078571428571</v>
      </c>
      <c r="FF319">
        <v>39.9</v>
      </c>
      <c r="FG319">
        <v>0</v>
      </c>
      <c r="FH319">
        <v>1758394582.5</v>
      </c>
      <c r="FI319">
        <v>0</v>
      </c>
      <c r="FJ319">
        <v>414.54764</v>
      </c>
      <c r="FK319">
        <v>-6.371923068305366</v>
      </c>
      <c r="FL319">
        <v>-136.2099997949171</v>
      </c>
      <c r="FM319">
        <v>8153.9184</v>
      </c>
      <c r="FN319">
        <v>15</v>
      </c>
      <c r="FO319">
        <v>0</v>
      </c>
      <c r="FP319" t="s">
        <v>439</v>
      </c>
      <c r="FQ319">
        <v>1746989605.5</v>
      </c>
      <c r="FR319">
        <v>1746989593.5</v>
      </c>
      <c r="FS319">
        <v>0</v>
      </c>
      <c r="FT319">
        <v>-0.274</v>
      </c>
      <c r="FU319">
        <v>-0.002</v>
      </c>
      <c r="FV319">
        <v>2.549</v>
      </c>
      <c r="FW319">
        <v>0.129</v>
      </c>
      <c r="FX319">
        <v>420</v>
      </c>
      <c r="FY319">
        <v>17</v>
      </c>
      <c r="FZ319">
        <v>0.02</v>
      </c>
      <c r="GA319">
        <v>0.04</v>
      </c>
      <c r="GB319">
        <v>19.85376829268293</v>
      </c>
      <c r="GC319">
        <v>2.928654355400701</v>
      </c>
      <c r="GD319">
        <v>0.3433469897000839</v>
      </c>
      <c r="GE319">
        <v>0</v>
      </c>
      <c r="GF319">
        <v>414.8561470588235</v>
      </c>
      <c r="GG319">
        <v>-6.020733379110776</v>
      </c>
      <c r="GH319">
        <v>0.6411006222001886</v>
      </c>
      <c r="GI319">
        <v>0</v>
      </c>
      <c r="GJ319">
        <v>1.005742804878049</v>
      </c>
      <c r="GK319">
        <v>0.1873113031358897</v>
      </c>
      <c r="GL319">
        <v>0.0187770616642332</v>
      </c>
      <c r="GM319">
        <v>0</v>
      </c>
      <c r="GN319">
        <v>0</v>
      </c>
      <c r="GO319">
        <v>3</v>
      </c>
      <c r="GP319" t="s">
        <v>446</v>
      </c>
      <c r="GQ319">
        <v>3.10238</v>
      </c>
      <c r="GR319">
        <v>2.72486</v>
      </c>
      <c r="GS319">
        <v>0.0617588</v>
      </c>
      <c r="GT319">
        <v>0.0577055</v>
      </c>
      <c r="GU319">
        <v>0.102275</v>
      </c>
      <c r="GV319">
        <v>0.100225</v>
      </c>
      <c r="GW319">
        <v>24538.9</v>
      </c>
      <c r="GX319">
        <v>22390.2</v>
      </c>
      <c r="GY319">
        <v>26719.3</v>
      </c>
      <c r="GZ319">
        <v>23984.2</v>
      </c>
      <c r="HA319">
        <v>38380.4</v>
      </c>
      <c r="HB319">
        <v>31906.3</v>
      </c>
      <c r="HC319">
        <v>46660.9</v>
      </c>
      <c r="HD319">
        <v>37954.3</v>
      </c>
      <c r="HE319">
        <v>1.86308</v>
      </c>
      <c r="HF319">
        <v>2.33925</v>
      </c>
      <c r="HG319">
        <v>0.118677</v>
      </c>
      <c r="HH319">
        <v>0</v>
      </c>
      <c r="HI319">
        <v>28.045</v>
      </c>
      <c r="HJ319">
        <v>999.9</v>
      </c>
      <c r="HK319">
        <v>46.9</v>
      </c>
      <c r="HL319">
        <v>32.4</v>
      </c>
      <c r="HM319">
        <v>25.337</v>
      </c>
      <c r="HN319">
        <v>61.3682</v>
      </c>
      <c r="HO319">
        <v>4.5633</v>
      </c>
      <c r="HP319">
        <v>2</v>
      </c>
      <c r="HQ319">
        <v>0.140297</v>
      </c>
      <c r="HR319">
        <v>-0.250765</v>
      </c>
      <c r="HS319">
        <v>20.2828</v>
      </c>
      <c r="HT319">
        <v>5.20995</v>
      </c>
      <c r="HU319">
        <v>11.9766</v>
      </c>
      <c r="HV319">
        <v>4.96285</v>
      </c>
      <c r="HW319">
        <v>3.27443</v>
      </c>
      <c r="HX319">
        <v>9999</v>
      </c>
      <c r="HY319">
        <v>9999</v>
      </c>
      <c r="HZ319">
        <v>9999</v>
      </c>
      <c r="IA319">
        <v>999.9</v>
      </c>
      <c r="IB319">
        <v>1.86387</v>
      </c>
      <c r="IC319">
        <v>1.86018</v>
      </c>
      <c r="ID319">
        <v>1.85838</v>
      </c>
      <c r="IE319">
        <v>1.85974</v>
      </c>
      <c r="IF319">
        <v>1.85989</v>
      </c>
      <c r="IG319">
        <v>1.85844</v>
      </c>
      <c r="IH319">
        <v>1.85745</v>
      </c>
      <c r="II319">
        <v>1.85237</v>
      </c>
      <c r="IJ319">
        <v>0</v>
      </c>
      <c r="IK319">
        <v>0</v>
      </c>
      <c r="IL319">
        <v>0</v>
      </c>
      <c r="IM319">
        <v>0</v>
      </c>
      <c r="IN319" t="s">
        <v>441</v>
      </c>
      <c r="IO319" t="s">
        <v>442</v>
      </c>
      <c r="IP319" t="s">
        <v>443</v>
      </c>
      <c r="IQ319" t="s">
        <v>443</v>
      </c>
      <c r="IR319" t="s">
        <v>443</v>
      </c>
      <c r="IS319" t="s">
        <v>443</v>
      </c>
      <c r="IT319">
        <v>0</v>
      </c>
      <c r="IU319">
        <v>100</v>
      </c>
      <c r="IV319">
        <v>100</v>
      </c>
      <c r="IW319">
        <v>-1.076</v>
      </c>
      <c r="IX319">
        <v>0.27</v>
      </c>
      <c r="IY319">
        <v>-1.199888540531774</v>
      </c>
      <c r="IZ319">
        <v>0.0006062262584135303</v>
      </c>
      <c r="JA319">
        <v>-6.607284784785487E-07</v>
      </c>
      <c r="JB319">
        <v>4.456398226774383E-10</v>
      </c>
      <c r="JC319">
        <v>0.04242554667046498</v>
      </c>
      <c r="JD319">
        <v>-0.002659736867722172</v>
      </c>
      <c r="JE319">
        <v>0.000738507291522077</v>
      </c>
      <c r="JF319">
        <v>-6.730059124220876E-06</v>
      </c>
      <c r="JG319">
        <v>7</v>
      </c>
      <c r="JH319">
        <v>1949</v>
      </c>
      <c r="JI319">
        <v>1</v>
      </c>
      <c r="JJ319">
        <v>29</v>
      </c>
      <c r="JK319">
        <v>190082.9</v>
      </c>
      <c r="JL319">
        <v>190083.1</v>
      </c>
      <c r="JM319">
        <v>0.916748</v>
      </c>
      <c r="JN319">
        <v>2.61597</v>
      </c>
      <c r="JO319">
        <v>2.146</v>
      </c>
      <c r="JP319">
        <v>2.67944</v>
      </c>
      <c r="JQ319">
        <v>2.29858</v>
      </c>
      <c r="JR319">
        <v>2.44141</v>
      </c>
      <c r="JS319">
        <v>37.2181</v>
      </c>
      <c r="JT319">
        <v>24.07</v>
      </c>
      <c r="JU319">
        <v>18</v>
      </c>
      <c r="JV319">
        <v>479.838</v>
      </c>
      <c r="JW319">
        <v>898.778</v>
      </c>
      <c r="JX319">
        <v>27.8385</v>
      </c>
      <c r="JY319">
        <v>29.0288</v>
      </c>
      <c r="JZ319">
        <v>29.9999</v>
      </c>
      <c r="KA319">
        <v>29.2541</v>
      </c>
      <c r="KB319">
        <v>29.2251</v>
      </c>
      <c r="KC319">
        <v>18.3623</v>
      </c>
      <c r="KD319">
        <v>18.258</v>
      </c>
      <c r="KE319">
        <v>65.3984</v>
      </c>
      <c r="KF319">
        <v>27.8597</v>
      </c>
      <c r="KG319">
        <v>219.033</v>
      </c>
      <c r="KH319">
        <v>21.2053</v>
      </c>
      <c r="KI319">
        <v>102.018</v>
      </c>
      <c r="KJ319">
        <v>91.5235</v>
      </c>
    </row>
    <row r="320" spans="1:296">
      <c r="A320">
        <v>302</v>
      </c>
      <c r="B320">
        <v>1758394587.1</v>
      </c>
      <c r="C320">
        <v>12446.59999990463</v>
      </c>
      <c r="D320" t="s">
        <v>1050</v>
      </c>
      <c r="E320" t="s">
        <v>1051</v>
      </c>
      <c r="F320">
        <v>5</v>
      </c>
      <c r="G320" t="s">
        <v>1025</v>
      </c>
      <c r="H320">
        <v>1758394579.6</v>
      </c>
      <c r="I320">
        <f>(J320)/1000</f>
        <v>0</v>
      </c>
      <c r="J320">
        <f>IF(DO320, AM320, AG320)</f>
        <v>0</v>
      </c>
      <c r="K320">
        <f>IF(DO320, AH320, AF320)</f>
        <v>0</v>
      </c>
      <c r="L320">
        <f>DQ320 - IF(AT320&gt;1, K320*DK320*100.0/(AV320), 0)</f>
        <v>0</v>
      </c>
      <c r="M320">
        <f>((S320-I320/2)*L320-K320)/(S320+I320/2)</f>
        <v>0</v>
      </c>
      <c r="N320">
        <f>M320*(DX320+DY320)/1000.0</f>
        <v>0</v>
      </c>
      <c r="O320">
        <f>(DQ320 - IF(AT320&gt;1, K320*DK320*100.0/(AV320), 0))*(DX320+DY320)/1000.0</f>
        <v>0</v>
      </c>
      <c r="P320">
        <f>2.0/((1/R320-1/Q320)+SIGN(R320)*SQRT((1/R320-1/Q320)*(1/R320-1/Q320) + 4*DL320/((DL320+1)*(DL320+1))*(2*1/R320*1/Q320-1/Q320*1/Q320)))</f>
        <v>0</v>
      </c>
      <c r="Q320">
        <f>IF(LEFT(DM320,1)&lt;&gt;"0",IF(LEFT(DM320,1)="1",3.0,DN320),$D$5+$E$5*(EE320*DX320/($K$5*1000))+$F$5*(EE320*DX320/($K$5*1000))*MAX(MIN(DK320,$J$5),$I$5)*MAX(MIN(DK320,$J$5),$I$5)+$G$5*MAX(MIN(DK320,$J$5),$I$5)*(EE320*DX320/($K$5*1000))+$H$5*(EE320*DX320/($K$5*1000))*(EE320*DX320/($K$5*1000)))</f>
        <v>0</v>
      </c>
      <c r="R320">
        <f>I320*(1000-(1000*0.61365*exp(17.502*V320/(240.97+V320))/(DX320+DY320)+DS320)/2)/(1000*0.61365*exp(17.502*V320/(240.97+V320))/(DX320+DY320)-DS320)</f>
        <v>0</v>
      </c>
      <c r="S320">
        <f>1/((DL320+1)/(P320/1.6)+1/(Q320/1.37)) + DL320/((DL320+1)/(P320/1.6) + DL320/(Q320/1.37))</f>
        <v>0</v>
      </c>
      <c r="T320">
        <f>(DG320*DJ320)</f>
        <v>0</v>
      </c>
      <c r="U320">
        <f>(DZ320+(T320+2*0.95*5.67E-8*(((DZ320+$B$9)+273)^4-(DZ320+273)^4)-44100*I320)/(1.84*29.3*Q320+8*0.95*5.67E-8*(DZ320+273)^3))</f>
        <v>0</v>
      </c>
      <c r="V320">
        <f>($C$9*EA320+$D$9*EB320+$E$9*U320)</f>
        <v>0</v>
      </c>
      <c r="W320">
        <f>0.61365*exp(17.502*V320/(240.97+V320))</f>
        <v>0</v>
      </c>
      <c r="X320">
        <f>(Y320/Z320*100)</f>
        <v>0</v>
      </c>
      <c r="Y320">
        <f>DS320*(DX320+DY320)/1000</f>
        <v>0</v>
      </c>
      <c r="Z320">
        <f>0.61365*exp(17.502*DZ320/(240.97+DZ320))</f>
        <v>0</v>
      </c>
      <c r="AA320">
        <f>(W320-DS320*(DX320+DY320)/1000)</f>
        <v>0</v>
      </c>
      <c r="AB320">
        <f>(-I320*44100)</f>
        <v>0</v>
      </c>
      <c r="AC320">
        <f>2*29.3*Q320*0.92*(DZ320-V320)</f>
        <v>0</v>
      </c>
      <c r="AD320">
        <f>2*0.95*5.67E-8*(((DZ320+$B$9)+273)^4-(V320+273)^4)</f>
        <v>0</v>
      </c>
      <c r="AE320">
        <f>T320+AD320+AB320+AC320</f>
        <v>0</v>
      </c>
      <c r="AF320">
        <f>DW320*AT320*(DR320-DQ320*(1000-AT320*DT320)/(1000-AT320*DS320))/(100*DK320)</f>
        <v>0</v>
      </c>
      <c r="AG320">
        <f>1000*DW320*AT320*(DS320-DT320)/(100*DK320*(1000-AT320*DS320))</f>
        <v>0</v>
      </c>
      <c r="AH320">
        <f>(AI320 - AJ320 - DX320*1E3/(8.314*(DZ320+273.15)) * AL320/DW320 * AK320) * DW320/(100*DK320) * (1000 - DT320)/1000</f>
        <v>0</v>
      </c>
      <c r="AI320">
        <v>247.7715537777925</v>
      </c>
      <c r="AJ320">
        <v>259.2367272727273</v>
      </c>
      <c r="AK320">
        <v>-3.264275256100242</v>
      </c>
      <c r="AL320">
        <v>65.71286143039184</v>
      </c>
      <c r="AM320">
        <f>(AO320 - AN320 + DX320*1E3/(8.314*(DZ320+273.15)) * AQ320/DW320 * AP320) * DW320/(100*DK320) * 1000/(1000 - AO320)</f>
        <v>0</v>
      </c>
      <c r="AN320">
        <v>21.25207315894559</v>
      </c>
      <c r="AO320">
        <v>22.28752363636363</v>
      </c>
      <c r="AP320">
        <v>0.0001095709926380239</v>
      </c>
      <c r="AQ320">
        <v>86.31797219506277</v>
      </c>
      <c r="AR320">
        <v>0</v>
      </c>
      <c r="AS320">
        <v>0</v>
      </c>
      <c r="AT320">
        <f>IF(AR320*$H$15&gt;=AV320,1.0,(AV320/(AV320-AR320*$H$15)))</f>
        <v>0</v>
      </c>
      <c r="AU320">
        <f>(AT320-1)*100</f>
        <v>0</v>
      </c>
      <c r="AV320">
        <f>MAX(0,($B$15+$C$15*EE320)/(1+$D$15*EE320)*DX320/(DZ320+273)*$E$15)</f>
        <v>0</v>
      </c>
      <c r="AW320" t="s">
        <v>437</v>
      </c>
      <c r="AX320" t="s">
        <v>437</v>
      </c>
      <c r="AY320">
        <v>0</v>
      </c>
      <c r="AZ320">
        <v>0</v>
      </c>
      <c r="BA320">
        <f>1-AY320/AZ320</f>
        <v>0</v>
      </c>
      <c r="BB320">
        <v>0</v>
      </c>
      <c r="BC320" t="s">
        <v>437</v>
      </c>
      <c r="BD320" t="s">
        <v>437</v>
      </c>
      <c r="BE320">
        <v>0</v>
      </c>
      <c r="BF320">
        <v>0</v>
      </c>
      <c r="BG320">
        <f>1-BE320/BF320</f>
        <v>0</v>
      </c>
      <c r="BH320">
        <v>0.5</v>
      </c>
      <c r="BI320">
        <f>DH320</f>
        <v>0</v>
      </c>
      <c r="BJ320">
        <f>K320</f>
        <v>0</v>
      </c>
      <c r="BK320">
        <f>BG320*BH320*BI320</f>
        <v>0</v>
      </c>
      <c r="BL320">
        <f>(BJ320-BB320)/BI320</f>
        <v>0</v>
      </c>
      <c r="BM320">
        <f>(AZ320-BF320)/BF320</f>
        <v>0</v>
      </c>
      <c r="BN320">
        <f>AY320/(BA320+AY320/BF320)</f>
        <v>0</v>
      </c>
      <c r="BO320" t="s">
        <v>437</v>
      </c>
      <c r="BP320">
        <v>0</v>
      </c>
      <c r="BQ320">
        <f>IF(BP320&lt;&gt;0, BP320, BN320)</f>
        <v>0</v>
      </c>
      <c r="BR320">
        <f>1-BQ320/BF320</f>
        <v>0</v>
      </c>
      <c r="BS320">
        <f>(BF320-BE320)/(BF320-BQ320)</f>
        <v>0</v>
      </c>
      <c r="BT320">
        <f>(AZ320-BF320)/(AZ320-BQ320)</f>
        <v>0</v>
      </c>
      <c r="BU320">
        <f>(BF320-BE320)/(BF320-AY320)</f>
        <v>0</v>
      </c>
      <c r="BV320">
        <f>(AZ320-BF320)/(AZ320-AY320)</f>
        <v>0</v>
      </c>
      <c r="BW320">
        <f>(BS320*BQ320/BE320)</f>
        <v>0</v>
      </c>
      <c r="BX320">
        <f>(1-BW320)</f>
        <v>0</v>
      </c>
      <c r="DG320">
        <f>$B$13*EF320+$C$13*EG320+$F$13*ER320*(1-EU320)</f>
        <v>0</v>
      </c>
      <c r="DH320">
        <f>DG320*DI320</f>
        <v>0</v>
      </c>
      <c r="DI320">
        <f>($B$13*$D$11+$C$13*$D$11+$F$13*((FE320+EW320)/MAX(FE320+EW320+FF320, 0.1)*$I$11+FF320/MAX(FE320+EW320+FF320, 0.1)*$J$11))/($B$13+$C$13+$F$13)</f>
        <v>0</v>
      </c>
      <c r="DJ320">
        <f>($B$13*$K$11+$C$13*$K$11+$F$13*((FE320+EW320)/MAX(FE320+EW320+FF320, 0.1)*$P$11+FF320/MAX(FE320+EW320+FF320, 0.1)*$Q$11))/($B$13+$C$13+$F$13)</f>
        <v>0</v>
      </c>
      <c r="DK320">
        <v>2.7</v>
      </c>
      <c r="DL320">
        <v>0.5</v>
      </c>
      <c r="DM320" t="s">
        <v>438</v>
      </c>
      <c r="DN320">
        <v>2</v>
      </c>
      <c r="DO320" t="b">
        <v>1</v>
      </c>
      <c r="DP320">
        <v>1758394579.6</v>
      </c>
      <c r="DQ320">
        <v>275.9432592592593</v>
      </c>
      <c r="DR320">
        <v>255.7594814814815</v>
      </c>
      <c r="DS320">
        <v>22.28279259259259</v>
      </c>
      <c r="DT320">
        <v>21.25582222222222</v>
      </c>
      <c r="DU320">
        <v>277.0164814814815</v>
      </c>
      <c r="DV320">
        <v>22.01285185185185</v>
      </c>
      <c r="DW320">
        <v>500.0100740740741</v>
      </c>
      <c r="DX320">
        <v>90.41331111111113</v>
      </c>
      <c r="DY320">
        <v>0.06642669999999999</v>
      </c>
      <c r="DZ320">
        <v>28.997</v>
      </c>
      <c r="EA320">
        <v>29.9784962962963</v>
      </c>
      <c r="EB320">
        <v>999.9000000000001</v>
      </c>
      <c r="EC320">
        <v>0</v>
      </c>
      <c r="ED320">
        <v>0</v>
      </c>
      <c r="EE320">
        <v>10010.42111111111</v>
      </c>
      <c r="EF320">
        <v>0</v>
      </c>
      <c r="EG320">
        <v>10.8678</v>
      </c>
      <c r="EH320">
        <v>20.18371111111111</v>
      </c>
      <c r="EI320">
        <v>282.232</v>
      </c>
      <c r="EJ320">
        <v>261.3139629629629</v>
      </c>
      <c r="EK320">
        <v>1.026971111111111</v>
      </c>
      <c r="EL320">
        <v>255.7594814814815</v>
      </c>
      <c r="EM320">
        <v>21.25582222222222</v>
      </c>
      <c r="EN320">
        <v>2.014660370370371</v>
      </c>
      <c r="EO320">
        <v>1.921809259259259</v>
      </c>
      <c r="EP320">
        <v>17.56003703703704</v>
      </c>
      <c r="EQ320">
        <v>16.81441851851852</v>
      </c>
      <c r="ER320">
        <v>1999.942592592592</v>
      </c>
      <c r="ES320">
        <v>0.9799984444444445</v>
      </c>
      <c r="ET320">
        <v>0.02000182962962963</v>
      </c>
      <c r="EU320">
        <v>0</v>
      </c>
      <c r="EV320">
        <v>413.9648888888889</v>
      </c>
      <c r="EW320">
        <v>5.00078</v>
      </c>
      <c r="EX320">
        <v>8142.866666666667</v>
      </c>
      <c r="EY320">
        <v>16379.15925925926</v>
      </c>
      <c r="EZ320">
        <v>39.18029629629629</v>
      </c>
      <c r="FA320">
        <v>40.10166666666666</v>
      </c>
      <c r="FB320">
        <v>39.46274074074073</v>
      </c>
      <c r="FC320">
        <v>39.65025925925925</v>
      </c>
      <c r="FD320">
        <v>40.49974074074074</v>
      </c>
      <c r="FE320">
        <v>1955.042592592593</v>
      </c>
      <c r="FF320">
        <v>39.9</v>
      </c>
      <c r="FG320">
        <v>0</v>
      </c>
      <c r="FH320">
        <v>1758394587.3</v>
      </c>
      <c r="FI320">
        <v>0</v>
      </c>
      <c r="FJ320">
        <v>413.96244</v>
      </c>
      <c r="FK320">
        <v>-8.519384627842395</v>
      </c>
      <c r="FL320">
        <v>-147.3723079132478</v>
      </c>
      <c r="FM320">
        <v>8142.578799999999</v>
      </c>
      <c r="FN320">
        <v>15</v>
      </c>
      <c r="FO320">
        <v>0</v>
      </c>
      <c r="FP320" t="s">
        <v>439</v>
      </c>
      <c r="FQ320">
        <v>1746989605.5</v>
      </c>
      <c r="FR320">
        <v>1746989593.5</v>
      </c>
      <c r="FS320">
        <v>0</v>
      </c>
      <c r="FT320">
        <v>-0.274</v>
      </c>
      <c r="FU320">
        <v>-0.002</v>
      </c>
      <c r="FV320">
        <v>2.549</v>
      </c>
      <c r="FW320">
        <v>0.129</v>
      </c>
      <c r="FX320">
        <v>420</v>
      </c>
      <c r="FY320">
        <v>17</v>
      </c>
      <c r="FZ320">
        <v>0.02</v>
      </c>
      <c r="GA320">
        <v>0.04</v>
      </c>
      <c r="GB320">
        <v>20.04495365853658</v>
      </c>
      <c r="GC320">
        <v>1.817885017421624</v>
      </c>
      <c r="GD320">
        <v>0.2603072800510785</v>
      </c>
      <c r="GE320">
        <v>0</v>
      </c>
      <c r="GF320">
        <v>414.2421764705882</v>
      </c>
      <c r="GG320">
        <v>-7.062551568118851</v>
      </c>
      <c r="GH320">
        <v>0.7346707734276064</v>
      </c>
      <c r="GI320">
        <v>0</v>
      </c>
      <c r="GJ320">
        <v>1.019165073170732</v>
      </c>
      <c r="GK320">
        <v>0.1420625435540084</v>
      </c>
      <c r="GL320">
        <v>0.01437692636575543</v>
      </c>
      <c r="GM320">
        <v>0</v>
      </c>
      <c r="GN320">
        <v>0</v>
      </c>
      <c r="GO320">
        <v>3</v>
      </c>
      <c r="GP320" t="s">
        <v>446</v>
      </c>
      <c r="GQ320">
        <v>3.10275</v>
      </c>
      <c r="GR320">
        <v>2.72444</v>
      </c>
      <c r="GS320">
        <v>0.0586926</v>
      </c>
      <c r="GT320">
        <v>0.0544963</v>
      </c>
      <c r="GU320">
        <v>0.102285</v>
      </c>
      <c r="GV320">
        <v>0.100213</v>
      </c>
      <c r="GW320">
        <v>24619.1</v>
      </c>
      <c r="GX320">
        <v>22466.6</v>
      </c>
      <c r="GY320">
        <v>26719.4</v>
      </c>
      <c r="GZ320">
        <v>23984.3</v>
      </c>
      <c r="HA320">
        <v>38379.8</v>
      </c>
      <c r="HB320">
        <v>31906.4</v>
      </c>
      <c r="HC320">
        <v>46661.2</v>
      </c>
      <c r="HD320">
        <v>37954.3</v>
      </c>
      <c r="HE320">
        <v>1.86365</v>
      </c>
      <c r="HF320">
        <v>2.33895</v>
      </c>
      <c r="HG320">
        <v>0.119794</v>
      </c>
      <c r="HH320">
        <v>0</v>
      </c>
      <c r="HI320">
        <v>28.0431</v>
      </c>
      <c r="HJ320">
        <v>999.9</v>
      </c>
      <c r="HK320">
        <v>47</v>
      </c>
      <c r="HL320">
        <v>32.4</v>
      </c>
      <c r="HM320">
        <v>25.3899</v>
      </c>
      <c r="HN320">
        <v>61.1682</v>
      </c>
      <c r="HO320">
        <v>4.49119</v>
      </c>
      <c r="HP320">
        <v>2</v>
      </c>
      <c r="HQ320">
        <v>0.140254</v>
      </c>
      <c r="HR320">
        <v>-0.258192</v>
      </c>
      <c r="HS320">
        <v>20.2828</v>
      </c>
      <c r="HT320">
        <v>5.20965</v>
      </c>
      <c r="HU320">
        <v>11.976</v>
      </c>
      <c r="HV320">
        <v>4.9628</v>
      </c>
      <c r="HW320">
        <v>3.27428</v>
      </c>
      <c r="HX320">
        <v>9999</v>
      </c>
      <c r="HY320">
        <v>9999</v>
      </c>
      <c r="HZ320">
        <v>9999</v>
      </c>
      <c r="IA320">
        <v>999.9</v>
      </c>
      <c r="IB320">
        <v>1.86386</v>
      </c>
      <c r="IC320">
        <v>1.86017</v>
      </c>
      <c r="ID320">
        <v>1.85838</v>
      </c>
      <c r="IE320">
        <v>1.85974</v>
      </c>
      <c r="IF320">
        <v>1.85989</v>
      </c>
      <c r="IG320">
        <v>1.85847</v>
      </c>
      <c r="IH320">
        <v>1.85745</v>
      </c>
      <c r="II320">
        <v>1.8524</v>
      </c>
      <c r="IJ320">
        <v>0</v>
      </c>
      <c r="IK320">
        <v>0</v>
      </c>
      <c r="IL320">
        <v>0</v>
      </c>
      <c r="IM320">
        <v>0</v>
      </c>
      <c r="IN320" t="s">
        <v>441</v>
      </c>
      <c r="IO320" t="s">
        <v>442</v>
      </c>
      <c r="IP320" t="s">
        <v>443</v>
      </c>
      <c r="IQ320" t="s">
        <v>443</v>
      </c>
      <c r="IR320" t="s">
        <v>443</v>
      </c>
      <c r="IS320" t="s">
        <v>443</v>
      </c>
      <c r="IT320">
        <v>0</v>
      </c>
      <c r="IU320">
        <v>100</v>
      </c>
      <c r="IV320">
        <v>100</v>
      </c>
      <c r="IW320">
        <v>-1.081</v>
      </c>
      <c r="IX320">
        <v>0.27</v>
      </c>
      <c r="IY320">
        <v>-1.199888540531774</v>
      </c>
      <c r="IZ320">
        <v>0.0006062262584135303</v>
      </c>
      <c r="JA320">
        <v>-6.607284784785487E-07</v>
      </c>
      <c r="JB320">
        <v>4.456398226774383E-10</v>
      </c>
      <c r="JC320">
        <v>0.04242554667046498</v>
      </c>
      <c r="JD320">
        <v>-0.002659736867722172</v>
      </c>
      <c r="JE320">
        <v>0.000738507291522077</v>
      </c>
      <c r="JF320">
        <v>-6.730059124220876E-06</v>
      </c>
      <c r="JG320">
        <v>7</v>
      </c>
      <c r="JH320">
        <v>1949</v>
      </c>
      <c r="JI320">
        <v>1</v>
      </c>
      <c r="JJ320">
        <v>29</v>
      </c>
      <c r="JK320">
        <v>190083</v>
      </c>
      <c r="JL320">
        <v>190083.2</v>
      </c>
      <c r="JM320">
        <v>0.8691410000000001</v>
      </c>
      <c r="JN320">
        <v>2.61963</v>
      </c>
      <c r="JO320">
        <v>2.146</v>
      </c>
      <c r="JP320">
        <v>2.67822</v>
      </c>
      <c r="JQ320">
        <v>2.29858</v>
      </c>
      <c r="JR320">
        <v>2.42676</v>
      </c>
      <c r="JS320">
        <v>37.2181</v>
      </c>
      <c r="JT320">
        <v>24.0612</v>
      </c>
      <c r="JU320">
        <v>18</v>
      </c>
      <c r="JV320">
        <v>480.159</v>
      </c>
      <c r="JW320">
        <v>898.436</v>
      </c>
      <c r="JX320">
        <v>27.8579</v>
      </c>
      <c r="JY320">
        <v>29.027</v>
      </c>
      <c r="JZ320">
        <v>29.9999</v>
      </c>
      <c r="KA320">
        <v>29.2522</v>
      </c>
      <c r="KB320">
        <v>29.2236</v>
      </c>
      <c r="KC320">
        <v>17.3285</v>
      </c>
      <c r="KD320">
        <v>18.258</v>
      </c>
      <c r="KE320">
        <v>65.3984</v>
      </c>
      <c r="KF320">
        <v>27.8676</v>
      </c>
      <c r="KG320">
        <v>198.957</v>
      </c>
      <c r="KH320">
        <v>21.1944</v>
      </c>
      <c r="KI320">
        <v>102.018</v>
      </c>
      <c r="KJ320">
        <v>91.52370000000001</v>
      </c>
    </row>
    <row r="321" spans="1:296">
      <c r="A321">
        <v>303</v>
      </c>
      <c r="B321">
        <v>1758394592.1</v>
      </c>
      <c r="C321">
        <v>12451.59999990463</v>
      </c>
      <c r="D321" t="s">
        <v>1052</v>
      </c>
      <c r="E321" t="s">
        <v>1053</v>
      </c>
      <c r="F321">
        <v>5</v>
      </c>
      <c r="G321" t="s">
        <v>1025</v>
      </c>
      <c r="H321">
        <v>1758394584.314285</v>
      </c>
      <c r="I321">
        <f>(J321)/1000</f>
        <v>0</v>
      </c>
      <c r="J321">
        <f>IF(DO321, AM321, AG321)</f>
        <v>0</v>
      </c>
      <c r="K321">
        <f>IF(DO321, AH321, AF321)</f>
        <v>0</v>
      </c>
      <c r="L321">
        <f>DQ321 - IF(AT321&gt;1, K321*DK321*100.0/(AV321), 0)</f>
        <v>0</v>
      </c>
      <c r="M321">
        <f>((S321-I321/2)*L321-K321)/(S321+I321/2)</f>
        <v>0</v>
      </c>
      <c r="N321">
        <f>M321*(DX321+DY321)/1000.0</f>
        <v>0</v>
      </c>
      <c r="O321">
        <f>(DQ321 - IF(AT321&gt;1, K321*DK321*100.0/(AV321), 0))*(DX321+DY321)/1000.0</f>
        <v>0</v>
      </c>
      <c r="P321">
        <f>2.0/((1/R321-1/Q321)+SIGN(R321)*SQRT((1/R321-1/Q321)*(1/R321-1/Q321) + 4*DL321/((DL321+1)*(DL321+1))*(2*1/R321*1/Q321-1/Q321*1/Q321)))</f>
        <v>0</v>
      </c>
      <c r="Q321">
        <f>IF(LEFT(DM321,1)&lt;&gt;"0",IF(LEFT(DM321,1)="1",3.0,DN321),$D$5+$E$5*(EE321*DX321/($K$5*1000))+$F$5*(EE321*DX321/($K$5*1000))*MAX(MIN(DK321,$J$5),$I$5)*MAX(MIN(DK321,$J$5),$I$5)+$G$5*MAX(MIN(DK321,$J$5),$I$5)*(EE321*DX321/($K$5*1000))+$H$5*(EE321*DX321/($K$5*1000))*(EE321*DX321/($K$5*1000)))</f>
        <v>0</v>
      </c>
      <c r="R321">
        <f>I321*(1000-(1000*0.61365*exp(17.502*V321/(240.97+V321))/(DX321+DY321)+DS321)/2)/(1000*0.61365*exp(17.502*V321/(240.97+V321))/(DX321+DY321)-DS321)</f>
        <v>0</v>
      </c>
      <c r="S321">
        <f>1/((DL321+1)/(P321/1.6)+1/(Q321/1.37)) + DL321/((DL321+1)/(P321/1.6) + DL321/(Q321/1.37))</f>
        <v>0</v>
      </c>
      <c r="T321">
        <f>(DG321*DJ321)</f>
        <v>0</v>
      </c>
      <c r="U321">
        <f>(DZ321+(T321+2*0.95*5.67E-8*(((DZ321+$B$9)+273)^4-(DZ321+273)^4)-44100*I321)/(1.84*29.3*Q321+8*0.95*5.67E-8*(DZ321+273)^3))</f>
        <v>0</v>
      </c>
      <c r="V321">
        <f>($C$9*EA321+$D$9*EB321+$E$9*U321)</f>
        <v>0</v>
      </c>
      <c r="W321">
        <f>0.61365*exp(17.502*V321/(240.97+V321))</f>
        <v>0</v>
      </c>
      <c r="X321">
        <f>(Y321/Z321*100)</f>
        <v>0</v>
      </c>
      <c r="Y321">
        <f>DS321*(DX321+DY321)/1000</f>
        <v>0</v>
      </c>
      <c r="Z321">
        <f>0.61365*exp(17.502*DZ321/(240.97+DZ321))</f>
        <v>0</v>
      </c>
      <c r="AA321">
        <f>(W321-DS321*(DX321+DY321)/1000)</f>
        <v>0</v>
      </c>
      <c r="AB321">
        <f>(-I321*44100)</f>
        <v>0</v>
      </c>
      <c r="AC321">
        <f>2*29.3*Q321*0.92*(DZ321-V321)</f>
        <v>0</v>
      </c>
      <c r="AD321">
        <f>2*0.95*5.67E-8*(((DZ321+$B$9)+273)^4-(V321+273)^4)</f>
        <v>0</v>
      </c>
      <c r="AE321">
        <f>T321+AD321+AB321+AC321</f>
        <v>0</v>
      </c>
      <c r="AF321">
        <f>DW321*AT321*(DR321-DQ321*(1000-AT321*DT321)/(1000-AT321*DS321))/(100*DK321)</f>
        <v>0</v>
      </c>
      <c r="AG321">
        <f>1000*DW321*AT321*(DS321-DT321)/(100*DK321*(1000-AT321*DS321))</f>
        <v>0</v>
      </c>
      <c r="AH321">
        <f>(AI321 - AJ321 - DX321*1E3/(8.314*(DZ321+273.15)) * AL321/DW321 * AK321) * DW321/(100*DK321) * (1000 - DT321)/1000</f>
        <v>0</v>
      </c>
      <c r="AI321">
        <v>231.1862880976969</v>
      </c>
      <c r="AJ321">
        <v>242.8224909090909</v>
      </c>
      <c r="AK321">
        <v>-3.277628792949658</v>
      </c>
      <c r="AL321">
        <v>65.71286143039184</v>
      </c>
      <c r="AM321">
        <f>(AO321 - AN321 + DX321*1E3/(8.314*(DZ321+273.15)) * AQ321/DW321 * AP321) * DW321/(100*DK321) * 1000/(1000 - AO321)</f>
        <v>0</v>
      </c>
      <c r="AN321">
        <v>21.24683311307515</v>
      </c>
      <c r="AO321">
        <v>22.28734484848485</v>
      </c>
      <c r="AP321">
        <v>-2.929400848598131E-05</v>
      </c>
      <c r="AQ321">
        <v>86.31797219506277</v>
      </c>
      <c r="AR321">
        <v>0</v>
      </c>
      <c r="AS321">
        <v>0</v>
      </c>
      <c r="AT321">
        <f>IF(AR321*$H$15&gt;=AV321,1.0,(AV321/(AV321-AR321*$H$15)))</f>
        <v>0</v>
      </c>
      <c r="AU321">
        <f>(AT321-1)*100</f>
        <v>0</v>
      </c>
      <c r="AV321">
        <f>MAX(0,($B$15+$C$15*EE321)/(1+$D$15*EE321)*DX321/(DZ321+273)*$E$15)</f>
        <v>0</v>
      </c>
      <c r="AW321" t="s">
        <v>437</v>
      </c>
      <c r="AX321" t="s">
        <v>437</v>
      </c>
      <c r="AY321">
        <v>0</v>
      </c>
      <c r="AZ321">
        <v>0</v>
      </c>
      <c r="BA321">
        <f>1-AY321/AZ321</f>
        <v>0</v>
      </c>
      <c r="BB321">
        <v>0</v>
      </c>
      <c r="BC321" t="s">
        <v>437</v>
      </c>
      <c r="BD321" t="s">
        <v>437</v>
      </c>
      <c r="BE321">
        <v>0</v>
      </c>
      <c r="BF321">
        <v>0</v>
      </c>
      <c r="BG321">
        <f>1-BE321/BF321</f>
        <v>0</v>
      </c>
      <c r="BH321">
        <v>0.5</v>
      </c>
      <c r="BI321">
        <f>DH321</f>
        <v>0</v>
      </c>
      <c r="BJ321">
        <f>K321</f>
        <v>0</v>
      </c>
      <c r="BK321">
        <f>BG321*BH321*BI321</f>
        <v>0</v>
      </c>
      <c r="BL321">
        <f>(BJ321-BB321)/BI321</f>
        <v>0</v>
      </c>
      <c r="BM321">
        <f>(AZ321-BF321)/BF321</f>
        <v>0</v>
      </c>
      <c r="BN321">
        <f>AY321/(BA321+AY321/BF321)</f>
        <v>0</v>
      </c>
      <c r="BO321" t="s">
        <v>437</v>
      </c>
      <c r="BP321">
        <v>0</v>
      </c>
      <c r="BQ321">
        <f>IF(BP321&lt;&gt;0, BP321, BN321)</f>
        <v>0</v>
      </c>
      <c r="BR321">
        <f>1-BQ321/BF321</f>
        <v>0</v>
      </c>
      <c r="BS321">
        <f>(BF321-BE321)/(BF321-BQ321)</f>
        <v>0</v>
      </c>
      <c r="BT321">
        <f>(AZ321-BF321)/(AZ321-BQ321)</f>
        <v>0</v>
      </c>
      <c r="BU321">
        <f>(BF321-BE321)/(BF321-AY321)</f>
        <v>0</v>
      </c>
      <c r="BV321">
        <f>(AZ321-BF321)/(AZ321-AY321)</f>
        <v>0</v>
      </c>
      <c r="BW321">
        <f>(BS321*BQ321/BE321)</f>
        <v>0</v>
      </c>
      <c r="BX321">
        <f>(1-BW321)</f>
        <v>0</v>
      </c>
      <c r="DG321">
        <f>$B$13*EF321+$C$13*EG321+$F$13*ER321*(1-EU321)</f>
        <v>0</v>
      </c>
      <c r="DH321">
        <f>DG321*DI321</f>
        <v>0</v>
      </c>
      <c r="DI321">
        <f>($B$13*$D$11+$C$13*$D$11+$F$13*((FE321+EW321)/MAX(FE321+EW321+FF321, 0.1)*$I$11+FF321/MAX(FE321+EW321+FF321, 0.1)*$J$11))/($B$13+$C$13+$F$13)</f>
        <v>0</v>
      </c>
      <c r="DJ321">
        <f>($B$13*$K$11+$C$13*$K$11+$F$13*((FE321+EW321)/MAX(FE321+EW321+FF321, 0.1)*$P$11+FF321/MAX(FE321+EW321+FF321, 0.1)*$Q$11))/($B$13+$C$13+$F$13)</f>
        <v>0</v>
      </c>
      <c r="DK321">
        <v>2.7</v>
      </c>
      <c r="DL321">
        <v>0.5</v>
      </c>
      <c r="DM321" t="s">
        <v>438</v>
      </c>
      <c r="DN321">
        <v>2</v>
      </c>
      <c r="DO321" t="b">
        <v>1</v>
      </c>
      <c r="DP321">
        <v>1758394584.314285</v>
      </c>
      <c r="DQ321">
        <v>260.76075</v>
      </c>
      <c r="DR321">
        <v>240.5106071428571</v>
      </c>
      <c r="DS321">
        <v>22.28599285714285</v>
      </c>
      <c r="DT321">
        <v>21.25076785714286</v>
      </c>
      <c r="DU321">
        <v>261.8393214285715</v>
      </c>
      <c r="DV321">
        <v>22.01598571428571</v>
      </c>
      <c r="DW321">
        <v>499.9887857142857</v>
      </c>
      <c r="DX321">
        <v>90.41361785714285</v>
      </c>
      <c r="DY321">
        <v>0.06646629285714287</v>
      </c>
      <c r="DZ321">
        <v>28.99807857142857</v>
      </c>
      <c r="EA321">
        <v>29.98544999999999</v>
      </c>
      <c r="EB321">
        <v>999.9000000000002</v>
      </c>
      <c r="EC321">
        <v>0</v>
      </c>
      <c r="ED321">
        <v>0</v>
      </c>
      <c r="EE321">
        <v>10009.75321428571</v>
      </c>
      <c r="EF321">
        <v>0</v>
      </c>
      <c r="EG321">
        <v>10.8678</v>
      </c>
      <c r="EH321">
        <v>20.25015357142857</v>
      </c>
      <c r="EI321">
        <v>266.7045</v>
      </c>
      <c r="EJ321">
        <v>245.7325714285714</v>
      </c>
      <c r="EK321">
        <v>1.035225</v>
      </c>
      <c r="EL321">
        <v>240.5106071428571</v>
      </c>
      <c r="EM321">
        <v>21.25076785714286</v>
      </c>
      <c r="EN321">
        <v>2.014956785714286</v>
      </c>
      <c r="EO321">
        <v>1.921358571428571</v>
      </c>
      <c r="EP321">
        <v>17.56236785714286</v>
      </c>
      <c r="EQ321">
        <v>16.810725</v>
      </c>
      <c r="ER321">
        <v>1999.969285714286</v>
      </c>
      <c r="ES321">
        <v>0.9799987142857144</v>
      </c>
      <c r="ET321">
        <v>0.02000156785714285</v>
      </c>
      <c r="EU321">
        <v>0</v>
      </c>
      <c r="EV321">
        <v>413.3125</v>
      </c>
      <c r="EW321">
        <v>5.00078</v>
      </c>
      <c r="EX321">
        <v>8131.233214285714</v>
      </c>
      <c r="EY321">
        <v>16379.37857142858</v>
      </c>
      <c r="EZ321">
        <v>39.19171428571428</v>
      </c>
      <c r="FA321">
        <v>40.09125</v>
      </c>
      <c r="FB321">
        <v>39.46399999999999</v>
      </c>
      <c r="FC321">
        <v>39.65832142857143</v>
      </c>
      <c r="FD321">
        <v>40.47967857142857</v>
      </c>
      <c r="FE321">
        <v>1955.069285714286</v>
      </c>
      <c r="FF321">
        <v>39.9</v>
      </c>
      <c r="FG321">
        <v>0</v>
      </c>
      <c r="FH321">
        <v>1758394592.7</v>
      </c>
      <c r="FI321">
        <v>0</v>
      </c>
      <c r="FJ321">
        <v>413.2645384615385</v>
      </c>
      <c r="FK321">
        <v>-7.574017100320527</v>
      </c>
      <c r="FL321">
        <v>-149.1203419524353</v>
      </c>
      <c r="FM321">
        <v>8130.019615384615</v>
      </c>
      <c r="FN321">
        <v>15</v>
      </c>
      <c r="FO321">
        <v>0</v>
      </c>
      <c r="FP321" t="s">
        <v>439</v>
      </c>
      <c r="FQ321">
        <v>1746989605.5</v>
      </c>
      <c r="FR321">
        <v>1746989593.5</v>
      </c>
      <c r="FS321">
        <v>0</v>
      </c>
      <c r="FT321">
        <v>-0.274</v>
      </c>
      <c r="FU321">
        <v>-0.002</v>
      </c>
      <c r="FV321">
        <v>2.549</v>
      </c>
      <c r="FW321">
        <v>0.129</v>
      </c>
      <c r="FX321">
        <v>420</v>
      </c>
      <c r="FY321">
        <v>17</v>
      </c>
      <c r="FZ321">
        <v>0.02</v>
      </c>
      <c r="GA321">
        <v>0.04</v>
      </c>
      <c r="GB321">
        <v>20.2086</v>
      </c>
      <c r="GC321">
        <v>0.8844668989547289</v>
      </c>
      <c r="GD321">
        <v>0.1482001119120081</v>
      </c>
      <c r="GE321">
        <v>0</v>
      </c>
      <c r="GF321">
        <v>413.8125588235294</v>
      </c>
      <c r="GG321">
        <v>-8.169977076328566</v>
      </c>
      <c r="GH321">
        <v>0.8292537464199672</v>
      </c>
      <c r="GI321">
        <v>0</v>
      </c>
      <c r="GJ321">
        <v>1.028145365853659</v>
      </c>
      <c r="GK321">
        <v>0.1097096864111494</v>
      </c>
      <c r="GL321">
        <v>0.01098780723315532</v>
      </c>
      <c r="GM321">
        <v>0</v>
      </c>
      <c r="GN321">
        <v>0</v>
      </c>
      <c r="GO321">
        <v>3</v>
      </c>
      <c r="GP321" t="s">
        <v>446</v>
      </c>
      <c r="GQ321">
        <v>3.10251</v>
      </c>
      <c r="GR321">
        <v>2.72491</v>
      </c>
      <c r="GS321">
        <v>0.0555537</v>
      </c>
      <c r="GT321">
        <v>0.051178</v>
      </c>
      <c r="GU321">
        <v>0.102285</v>
      </c>
      <c r="GV321">
        <v>0.100193</v>
      </c>
      <c r="GW321">
        <v>24701.1</v>
      </c>
      <c r="GX321">
        <v>22545.3</v>
      </c>
      <c r="GY321">
        <v>26719.2</v>
      </c>
      <c r="GZ321">
        <v>23984.2</v>
      </c>
      <c r="HA321">
        <v>38379.1</v>
      </c>
      <c r="HB321">
        <v>31906.6</v>
      </c>
      <c r="HC321">
        <v>46660.8</v>
      </c>
      <c r="HD321">
        <v>37954.2</v>
      </c>
      <c r="HE321">
        <v>1.86303</v>
      </c>
      <c r="HF321">
        <v>2.339</v>
      </c>
      <c r="HG321">
        <v>0.120066</v>
      </c>
      <c r="HH321">
        <v>0</v>
      </c>
      <c r="HI321">
        <v>28.0408</v>
      </c>
      <c r="HJ321">
        <v>999.9</v>
      </c>
      <c r="HK321">
        <v>46.9</v>
      </c>
      <c r="HL321">
        <v>32.4</v>
      </c>
      <c r="HM321">
        <v>25.3372</v>
      </c>
      <c r="HN321">
        <v>61.3282</v>
      </c>
      <c r="HO321">
        <v>4.48718</v>
      </c>
      <c r="HP321">
        <v>2</v>
      </c>
      <c r="HQ321">
        <v>0.140071</v>
      </c>
      <c r="HR321">
        <v>-0.240929</v>
      </c>
      <c r="HS321">
        <v>20.2828</v>
      </c>
      <c r="HT321">
        <v>5.211</v>
      </c>
      <c r="HU321">
        <v>11.9755</v>
      </c>
      <c r="HV321">
        <v>4.9629</v>
      </c>
      <c r="HW321">
        <v>3.2746</v>
      </c>
      <c r="HX321">
        <v>9999</v>
      </c>
      <c r="HY321">
        <v>9999</v>
      </c>
      <c r="HZ321">
        <v>9999</v>
      </c>
      <c r="IA321">
        <v>999.9</v>
      </c>
      <c r="IB321">
        <v>1.86388</v>
      </c>
      <c r="IC321">
        <v>1.86012</v>
      </c>
      <c r="ID321">
        <v>1.85841</v>
      </c>
      <c r="IE321">
        <v>1.85974</v>
      </c>
      <c r="IF321">
        <v>1.85989</v>
      </c>
      <c r="IG321">
        <v>1.85846</v>
      </c>
      <c r="IH321">
        <v>1.85746</v>
      </c>
      <c r="II321">
        <v>1.85236</v>
      </c>
      <c r="IJ321">
        <v>0</v>
      </c>
      <c r="IK321">
        <v>0</v>
      </c>
      <c r="IL321">
        <v>0</v>
      </c>
      <c r="IM321">
        <v>0</v>
      </c>
      <c r="IN321" t="s">
        <v>441</v>
      </c>
      <c r="IO321" t="s">
        <v>442</v>
      </c>
      <c r="IP321" t="s">
        <v>443</v>
      </c>
      <c r="IQ321" t="s">
        <v>443</v>
      </c>
      <c r="IR321" t="s">
        <v>443</v>
      </c>
      <c r="IS321" t="s">
        <v>443</v>
      </c>
      <c r="IT321">
        <v>0</v>
      </c>
      <c r="IU321">
        <v>100</v>
      </c>
      <c r="IV321">
        <v>100</v>
      </c>
      <c r="IW321">
        <v>-1.087</v>
      </c>
      <c r="IX321">
        <v>0.2701</v>
      </c>
      <c r="IY321">
        <v>-1.199888540531774</v>
      </c>
      <c r="IZ321">
        <v>0.0006062262584135303</v>
      </c>
      <c r="JA321">
        <v>-6.607284784785487E-07</v>
      </c>
      <c r="JB321">
        <v>4.456398226774383E-10</v>
      </c>
      <c r="JC321">
        <v>0.04242554667046498</v>
      </c>
      <c r="JD321">
        <v>-0.002659736867722172</v>
      </c>
      <c r="JE321">
        <v>0.000738507291522077</v>
      </c>
      <c r="JF321">
        <v>-6.730059124220876E-06</v>
      </c>
      <c r="JG321">
        <v>7</v>
      </c>
      <c r="JH321">
        <v>1949</v>
      </c>
      <c r="JI321">
        <v>1</v>
      </c>
      <c r="JJ321">
        <v>29</v>
      </c>
      <c r="JK321">
        <v>190083.1</v>
      </c>
      <c r="JL321">
        <v>190083.3</v>
      </c>
      <c r="JM321">
        <v>0.81543</v>
      </c>
      <c r="JN321">
        <v>2.61719</v>
      </c>
      <c r="JO321">
        <v>2.146</v>
      </c>
      <c r="JP321">
        <v>2.67944</v>
      </c>
      <c r="JQ321">
        <v>2.29858</v>
      </c>
      <c r="JR321">
        <v>2.44507</v>
      </c>
      <c r="JS321">
        <v>37.1941</v>
      </c>
      <c r="JT321">
        <v>24.07</v>
      </c>
      <c r="JU321">
        <v>18</v>
      </c>
      <c r="JV321">
        <v>479.786</v>
      </c>
      <c r="JW321">
        <v>898.451</v>
      </c>
      <c r="JX321">
        <v>27.8696</v>
      </c>
      <c r="JY321">
        <v>29.0251</v>
      </c>
      <c r="JZ321">
        <v>29.9998</v>
      </c>
      <c r="KA321">
        <v>29.251</v>
      </c>
      <c r="KB321">
        <v>29.2212</v>
      </c>
      <c r="KC321">
        <v>16.3321</v>
      </c>
      <c r="KD321">
        <v>18.258</v>
      </c>
      <c r="KE321">
        <v>65.3984</v>
      </c>
      <c r="KF321">
        <v>27.872</v>
      </c>
      <c r="KG321">
        <v>185.584</v>
      </c>
      <c r="KH321">
        <v>21.1811</v>
      </c>
      <c r="KI321">
        <v>102.018</v>
      </c>
      <c r="KJ321">
        <v>91.52330000000001</v>
      </c>
    </row>
    <row r="322" spans="1:296">
      <c r="A322">
        <v>304</v>
      </c>
      <c r="B322">
        <v>1758394597.1</v>
      </c>
      <c r="C322">
        <v>12456.59999990463</v>
      </c>
      <c r="D322" t="s">
        <v>1054</v>
      </c>
      <c r="E322" t="s">
        <v>1055</v>
      </c>
      <c r="F322">
        <v>5</v>
      </c>
      <c r="G322" t="s">
        <v>1025</v>
      </c>
      <c r="H322">
        <v>1758394589.6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214.3659077300752</v>
      </c>
      <c r="AJ322">
        <v>226.2892484848485</v>
      </c>
      <c r="AK322">
        <v>-3.312574192001887</v>
      </c>
      <c r="AL322">
        <v>65.71286143039184</v>
      </c>
      <c r="AM322">
        <f>(AO322 - AN322 + DX322*1E3/(8.314*(DZ322+273.15)) * AQ322/DW322 * AP322) * DW322/(100*DK322) * 1000/(1000 - AO322)</f>
        <v>0</v>
      </c>
      <c r="AN322">
        <v>21.24167517027482</v>
      </c>
      <c r="AO322">
        <v>22.28659393939393</v>
      </c>
      <c r="AP322">
        <v>9.816436985795907E-06</v>
      </c>
      <c r="AQ322">
        <v>86.31797219506277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437</v>
      </c>
      <c r="AX322" t="s">
        <v>437</v>
      </c>
      <c r="AY322">
        <v>0</v>
      </c>
      <c r="AZ322">
        <v>0</v>
      </c>
      <c r="BA322">
        <f>1-AY322/AZ322</f>
        <v>0</v>
      </c>
      <c r="BB322">
        <v>0</v>
      </c>
      <c r="BC322" t="s">
        <v>437</v>
      </c>
      <c r="BD322" t="s">
        <v>437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437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2.7</v>
      </c>
      <c r="DL322">
        <v>0.5</v>
      </c>
      <c r="DM322" t="s">
        <v>438</v>
      </c>
      <c r="DN322">
        <v>2</v>
      </c>
      <c r="DO322" t="b">
        <v>1</v>
      </c>
      <c r="DP322">
        <v>1758394589.6</v>
      </c>
      <c r="DQ322">
        <v>243.7989259259259</v>
      </c>
      <c r="DR322">
        <v>223.2868888888889</v>
      </c>
      <c r="DS322">
        <v>22.28718888888889</v>
      </c>
      <c r="DT322">
        <v>21.24538888888889</v>
      </c>
      <c r="DU322">
        <v>244.8834814814815</v>
      </c>
      <c r="DV322">
        <v>22.01715925925926</v>
      </c>
      <c r="DW322">
        <v>500.0152962962962</v>
      </c>
      <c r="DX322">
        <v>90.41406296296299</v>
      </c>
      <c r="DY322">
        <v>0.06658351851851851</v>
      </c>
      <c r="DZ322">
        <v>28.99974814814814</v>
      </c>
      <c r="EA322">
        <v>29.99031111111111</v>
      </c>
      <c r="EB322">
        <v>999.9000000000001</v>
      </c>
      <c r="EC322">
        <v>0</v>
      </c>
      <c r="ED322">
        <v>0</v>
      </c>
      <c r="EE322">
        <v>10006.87185185185</v>
      </c>
      <c r="EF322">
        <v>0</v>
      </c>
      <c r="EG322">
        <v>10.8678</v>
      </c>
      <c r="EH322">
        <v>20.51207037037037</v>
      </c>
      <c r="EI322">
        <v>249.3563333333333</v>
      </c>
      <c r="EJ322">
        <v>228.1336666666667</v>
      </c>
      <c r="EK322">
        <v>1.041794444444444</v>
      </c>
      <c r="EL322">
        <v>223.2868888888889</v>
      </c>
      <c r="EM322">
        <v>21.24538888888889</v>
      </c>
      <c r="EN322">
        <v>2.015074814814815</v>
      </c>
      <c r="EO322">
        <v>1.920882222222222</v>
      </c>
      <c r="EP322">
        <v>17.56329629629629</v>
      </c>
      <c r="EQ322">
        <v>16.80683333333333</v>
      </c>
      <c r="ER322">
        <v>1999.999259259259</v>
      </c>
      <c r="ES322">
        <v>0.9799990000000001</v>
      </c>
      <c r="ET322">
        <v>0.02000129259259259</v>
      </c>
      <c r="EU322">
        <v>0</v>
      </c>
      <c r="EV322">
        <v>412.6145185185185</v>
      </c>
      <c r="EW322">
        <v>5.00078</v>
      </c>
      <c r="EX322">
        <v>8118.339259259259</v>
      </c>
      <c r="EY322">
        <v>16379.62592592593</v>
      </c>
      <c r="EZ322">
        <v>39.18966666666667</v>
      </c>
      <c r="FA322">
        <v>40.08766666666666</v>
      </c>
      <c r="FB322">
        <v>39.46729629629629</v>
      </c>
      <c r="FC322">
        <v>39.65251851851851</v>
      </c>
      <c r="FD322">
        <v>40.44648148148148</v>
      </c>
      <c r="FE322">
        <v>1955.099259259259</v>
      </c>
      <c r="FF322">
        <v>39.9</v>
      </c>
      <c r="FG322">
        <v>0</v>
      </c>
      <c r="FH322">
        <v>1758394597.5</v>
      </c>
      <c r="FI322">
        <v>0</v>
      </c>
      <c r="FJ322">
        <v>412.6561153846154</v>
      </c>
      <c r="FK322">
        <v>-7.203042739876512</v>
      </c>
      <c r="FL322">
        <v>-143.4711108718984</v>
      </c>
      <c r="FM322">
        <v>8118.381153846154</v>
      </c>
      <c r="FN322">
        <v>15</v>
      </c>
      <c r="FO322">
        <v>0</v>
      </c>
      <c r="FP322" t="s">
        <v>439</v>
      </c>
      <c r="FQ322">
        <v>1746989605.5</v>
      </c>
      <c r="FR322">
        <v>1746989593.5</v>
      </c>
      <c r="FS322">
        <v>0</v>
      </c>
      <c r="FT322">
        <v>-0.274</v>
      </c>
      <c r="FU322">
        <v>-0.002</v>
      </c>
      <c r="FV322">
        <v>2.549</v>
      </c>
      <c r="FW322">
        <v>0.129</v>
      </c>
      <c r="FX322">
        <v>420</v>
      </c>
      <c r="FY322">
        <v>17</v>
      </c>
      <c r="FZ322">
        <v>0.02</v>
      </c>
      <c r="GA322">
        <v>0.04</v>
      </c>
      <c r="GB322">
        <v>20.373795</v>
      </c>
      <c r="GC322">
        <v>2.792098311444636</v>
      </c>
      <c r="GD322">
        <v>0.2866077214155264</v>
      </c>
      <c r="GE322">
        <v>0</v>
      </c>
      <c r="GF322">
        <v>413.1252647058823</v>
      </c>
      <c r="GG322">
        <v>-7.915951113878563</v>
      </c>
      <c r="GH322">
        <v>0.8074750154147335</v>
      </c>
      <c r="GI322">
        <v>0</v>
      </c>
      <c r="GJ322">
        <v>1.03759625</v>
      </c>
      <c r="GK322">
        <v>0.0790389118198848</v>
      </c>
      <c r="GL322">
        <v>0.007681475993420768</v>
      </c>
      <c r="GM322">
        <v>1</v>
      </c>
      <c r="GN322">
        <v>1</v>
      </c>
      <c r="GO322">
        <v>3</v>
      </c>
      <c r="GP322" t="s">
        <v>440</v>
      </c>
      <c r="GQ322">
        <v>3.10223</v>
      </c>
      <c r="GR322">
        <v>2.72482</v>
      </c>
      <c r="GS322">
        <v>0.0523073</v>
      </c>
      <c r="GT322">
        <v>0.04777</v>
      </c>
      <c r="GU322">
        <v>0.102283</v>
      </c>
      <c r="GV322">
        <v>0.100179</v>
      </c>
      <c r="GW322">
        <v>24786.2</v>
      </c>
      <c r="GX322">
        <v>22626.4</v>
      </c>
      <c r="GY322">
        <v>26719.4</v>
      </c>
      <c r="GZ322">
        <v>23984.4</v>
      </c>
      <c r="HA322">
        <v>38379.1</v>
      </c>
      <c r="HB322">
        <v>31906.7</v>
      </c>
      <c r="HC322">
        <v>46661.2</v>
      </c>
      <c r="HD322">
        <v>37954.1</v>
      </c>
      <c r="HE322">
        <v>1.86273</v>
      </c>
      <c r="HF322">
        <v>2.33925</v>
      </c>
      <c r="HG322">
        <v>0.119369</v>
      </c>
      <c r="HH322">
        <v>0</v>
      </c>
      <c r="HI322">
        <v>28.0406</v>
      </c>
      <c r="HJ322">
        <v>999.9</v>
      </c>
      <c r="HK322">
        <v>47</v>
      </c>
      <c r="HL322">
        <v>32.4</v>
      </c>
      <c r="HM322">
        <v>25.3885</v>
      </c>
      <c r="HN322">
        <v>61.0982</v>
      </c>
      <c r="HO322">
        <v>4.67147</v>
      </c>
      <c r="HP322">
        <v>2</v>
      </c>
      <c r="HQ322">
        <v>0.139642</v>
      </c>
      <c r="HR322">
        <v>-0.226702</v>
      </c>
      <c r="HS322">
        <v>20.2828</v>
      </c>
      <c r="HT322">
        <v>5.21115</v>
      </c>
      <c r="HU322">
        <v>11.9761</v>
      </c>
      <c r="HV322">
        <v>4.96285</v>
      </c>
      <c r="HW322">
        <v>3.27458</v>
      </c>
      <c r="HX322">
        <v>9999</v>
      </c>
      <c r="HY322">
        <v>9999</v>
      </c>
      <c r="HZ322">
        <v>9999</v>
      </c>
      <c r="IA322">
        <v>999.9</v>
      </c>
      <c r="IB322">
        <v>1.86386</v>
      </c>
      <c r="IC322">
        <v>1.86012</v>
      </c>
      <c r="ID322">
        <v>1.85841</v>
      </c>
      <c r="IE322">
        <v>1.85975</v>
      </c>
      <c r="IF322">
        <v>1.85989</v>
      </c>
      <c r="IG322">
        <v>1.85846</v>
      </c>
      <c r="IH322">
        <v>1.85747</v>
      </c>
      <c r="II322">
        <v>1.85238</v>
      </c>
      <c r="IJ322">
        <v>0</v>
      </c>
      <c r="IK322">
        <v>0</v>
      </c>
      <c r="IL322">
        <v>0</v>
      </c>
      <c r="IM322">
        <v>0</v>
      </c>
      <c r="IN322" t="s">
        <v>441</v>
      </c>
      <c r="IO322" t="s">
        <v>442</v>
      </c>
      <c r="IP322" t="s">
        <v>443</v>
      </c>
      <c r="IQ322" t="s">
        <v>443</v>
      </c>
      <c r="IR322" t="s">
        <v>443</v>
      </c>
      <c r="IS322" t="s">
        <v>443</v>
      </c>
      <c r="IT322">
        <v>0</v>
      </c>
      <c r="IU322">
        <v>100</v>
      </c>
      <c r="IV322">
        <v>100</v>
      </c>
      <c r="IW322">
        <v>-1.093</v>
      </c>
      <c r="IX322">
        <v>0.27</v>
      </c>
      <c r="IY322">
        <v>-1.199888540531774</v>
      </c>
      <c r="IZ322">
        <v>0.0006062262584135303</v>
      </c>
      <c r="JA322">
        <v>-6.607284784785487E-07</v>
      </c>
      <c r="JB322">
        <v>4.456398226774383E-10</v>
      </c>
      <c r="JC322">
        <v>0.04242554667046498</v>
      </c>
      <c r="JD322">
        <v>-0.002659736867722172</v>
      </c>
      <c r="JE322">
        <v>0.000738507291522077</v>
      </c>
      <c r="JF322">
        <v>-6.730059124220876E-06</v>
      </c>
      <c r="JG322">
        <v>7</v>
      </c>
      <c r="JH322">
        <v>1949</v>
      </c>
      <c r="JI322">
        <v>1</v>
      </c>
      <c r="JJ322">
        <v>29</v>
      </c>
      <c r="JK322">
        <v>190083.2</v>
      </c>
      <c r="JL322">
        <v>190083.4</v>
      </c>
      <c r="JM322">
        <v>0.766602</v>
      </c>
      <c r="JN322">
        <v>2.62939</v>
      </c>
      <c r="JO322">
        <v>2.146</v>
      </c>
      <c r="JP322">
        <v>2.677</v>
      </c>
      <c r="JQ322">
        <v>2.29858</v>
      </c>
      <c r="JR322">
        <v>2.40601</v>
      </c>
      <c r="JS322">
        <v>37.1941</v>
      </c>
      <c r="JT322">
        <v>24.0612</v>
      </c>
      <c r="JU322">
        <v>18</v>
      </c>
      <c r="JV322">
        <v>479.598</v>
      </c>
      <c r="JW322">
        <v>898.681</v>
      </c>
      <c r="JX322">
        <v>27.8748</v>
      </c>
      <c r="JY322">
        <v>29.0233</v>
      </c>
      <c r="JZ322">
        <v>29.9999</v>
      </c>
      <c r="KA322">
        <v>29.2491</v>
      </c>
      <c r="KB322">
        <v>29.2189</v>
      </c>
      <c r="KC322">
        <v>15.2746</v>
      </c>
      <c r="KD322">
        <v>18.258</v>
      </c>
      <c r="KE322">
        <v>65.3984</v>
      </c>
      <c r="KF322">
        <v>27.8794</v>
      </c>
      <c r="KG322">
        <v>165.509</v>
      </c>
      <c r="KH322">
        <v>21.1742</v>
      </c>
      <c r="KI322">
        <v>102.018</v>
      </c>
      <c r="KJ322">
        <v>91.5234</v>
      </c>
    </row>
    <row r="323" spans="1:296">
      <c r="A323">
        <v>305</v>
      </c>
      <c r="B323">
        <v>1758394602.1</v>
      </c>
      <c r="C323">
        <v>12461.59999990463</v>
      </c>
      <c r="D323" t="s">
        <v>1056</v>
      </c>
      <c r="E323" t="s">
        <v>1057</v>
      </c>
      <c r="F323">
        <v>5</v>
      </c>
      <c r="G323" t="s">
        <v>1025</v>
      </c>
      <c r="H323">
        <v>1758394594.314285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197.5416089514116</v>
      </c>
      <c r="AJ323">
        <v>209.707806060606</v>
      </c>
      <c r="AK323">
        <v>-3.313983235819846</v>
      </c>
      <c r="AL323">
        <v>65.71286143039184</v>
      </c>
      <c r="AM323">
        <f>(AO323 - AN323 + DX323*1E3/(8.314*(DZ323+273.15)) * AQ323/DW323 * AP323) * DW323/(100*DK323) * 1000/(1000 - AO323)</f>
        <v>0</v>
      </c>
      <c r="AN323">
        <v>21.23697238421511</v>
      </c>
      <c r="AO323">
        <v>22.28610484848485</v>
      </c>
      <c r="AP323">
        <v>-1.642901149954422E-05</v>
      </c>
      <c r="AQ323">
        <v>86.31797219506277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437</v>
      </c>
      <c r="AX323" t="s">
        <v>437</v>
      </c>
      <c r="AY323">
        <v>0</v>
      </c>
      <c r="AZ323">
        <v>0</v>
      </c>
      <c r="BA323">
        <f>1-AY323/AZ323</f>
        <v>0</v>
      </c>
      <c r="BB323">
        <v>0</v>
      </c>
      <c r="BC323" t="s">
        <v>437</v>
      </c>
      <c r="BD323" t="s">
        <v>437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437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2.7</v>
      </c>
      <c r="DL323">
        <v>0.5</v>
      </c>
      <c r="DM323" t="s">
        <v>438</v>
      </c>
      <c r="DN323">
        <v>2</v>
      </c>
      <c r="DO323" t="b">
        <v>1</v>
      </c>
      <c r="DP323">
        <v>1758394594.314285</v>
      </c>
      <c r="DQ323">
        <v>228.6063571428572</v>
      </c>
      <c r="DR323">
        <v>207.8165357142857</v>
      </c>
      <c r="DS323">
        <v>22.28712142857143</v>
      </c>
      <c r="DT323">
        <v>21.24048214285714</v>
      </c>
      <c r="DU323">
        <v>229.6966428571429</v>
      </c>
      <c r="DV323">
        <v>22.01708928571428</v>
      </c>
      <c r="DW323">
        <v>499.9633928571428</v>
      </c>
      <c r="DX323">
        <v>90.41483571428572</v>
      </c>
      <c r="DY323">
        <v>0.06675625714285714</v>
      </c>
      <c r="DZ323">
        <v>29.00201428571429</v>
      </c>
      <c r="EA323">
        <v>29.99266428571428</v>
      </c>
      <c r="EB323">
        <v>999.9000000000002</v>
      </c>
      <c r="EC323">
        <v>0</v>
      </c>
      <c r="ED323">
        <v>0</v>
      </c>
      <c r="EE323">
        <v>9989.93142857143</v>
      </c>
      <c r="EF323">
        <v>0</v>
      </c>
      <c r="EG323">
        <v>10.8678</v>
      </c>
      <c r="EH323">
        <v>20.78988928571428</v>
      </c>
      <c r="EI323">
        <v>233.8175</v>
      </c>
      <c r="EJ323">
        <v>212.3264642857143</v>
      </c>
      <c r="EK323">
        <v>1.0466325</v>
      </c>
      <c r="EL323">
        <v>207.8165357142857</v>
      </c>
      <c r="EM323">
        <v>21.24048214285714</v>
      </c>
      <c r="EN323">
        <v>2.015086785714286</v>
      </c>
      <c r="EO323">
        <v>1.920456071428571</v>
      </c>
      <c r="EP323">
        <v>17.56339285714286</v>
      </c>
      <c r="EQ323">
        <v>16.80333214285714</v>
      </c>
      <c r="ER323">
        <v>2000.035357142857</v>
      </c>
      <c r="ES323">
        <v>0.9799993571428571</v>
      </c>
      <c r="ET323">
        <v>0.02000094285714285</v>
      </c>
      <c r="EU323">
        <v>0</v>
      </c>
      <c r="EV323">
        <v>412.095</v>
      </c>
      <c r="EW323">
        <v>5.00078</v>
      </c>
      <c r="EX323">
        <v>8107.635357142856</v>
      </c>
      <c r="EY323">
        <v>16379.92142857143</v>
      </c>
      <c r="EZ323">
        <v>39.19625</v>
      </c>
      <c r="FA323">
        <v>40.08899999999999</v>
      </c>
      <c r="FB323">
        <v>39.48625</v>
      </c>
      <c r="FC323">
        <v>39.64924999999999</v>
      </c>
      <c r="FD323">
        <v>40.44174999999999</v>
      </c>
      <c r="FE323">
        <v>1955.135357142857</v>
      </c>
      <c r="FF323">
        <v>39.9</v>
      </c>
      <c r="FG323">
        <v>0</v>
      </c>
      <c r="FH323">
        <v>1758394602.3</v>
      </c>
      <c r="FI323">
        <v>0</v>
      </c>
      <c r="FJ323">
        <v>412.1151153846153</v>
      </c>
      <c r="FK323">
        <v>-6.063350444663573</v>
      </c>
      <c r="FL323">
        <v>-131.6875214385964</v>
      </c>
      <c r="FM323">
        <v>8107.438461538461</v>
      </c>
      <c r="FN323">
        <v>15</v>
      </c>
      <c r="FO323">
        <v>0</v>
      </c>
      <c r="FP323" t="s">
        <v>439</v>
      </c>
      <c r="FQ323">
        <v>1746989605.5</v>
      </c>
      <c r="FR323">
        <v>1746989593.5</v>
      </c>
      <c r="FS323">
        <v>0</v>
      </c>
      <c r="FT323">
        <v>-0.274</v>
      </c>
      <c r="FU323">
        <v>-0.002</v>
      </c>
      <c r="FV323">
        <v>2.549</v>
      </c>
      <c r="FW323">
        <v>0.129</v>
      </c>
      <c r="FX323">
        <v>420</v>
      </c>
      <c r="FY323">
        <v>17</v>
      </c>
      <c r="FZ323">
        <v>0.02</v>
      </c>
      <c r="GA323">
        <v>0.04</v>
      </c>
      <c r="GB323">
        <v>20.63288780487805</v>
      </c>
      <c r="GC323">
        <v>3.631839721254379</v>
      </c>
      <c r="GD323">
        <v>0.359821899844043</v>
      </c>
      <c r="GE323">
        <v>0</v>
      </c>
      <c r="GF323">
        <v>412.4527058823529</v>
      </c>
      <c r="GG323">
        <v>-6.970511851285711</v>
      </c>
      <c r="GH323">
        <v>0.7175412892162418</v>
      </c>
      <c r="GI323">
        <v>0</v>
      </c>
      <c r="GJ323">
        <v>1.043405121951219</v>
      </c>
      <c r="GK323">
        <v>0.06201114982578255</v>
      </c>
      <c r="GL323">
        <v>0.006263954226054291</v>
      </c>
      <c r="GM323">
        <v>1</v>
      </c>
      <c r="GN323">
        <v>1</v>
      </c>
      <c r="GO323">
        <v>3</v>
      </c>
      <c r="GP323" t="s">
        <v>440</v>
      </c>
      <c r="GQ323">
        <v>3.10267</v>
      </c>
      <c r="GR323">
        <v>2.72472</v>
      </c>
      <c r="GS323">
        <v>0.04898</v>
      </c>
      <c r="GT323">
        <v>0.044262</v>
      </c>
      <c r="GU323">
        <v>0.10228</v>
      </c>
      <c r="GV323">
        <v>0.100165</v>
      </c>
      <c r="GW323">
        <v>24873.2</v>
      </c>
      <c r="GX323">
        <v>22709.7</v>
      </c>
      <c r="GY323">
        <v>26719.5</v>
      </c>
      <c r="GZ323">
        <v>23984.3</v>
      </c>
      <c r="HA323">
        <v>38378.8</v>
      </c>
      <c r="HB323">
        <v>31907</v>
      </c>
      <c r="HC323">
        <v>46661.2</v>
      </c>
      <c r="HD323">
        <v>37954.2</v>
      </c>
      <c r="HE323">
        <v>1.86318</v>
      </c>
      <c r="HF323">
        <v>2.3387</v>
      </c>
      <c r="HG323">
        <v>0.119835</v>
      </c>
      <c r="HH323">
        <v>0</v>
      </c>
      <c r="HI323">
        <v>28.0383</v>
      </c>
      <c r="HJ323">
        <v>999.9</v>
      </c>
      <c r="HK323">
        <v>46.9</v>
      </c>
      <c r="HL323">
        <v>32.4</v>
      </c>
      <c r="HM323">
        <v>25.3343</v>
      </c>
      <c r="HN323">
        <v>61.1982</v>
      </c>
      <c r="HO323">
        <v>4.50721</v>
      </c>
      <c r="HP323">
        <v>2</v>
      </c>
      <c r="HQ323">
        <v>0.139695</v>
      </c>
      <c r="HR323">
        <v>-0.233892</v>
      </c>
      <c r="HS323">
        <v>20.2827</v>
      </c>
      <c r="HT323">
        <v>5.21085</v>
      </c>
      <c r="HU323">
        <v>11.9752</v>
      </c>
      <c r="HV323">
        <v>4.9628</v>
      </c>
      <c r="HW323">
        <v>3.2745</v>
      </c>
      <c r="HX323">
        <v>9999</v>
      </c>
      <c r="HY323">
        <v>9999</v>
      </c>
      <c r="HZ323">
        <v>9999</v>
      </c>
      <c r="IA323">
        <v>999.9</v>
      </c>
      <c r="IB323">
        <v>1.86387</v>
      </c>
      <c r="IC323">
        <v>1.86014</v>
      </c>
      <c r="ID323">
        <v>1.85839</v>
      </c>
      <c r="IE323">
        <v>1.85974</v>
      </c>
      <c r="IF323">
        <v>1.85989</v>
      </c>
      <c r="IG323">
        <v>1.85845</v>
      </c>
      <c r="IH323">
        <v>1.85747</v>
      </c>
      <c r="II323">
        <v>1.8524</v>
      </c>
      <c r="IJ323">
        <v>0</v>
      </c>
      <c r="IK323">
        <v>0</v>
      </c>
      <c r="IL323">
        <v>0</v>
      </c>
      <c r="IM323">
        <v>0</v>
      </c>
      <c r="IN323" t="s">
        <v>441</v>
      </c>
      <c r="IO323" t="s">
        <v>442</v>
      </c>
      <c r="IP323" t="s">
        <v>443</v>
      </c>
      <c r="IQ323" t="s">
        <v>443</v>
      </c>
      <c r="IR323" t="s">
        <v>443</v>
      </c>
      <c r="IS323" t="s">
        <v>443</v>
      </c>
      <c r="IT323">
        <v>0</v>
      </c>
      <c r="IU323">
        <v>100</v>
      </c>
      <c r="IV323">
        <v>100</v>
      </c>
      <c r="IW323">
        <v>-1.1</v>
      </c>
      <c r="IX323">
        <v>0.27</v>
      </c>
      <c r="IY323">
        <v>-1.199888540531774</v>
      </c>
      <c r="IZ323">
        <v>0.0006062262584135303</v>
      </c>
      <c r="JA323">
        <v>-6.607284784785487E-07</v>
      </c>
      <c r="JB323">
        <v>4.456398226774383E-10</v>
      </c>
      <c r="JC323">
        <v>0.04242554667046498</v>
      </c>
      <c r="JD323">
        <v>-0.002659736867722172</v>
      </c>
      <c r="JE323">
        <v>0.000738507291522077</v>
      </c>
      <c r="JF323">
        <v>-6.730059124220876E-06</v>
      </c>
      <c r="JG323">
        <v>7</v>
      </c>
      <c r="JH323">
        <v>1949</v>
      </c>
      <c r="JI323">
        <v>1</v>
      </c>
      <c r="JJ323">
        <v>29</v>
      </c>
      <c r="JK323">
        <v>190083.3</v>
      </c>
      <c r="JL323">
        <v>190083.5</v>
      </c>
      <c r="JM323">
        <v>0.7128910000000001</v>
      </c>
      <c r="JN323">
        <v>2.62329</v>
      </c>
      <c r="JO323">
        <v>2.146</v>
      </c>
      <c r="JP323">
        <v>2.677</v>
      </c>
      <c r="JQ323">
        <v>2.29858</v>
      </c>
      <c r="JR323">
        <v>2.45239</v>
      </c>
      <c r="JS323">
        <v>37.1941</v>
      </c>
      <c r="JT323">
        <v>24.07</v>
      </c>
      <c r="JU323">
        <v>18</v>
      </c>
      <c r="JV323">
        <v>479.84</v>
      </c>
      <c r="JW323">
        <v>898.068</v>
      </c>
      <c r="JX323">
        <v>27.8801</v>
      </c>
      <c r="JY323">
        <v>29.0214</v>
      </c>
      <c r="JZ323">
        <v>30</v>
      </c>
      <c r="KA323">
        <v>29.2465</v>
      </c>
      <c r="KB323">
        <v>29.217</v>
      </c>
      <c r="KC323">
        <v>14.261</v>
      </c>
      <c r="KD323">
        <v>18.258</v>
      </c>
      <c r="KE323">
        <v>65.3984</v>
      </c>
      <c r="KF323">
        <v>27.8832</v>
      </c>
      <c r="KG323">
        <v>152.152</v>
      </c>
      <c r="KH323">
        <v>21.1636</v>
      </c>
      <c r="KI323">
        <v>102.018</v>
      </c>
      <c r="KJ323">
        <v>91.5235</v>
      </c>
    </row>
    <row r="324" spans="1:296">
      <c r="A324">
        <v>306</v>
      </c>
      <c r="B324">
        <v>1758394607.1</v>
      </c>
      <c r="C324">
        <v>12466.59999990463</v>
      </c>
      <c r="D324" t="s">
        <v>1058</v>
      </c>
      <c r="E324" t="s">
        <v>1059</v>
      </c>
      <c r="F324">
        <v>5</v>
      </c>
      <c r="G324" t="s">
        <v>1025</v>
      </c>
      <c r="H324">
        <v>1758394599.6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180.693744475768</v>
      </c>
      <c r="AJ324">
        <v>193.0755575757576</v>
      </c>
      <c r="AK324">
        <v>-3.323047031130963</v>
      </c>
      <c r="AL324">
        <v>65.71286143039184</v>
      </c>
      <c r="AM324">
        <f>(AO324 - AN324 + DX324*1E3/(8.314*(DZ324+273.15)) * AQ324/DW324 * AP324) * DW324/(100*DK324) * 1000/(1000 - AO324)</f>
        <v>0</v>
      </c>
      <c r="AN324">
        <v>21.23257549049693</v>
      </c>
      <c r="AO324">
        <v>22.28692787878787</v>
      </c>
      <c r="AP324">
        <v>-5.962424983892468E-06</v>
      </c>
      <c r="AQ324">
        <v>86.31797219506277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437</v>
      </c>
      <c r="AX324" t="s">
        <v>437</v>
      </c>
      <c r="AY324">
        <v>0</v>
      </c>
      <c r="AZ324">
        <v>0</v>
      </c>
      <c r="BA324">
        <f>1-AY324/AZ324</f>
        <v>0</v>
      </c>
      <c r="BB324">
        <v>0</v>
      </c>
      <c r="BC324" t="s">
        <v>437</v>
      </c>
      <c r="BD324" t="s">
        <v>437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437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2.7</v>
      </c>
      <c r="DL324">
        <v>0.5</v>
      </c>
      <c r="DM324" t="s">
        <v>438</v>
      </c>
      <c r="DN324">
        <v>2</v>
      </c>
      <c r="DO324" t="b">
        <v>1</v>
      </c>
      <c r="DP324">
        <v>1758394599.6</v>
      </c>
      <c r="DQ324">
        <v>211.5014814814814</v>
      </c>
      <c r="DR324">
        <v>190.4079259259259</v>
      </c>
      <c r="DS324">
        <v>22.28668148148148</v>
      </c>
      <c r="DT324">
        <v>21.23546666666667</v>
      </c>
      <c r="DU324">
        <v>212.5981851851852</v>
      </c>
      <c r="DV324">
        <v>22.01666296296296</v>
      </c>
      <c r="DW324">
        <v>500.0219259259259</v>
      </c>
      <c r="DX324">
        <v>90.41524444444441</v>
      </c>
      <c r="DY324">
        <v>0.06664821481481481</v>
      </c>
      <c r="DZ324">
        <v>29.00516296296296</v>
      </c>
      <c r="EA324">
        <v>29.99212222222222</v>
      </c>
      <c r="EB324">
        <v>999.9000000000001</v>
      </c>
      <c r="EC324">
        <v>0</v>
      </c>
      <c r="ED324">
        <v>0</v>
      </c>
      <c r="EE324">
        <v>9999.15962962963</v>
      </c>
      <c r="EF324">
        <v>0</v>
      </c>
      <c r="EG324">
        <v>10.8678</v>
      </c>
      <c r="EH324">
        <v>21.09355555555555</v>
      </c>
      <c r="EI324">
        <v>216.3225555555555</v>
      </c>
      <c r="EJ324">
        <v>194.5391111111111</v>
      </c>
      <c r="EK324">
        <v>1.051213703703704</v>
      </c>
      <c r="EL324">
        <v>190.4079259259259</v>
      </c>
      <c r="EM324">
        <v>21.23546666666667</v>
      </c>
      <c r="EN324">
        <v>2.015055925925926</v>
      </c>
      <c r="EO324">
        <v>1.920011481481482</v>
      </c>
      <c r="EP324">
        <v>17.56314814814815</v>
      </c>
      <c r="EQ324">
        <v>16.79967777777778</v>
      </c>
      <c r="ER324">
        <v>2000.031851851852</v>
      </c>
      <c r="ES324">
        <v>0.9799993333333333</v>
      </c>
      <c r="ET324">
        <v>0.02000096666666666</v>
      </c>
      <c r="EU324">
        <v>0</v>
      </c>
      <c r="EV324">
        <v>411.6308888888889</v>
      </c>
      <c r="EW324">
        <v>5.00078</v>
      </c>
      <c r="EX324">
        <v>8096.979629629629</v>
      </c>
      <c r="EY324">
        <v>16379.88148148148</v>
      </c>
      <c r="EZ324">
        <v>39.17799999999999</v>
      </c>
      <c r="FA324">
        <v>40.08766666666666</v>
      </c>
      <c r="FB324">
        <v>39.49974074074074</v>
      </c>
      <c r="FC324">
        <v>39.63385185185184</v>
      </c>
      <c r="FD324">
        <v>40.43029629629629</v>
      </c>
      <c r="FE324">
        <v>1955.131851851852</v>
      </c>
      <c r="FF324">
        <v>39.9</v>
      </c>
      <c r="FG324">
        <v>0</v>
      </c>
      <c r="FH324">
        <v>1758394607.7</v>
      </c>
      <c r="FI324">
        <v>0</v>
      </c>
      <c r="FJ324">
        <v>411.6016</v>
      </c>
      <c r="FK324">
        <v>-3.928846160968154</v>
      </c>
      <c r="FL324">
        <v>-107.6792307810664</v>
      </c>
      <c r="FM324">
        <v>8096.063599999999</v>
      </c>
      <c r="FN324">
        <v>15</v>
      </c>
      <c r="FO324">
        <v>0</v>
      </c>
      <c r="FP324" t="s">
        <v>439</v>
      </c>
      <c r="FQ324">
        <v>1746989605.5</v>
      </c>
      <c r="FR324">
        <v>1746989593.5</v>
      </c>
      <c r="FS324">
        <v>0</v>
      </c>
      <c r="FT324">
        <v>-0.274</v>
      </c>
      <c r="FU324">
        <v>-0.002</v>
      </c>
      <c r="FV324">
        <v>2.549</v>
      </c>
      <c r="FW324">
        <v>0.129</v>
      </c>
      <c r="FX324">
        <v>420</v>
      </c>
      <c r="FY324">
        <v>17</v>
      </c>
      <c r="FZ324">
        <v>0.02</v>
      </c>
      <c r="GA324">
        <v>0.04</v>
      </c>
      <c r="GB324">
        <v>20.90933414634146</v>
      </c>
      <c r="GC324">
        <v>3.447016724738605</v>
      </c>
      <c r="GD324">
        <v>0.3435754716036721</v>
      </c>
      <c r="GE324">
        <v>0</v>
      </c>
      <c r="GF324">
        <v>411.9209117647058</v>
      </c>
      <c r="GG324">
        <v>-5.367379685596895</v>
      </c>
      <c r="GH324">
        <v>0.5640629589206343</v>
      </c>
      <c r="GI324">
        <v>0</v>
      </c>
      <c r="GJ324">
        <v>1.048609268292683</v>
      </c>
      <c r="GK324">
        <v>0.05196439024390238</v>
      </c>
      <c r="GL324">
        <v>0.005206027177877535</v>
      </c>
      <c r="GM324">
        <v>1</v>
      </c>
      <c r="GN324">
        <v>1</v>
      </c>
      <c r="GO324">
        <v>3</v>
      </c>
      <c r="GP324" t="s">
        <v>440</v>
      </c>
      <c r="GQ324">
        <v>3.10235</v>
      </c>
      <c r="GR324">
        <v>2.72465</v>
      </c>
      <c r="GS324">
        <v>0.0455717</v>
      </c>
      <c r="GT324">
        <v>0.0406916</v>
      </c>
      <c r="GU324">
        <v>0.102284</v>
      </c>
      <c r="GV324">
        <v>0.100148</v>
      </c>
      <c r="GW324">
        <v>24962.6</v>
      </c>
      <c r="GX324">
        <v>22794.5</v>
      </c>
      <c r="GY324">
        <v>26719.7</v>
      </c>
      <c r="GZ324">
        <v>23984.3</v>
      </c>
      <c r="HA324">
        <v>38378.5</v>
      </c>
      <c r="HB324">
        <v>31907.4</v>
      </c>
      <c r="HC324">
        <v>46661.5</v>
      </c>
      <c r="HD324">
        <v>37954.4</v>
      </c>
      <c r="HE324">
        <v>1.86308</v>
      </c>
      <c r="HF324">
        <v>2.33872</v>
      </c>
      <c r="HG324">
        <v>0.120077</v>
      </c>
      <c r="HH324">
        <v>0</v>
      </c>
      <c r="HI324">
        <v>28.0367</v>
      </c>
      <c r="HJ324">
        <v>999.9</v>
      </c>
      <c r="HK324">
        <v>46.9</v>
      </c>
      <c r="HL324">
        <v>32.4</v>
      </c>
      <c r="HM324">
        <v>25.3367</v>
      </c>
      <c r="HN324">
        <v>61.7782</v>
      </c>
      <c r="HO324">
        <v>4.58734</v>
      </c>
      <c r="HP324">
        <v>2</v>
      </c>
      <c r="HQ324">
        <v>0.139588</v>
      </c>
      <c r="HR324">
        <v>-0.228829</v>
      </c>
      <c r="HS324">
        <v>20.2826</v>
      </c>
      <c r="HT324">
        <v>5.21055</v>
      </c>
      <c r="HU324">
        <v>11.9755</v>
      </c>
      <c r="HV324">
        <v>4.96265</v>
      </c>
      <c r="HW324">
        <v>3.27448</v>
      </c>
      <c r="HX324">
        <v>9999</v>
      </c>
      <c r="HY324">
        <v>9999</v>
      </c>
      <c r="HZ324">
        <v>9999</v>
      </c>
      <c r="IA324">
        <v>999.9</v>
      </c>
      <c r="IB324">
        <v>1.86386</v>
      </c>
      <c r="IC324">
        <v>1.86017</v>
      </c>
      <c r="ID324">
        <v>1.8584</v>
      </c>
      <c r="IE324">
        <v>1.85974</v>
      </c>
      <c r="IF324">
        <v>1.85989</v>
      </c>
      <c r="IG324">
        <v>1.85843</v>
      </c>
      <c r="IH324">
        <v>1.85745</v>
      </c>
      <c r="II324">
        <v>1.85239</v>
      </c>
      <c r="IJ324">
        <v>0</v>
      </c>
      <c r="IK324">
        <v>0</v>
      </c>
      <c r="IL324">
        <v>0</v>
      </c>
      <c r="IM324">
        <v>0</v>
      </c>
      <c r="IN324" t="s">
        <v>441</v>
      </c>
      <c r="IO324" t="s">
        <v>442</v>
      </c>
      <c r="IP324" t="s">
        <v>443</v>
      </c>
      <c r="IQ324" t="s">
        <v>443</v>
      </c>
      <c r="IR324" t="s">
        <v>443</v>
      </c>
      <c r="IS324" t="s">
        <v>443</v>
      </c>
      <c r="IT324">
        <v>0</v>
      </c>
      <c r="IU324">
        <v>100</v>
      </c>
      <c r="IV324">
        <v>100</v>
      </c>
      <c r="IW324">
        <v>-1.106</v>
      </c>
      <c r="IX324">
        <v>0.27</v>
      </c>
      <c r="IY324">
        <v>-1.199888540531774</v>
      </c>
      <c r="IZ324">
        <v>0.0006062262584135303</v>
      </c>
      <c r="JA324">
        <v>-6.607284784785487E-07</v>
      </c>
      <c r="JB324">
        <v>4.456398226774383E-10</v>
      </c>
      <c r="JC324">
        <v>0.04242554667046498</v>
      </c>
      <c r="JD324">
        <v>-0.002659736867722172</v>
      </c>
      <c r="JE324">
        <v>0.000738507291522077</v>
      </c>
      <c r="JF324">
        <v>-6.730059124220876E-06</v>
      </c>
      <c r="JG324">
        <v>7</v>
      </c>
      <c r="JH324">
        <v>1949</v>
      </c>
      <c r="JI324">
        <v>1</v>
      </c>
      <c r="JJ324">
        <v>29</v>
      </c>
      <c r="JK324">
        <v>190083.4</v>
      </c>
      <c r="JL324">
        <v>190083.6</v>
      </c>
      <c r="JM324">
        <v>0.661621</v>
      </c>
      <c r="JN324">
        <v>2.63794</v>
      </c>
      <c r="JO324">
        <v>2.146</v>
      </c>
      <c r="JP324">
        <v>2.677</v>
      </c>
      <c r="JQ324">
        <v>2.29858</v>
      </c>
      <c r="JR324">
        <v>2.39624</v>
      </c>
      <c r="JS324">
        <v>37.2181</v>
      </c>
      <c r="JT324">
        <v>24.07</v>
      </c>
      <c r="JU324">
        <v>18</v>
      </c>
      <c r="JV324">
        <v>479.764</v>
      </c>
      <c r="JW324">
        <v>898.075</v>
      </c>
      <c r="JX324">
        <v>27.8843</v>
      </c>
      <c r="JY324">
        <v>29.0189</v>
      </c>
      <c r="JZ324">
        <v>29.9999</v>
      </c>
      <c r="KA324">
        <v>29.2441</v>
      </c>
      <c r="KB324">
        <v>29.2157</v>
      </c>
      <c r="KC324">
        <v>13.1872</v>
      </c>
      <c r="KD324">
        <v>18.5394</v>
      </c>
      <c r="KE324">
        <v>65.3984</v>
      </c>
      <c r="KF324">
        <v>27.8888</v>
      </c>
      <c r="KG324">
        <v>132.113</v>
      </c>
      <c r="KH324">
        <v>21.1504</v>
      </c>
      <c r="KI324">
        <v>102.019</v>
      </c>
      <c r="KJ324">
        <v>91.52379999999999</v>
      </c>
    </row>
    <row r="325" spans="1:296">
      <c r="A325">
        <v>307</v>
      </c>
      <c r="B325">
        <v>1758394612.1</v>
      </c>
      <c r="C325">
        <v>12471.59999990463</v>
      </c>
      <c r="D325" t="s">
        <v>1060</v>
      </c>
      <c r="E325" t="s">
        <v>1061</v>
      </c>
      <c r="F325">
        <v>5</v>
      </c>
      <c r="G325" t="s">
        <v>1025</v>
      </c>
      <c r="H325">
        <v>1758394604.314285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163.834840176045</v>
      </c>
      <c r="AJ325">
        <v>176.5333696969696</v>
      </c>
      <c r="AK325">
        <v>-3.307880673087445</v>
      </c>
      <c r="AL325">
        <v>65.71286143039184</v>
      </c>
      <c r="AM325">
        <f>(AO325 - AN325 + DX325*1E3/(8.314*(DZ325+273.15)) * AQ325/DW325 * AP325) * DW325/(100*DK325) * 1000/(1000 - AO325)</f>
        <v>0</v>
      </c>
      <c r="AN325">
        <v>21.22723486038873</v>
      </c>
      <c r="AO325">
        <v>22.2864006060606</v>
      </c>
      <c r="AP325">
        <v>1.993660062772875E-05</v>
      </c>
      <c r="AQ325">
        <v>86.31797219506277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437</v>
      </c>
      <c r="AX325" t="s">
        <v>437</v>
      </c>
      <c r="AY325">
        <v>0</v>
      </c>
      <c r="AZ325">
        <v>0</v>
      </c>
      <c r="BA325">
        <f>1-AY325/AZ325</f>
        <v>0</v>
      </c>
      <c r="BB325">
        <v>0</v>
      </c>
      <c r="BC325" t="s">
        <v>437</v>
      </c>
      <c r="BD325" t="s">
        <v>437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437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2.7</v>
      </c>
      <c r="DL325">
        <v>0.5</v>
      </c>
      <c r="DM325" t="s">
        <v>438</v>
      </c>
      <c r="DN325">
        <v>2</v>
      </c>
      <c r="DO325" t="b">
        <v>1</v>
      </c>
      <c r="DP325">
        <v>1758394604.314285</v>
      </c>
      <c r="DQ325">
        <v>196.2055714285714</v>
      </c>
      <c r="DR325">
        <v>174.8670357142857</v>
      </c>
      <c r="DS325">
        <v>22.28654285714286</v>
      </c>
      <c r="DT325">
        <v>21.22788928571429</v>
      </c>
      <c r="DU325">
        <v>197.3083571428571</v>
      </c>
      <c r="DV325">
        <v>22.01651785714285</v>
      </c>
      <c r="DW325">
        <v>499.962</v>
      </c>
      <c r="DX325">
        <v>90.41516785714285</v>
      </c>
      <c r="DY325">
        <v>0.06665735357142857</v>
      </c>
      <c r="DZ325">
        <v>29.00783928571429</v>
      </c>
      <c r="EA325">
        <v>29.99545357142857</v>
      </c>
      <c r="EB325">
        <v>999.9000000000002</v>
      </c>
      <c r="EC325">
        <v>0</v>
      </c>
      <c r="ED325">
        <v>0</v>
      </c>
      <c r="EE325">
        <v>10006.88964285714</v>
      </c>
      <c r="EF325">
        <v>0</v>
      </c>
      <c r="EG325">
        <v>10.8678</v>
      </c>
      <c r="EH325">
        <v>21.33851785714286</v>
      </c>
      <c r="EI325">
        <v>200.6779285714286</v>
      </c>
      <c r="EJ325">
        <v>178.65975</v>
      </c>
      <c r="EK325">
        <v>1.058653928571429</v>
      </c>
      <c r="EL325">
        <v>174.8670357142857</v>
      </c>
      <c r="EM325">
        <v>21.22788928571429</v>
      </c>
      <c r="EN325">
        <v>2.015041071428571</v>
      </c>
      <c r="EO325">
        <v>1.919323214285714</v>
      </c>
      <c r="EP325">
        <v>17.56302857142857</v>
      </c>
      <c r="EQ325">
        <v>16.79402857142857</v>
      </c>
      <c r="ER325">
        <v>2000.016785714286</v>
      </c>
      <c r="ES325">
        <v>0.97999925</v>
      </c>
      <c r="ET325">
        <v>0.02000105357142857</v>
      </c>
      <c r="EU325">
        <v>0</v>
      </c>
      <c r="EV325">
        <v>411.30825</v>
      </c>
      <c r="EW325">
        <v>5.00078</v>
      </c>
      <c r="EX325">
        <v>8089.353214285716</v>
      </c>
      <c r="EY325">
        <v>16379.76071428571</v>
      </c>
      <c r="EZ325">
        <v>39.16710714285715</v>
      </c>
      <c r="FA325">
        <v>40.08224999999999</v>
      </c>
      <c r="FB325">
        <v>39.50871428571428</v>
      </c>
      <c r="FC325">
        <v>39.63574999999999</v>
      </c>
      <c r="FD325">
        <v>40.41496428571428</v>
      </c>
      <c r="FE325">
        <v>1955.116785714286</v>
      </c>
      <c r="FF325">
        <v>39.9</v>
      </c>
      <c r="FG325">
        <v>0</v>
      </c>
      <c r="FH325">
        <v>1758394612.5</v>
      </c>
      <c r="FI325">
        <v>0</v>
      </c>
      <c r="FJ325">
        <v>411.26136</v>
      </c>
      <c r="FK325">
        <v>-3.632692310399347</v>
      </c>
      <c r="FL325">
        <v>-80.24999986832641</v>
      </c>
      <c r="FM325">
        <v>8088.519200000001</v>
      </c>
      <c r="FN325">
        <v>15</v>
      </c>
      <c r="FO325">
        <v>0</v>
      </c>
      <c r="FP325" t="s">
        <v>439</v>
      </c>
      <c r="FQ325">
        <v>1746989605.5</v>
      </c>
      <c r="FR325">
        <v>1746989593.5</v>
      </c>
      <c r="FS325">
        <v>0</v>
      </c>
      <c r="FT325">
        <v>-0.274</v>
      </c>
      <c r="FU325">
        <v>-0.002</v>
      </c>
      <c r="FV325">
        <v>2.549</v>
      </c>
      <c r="FW325">
        <v>0.129</v>
      </c>
      <c r="FX325">
        <v>420</v>
      </c>
      <c r="FY325">
        <v>17</v>
      </c>
      <c r="FZ325">
        <v>0.02</v>
      </c>
      <c r="GA325">
        <v>0.04</v>
      </c>
      <c r="GB325">
        <v>21.14394146341463</v>
      </c>
      <c r="GC325">
        <v>3.126727526132439</v>
      </c>
      <c r="GD325">
        <v>0.309982235506433</v>
      </c>
      <c r="GE325">
        <v>0</v>
      </c>
      <c r="GF325">
        <v>411.5856176470588</v>
      </c>
      <c r="GG325">
        <v>-4.424858676011389</v>
      </c>
      <c r="GH325">
        <v>0.4828224015653064</v>
      </c>
      <c r="GI325">
        <v>0</v>
      </c>
      <c r="GJ325">
        <v>1.05327243902439</v>
      </c>
      <c r="GK325">
        <v>0.06911665505226475</v>
      </c>
      <c r="GL325">
        <v>0.007509732475663715</v>
      </c>
      <c r="GM325">
        <v>1</v>
      </c>
      <c r="GN325">
        <v>1</v>
      </c>
      <c r="GO325">
        <v>3</v>
      </c>
      <c r="GP325" t="s">
        <v>440</v>
      </c>
      <c r="GQ325">
        <v>3.10246</v>
      </c>
      <c r="GR325">
        <v>2.72508</v>
      </c>
      <c r="GS325">
        <v>0.0420897</v>
      </c>
      <c r="GT325">
        <v>0.037022</v>
      </c>
      <c r="GU325">
        <v>0.102278</v>
      </c>
      <c r="GV325">
        <v>0.100018</v>
      </c>
      <c r="GW325">
        <v>25053.8</v>
      </c>
      <c r="GX325">
        <v>22881.8</v>
      </c>
      <c r="GY325">
        <v>26719.9</v>
      </c>
      <c r="GZ325">
        <v>23984.4</v>
      </c>
      <c r="HA325">
        <v>38378.5</v>
      </c>
      <c r="HB325">
        <v>31911.6</v>
      </c>
      <c r="HC325">
        <v>46661.8</v>
      </c>
      <c r="HD325">
        <v>37954.3</v>
      </c>
      <c r="HE325">
        <v>1.86345</v>
      </c>
      <c r="HF325">
        <v>2.33857</v>
      </c>
      <c r="HG325">
        <v>0.120915</v>
      </c>
      <c r="HH325">
        <v>0</v>
      </c>
      <c r="HI325">
        <v>28.0359</v>
      </c>
      <c r="HJ325">
        <v>999.9</v>
      </c>
      <c r="HK325">
        <v>46.9</v>
      </c>
      <c r="HL325">
        <v>32.4</v>
      </c>
      <c r="HM325">
        <v>25.3369</v>
      </c>
      <c r="HN325">
        <v>61.3682</v>
      </c>
      <c r="HO325">
        <v>4.67548</v>
      </c>
      <c r="HP325">
        <v>2</v>
      </c>
      <c r="HQ325">
        <v>0.139096</v>
      </c>
      <c r="HR325">
        <v>-0.236264</v>
      </c>
      <c r="HS325">
        <v>20.2826</v>
      </c>
      <c r="HT325">
        <v>5.21085</v>
      </c>
      <c r="HU325">
        <v>11.9745</v>
      </c>
      <c r="HV325">
        <v>4.96275</v>
      </c>
      <c r="HW325">
        <v>3.27448</v>
      </c>
      <c r="HX325">
        <v>9999</v>
      </c>
      <c r="HY325">
        <v>9999</v>
      </c>
      <c r="HZ325">
        <v>9999</v>
      </c>
      <c r="IA325">
        <v>999.9</v>
      </c>
      <c r="IB325">
        <v>1.86386</v>
      </c>
      <c r="IC325">
        <v>1.86014</v>
      </c>
      <c r="ID325">
        <v>1.85841</v>
      </c>
      <c r="IE325">
        <v>1.85974</v>
      </c>
      <c r="IF325">
        <v>1.85989</v>
      </c>
      <c r="IG325">
        <v>1.85841</v>
      </c>
      <c r="IH325">
        <v>1.85746</v>
      </c>
      <c r="II325">
        <v>1.85238</v>
      </c>
      <c r="IJ325">
        <v>0</v>
      </c>
      <c r="IK325">
        <v>0</v>
      </c>
      <c r="IL325">
        <v>0</v>
      </c>
      <c r="IM325">
        <v>0</v>
      </c>
      <c r="IN325" t="s">
        <v>441</v>
      </c>
      <c r="IO325" t="s">
        <v>442</v>
      </c>
      <c r="IP325" t="s">
        <v>443</v>
      </c>
      <c r="IQ325" t="s">
        <v>443</v>
      </c>
      <c r="IR325" t="s">
        <v>443</v>
      </c>
      <c r="IS325" t="s">
        <v>443</v>
      </c>
      <c r="IT325">
        <v>0</v>
      </c>
      <c r="IU325">
        <v>100</v>
      </c>
      <c r="IV325">
        <v>100</v>
      </c>
      <c r="IW325">
        <v>-1.113</v>
      </c>
      <c r="IX325">
        <v>0.27</v>
      </c>
      <c r="IY325">
        <v>-1.199888540531774</v>
      </c>
      <c r="IZ325">
        <v>0.0006062262584135303</v>
      </c>
      <c r="JA325">
        <v>-6.607284784785487E-07</v>
      </c>
      <c r="JB325">
        <v>4.456398226774383E-10</v>
      </c>
      <c r="JC325">
        <v>0.04242554667046498</v>
      </c>
      <c r="JD325">
        <v>-0.002659736867722172</v>
      </c>
      <c r="JE325">
        <v>0.000738507291522077</v>
      </c>
      <c r="JF325">
        <v>-6.730059124220876E-06</v>
      </c>
      <c r="JG325">
        <v>7</v>
      </c>
      <c r="JH325">
        <v>1949</v>
      </c>
      <c r="JI325">
        <v>1</v>
      </c>
      <c r="JJ325">
        <v>29</v>
      </c>
      <c r="JK325">
        <v>190083.4</v>
      </c>
      <c r="JL325">
        <v>190083.6</v>
      </c>
      <c r="JM325">
        <v>0.606689</v>
      </c>
      <c r="JN325">
        <v>2.63306</v>
      </c>
      <c r="JO325">
        <v>2.146</v>
      </c>
      <c r="JP325">
        <v>2.67822</v>
      </c>
      <c r="JQ325">
        <v>2.29858</v>
      </c>
      <c r="JR325">
        <v>2.44629</v>
      </c>
      <c r="JS325">
        <v>37.1941</v>
      </c>
      <c r="JT325">
        <v>24.07</v>
      </c>
      <c r="JU325">
        <v>18</v>
      </c>
      <c r="JV325">
        <v>479.969</v>
      </c>
      <c r="JW325">
        <v>897.878</v>
      </c>
      <c r="JX325">
        <v>27.8886</v>
      </c>
      <c r="JY325">
        <v>29.017</v>
      </c>
      <c r="JZ325">
        <v>30</v>
      </c>
      <c r="KA325">
        <v>29.2422</v>
      </c>
      <c r="KB325">
        <v>29.2133</v>
      </c>
      <c r="KC325">
        <v>12.1526</v>
      </c>
      <c r="KD325">
        <v>18.5394</v>
      </c>
      <c r="KE325">
        <v>65.3984</v>
      </c>
      <c r="KF325">
        <v>27.8408</v>
      </c>
      <c r="KG325">
        <v>118.755</v>
      </c>
      <c r="KH325">
        <v>21.1439</v>
      </c>
      <c r="KI325">
        <v>102.02</v>
      </c>
      <c r="KJ325">
        <v>91.52370000000001</v>
      </c>
    </row>
    <row r="326" spans="1:296">
      <c r="A326">
        <v>308</v>
      </c>
      <c r="B326">
        <v>1758394617.1</v>
      </c>
      <c r="C326">
        <v>12476.59999990463</v>
      </c>
      <c r="D326" t="s">
        <v>1062</v>
      </c>
      <c r="E326" t="s">
        <v>1063</v>
      </c>
      <c r="F326">
        <v>5</v>
      </c>
      <c r="G326" t="s">
        <v>1025</v>
      </c>
      <c r="H326">
        <v>1758394609.6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147.00025820069</v>
      </c>
      <c r="AJ326">
        <v>159.9182424242424</v>
      </c>
      <c r="AK326">
        <v>-3.32323812554207</v>
      </c>
      <c r="AL326">
        <v>65.71286143039184</v>
      </c>
      <c r="AM326">
        <f>(AO326 - AN326 + DX326*1E3/(8.314*(DZ326+273.15)) * AQ326/DW326 * AP326) * DW326/(100*DK326) * 1000/(1000 - AO326)</f>
        <v>0</v>
      </c>
      <c r="AN326">
        <v>21.18118990751572</v>
      </c>
      <c r="AO326">
        <v>22.27035090909089</v>
      </c>
      <c r="AP326">
        <v>-0.0001339074061310906</v>
      </c>
      <c r="AQ326">
        <v>86.31797219506277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437</v>
      </c>
      <c r="AX326" t="s">
        <v>437</v>
      </c>
      <c r="AY326">
        <v>0</v>
      </c>
      <c r="AZ326">
        <v>0</v>
      </c>
      <c r="BA326">
        <f>1-AY326/AZ326</f>
        <v>0</v>
      </c>
      <c r="BB326">
        <v>0</v>
      </c>
      <c r="BC326" t="s">
        <v>437</v>
      </c>
      <c r="BD326" t="s">
        <v>437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437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2.7</v>
      </c>
      <c r="DL326">
        <v>0.5</v>
      </c>
      <c r="DM326" t="s">
        <v>438</v>
      </c>
      <c r="DN326">
        <v>2</v>
      </c>
      <c r="DO326" t="b">
        <v>1</v>
      </c>
      <c r="DP326">
        <v>1758394609.6</v>
      </c>
      <c r="DQ326">
        <v>179.060074074074</v>
      </c>
      <c r="DR326">
        <v>157.436</v>
      </c>
      <c r="DS326">
        <v>22.28357407407408</v>
      </c>
      <c r="DT326">
        <v>21.20794444444445</v>
      </c>
      <c r="DU326">
        <v>180.1697407407407</v>
      </c>
      <c r="DV326">
        <v>22.0136037037037</v>
      </c>
      <c r="DW326">
        <v>499.9612962962964</v>
      </c>
      <c r="DX326">
        <v>90.41438148148148</v>
      </c>
      <c r="DY326">
        <v>0.06661887407407409</v>
      </c>
      <c r="DZ326">
        <v>29.01008518518518</v>
      </c>
      <c r="EA326">
        <v>29.99815925925926</v>
      </c>
      <c r="EB326">
        <v>999.9000000000001</v>
      </c>
      <c r="EC326">
        <v>0</v>
      </c>
      <c r="ED326">
        <v>0</v>
      </c>
      <c r="EE326">
        <v>10020.52777777778</v>
      </c>
      <c r="EF326">
        <v>0</v>
      </c>
      <c r="EG326">
        <v>10.8678</v>
      </c>
      <c r="EH326">
        <v>21.62403703703703</v>
      </c>
      <c r="EI326">
        <v>183.1411481481481</v>
      </c>
      <c r="EJ326">
        <v>160.8476296296296</v>
      </c>
      <c r="EK326">
        <v>1.075635555555556</v>
      </c>
      <c r="EL326">
        <v>157.436</v>
      </c>
      <c r="EM326">
        <v>21.20794444444445</v>
      </c>
      <c r="EN326">
        <v>2.014754814814815</v>
      </c>
      <c r="EO326">
        <v>1.917502222222222</v>
      </c>
      <c r="EP326">
        <v>17.56077037037037</v>
      </c>
      <c r="EQ326">
        <v>16.77907037037037</v>
      </c>
      <c r="ER326">
        <v>1999.988148148148</v>
      </c>
      <c r="ES326">
        <v>0.9799990000000001</v>
      </c>
      <c r="ET326">
        <v>0.0200012962962963</v>
      </c>
      <c r="EU326">
        <v>0</v>
      </c>
      <c r="EV326">
        <v>411.0376296296296</v>
      </c>
      <c r="EW326">
        <v>5.00078</v>
      </c>
      <c r="EX326">
        <v>8083.088518518518</v>
      </c>
      <c r="EY326">
        <v>16379.51851851852</v>
      </c>
      <c r="EZ326">
        <v>39.15474074074073</v>
      </c>
      <c r="FA326">
        <v>40.08066666666667</v>
      </c>
      <c r="FB326">
        <v>39.48825925925926</v>
      </c>
      <c r="FC326">
        <v>39.63151851851852</v>
      </c>
      <c r="FD326">
        <v>40.42103703703703</v>
      </c>
      <c r="FE326">
        <v>1955.088148148148</v>
      </c>
      <c r="FF326">
        <v>39.9</v>
      </c>
      <c r="FG326">
        <v>0</v>
      </c>
      <c r="FH326">
        <v>1758394617.3</v>
      </c>
      <c r="FI326">
        <v>0</v>
      </c>
      <c r="FJ326">
        <v>411.0078</v>
      </c>
      <c r="FK326">
        <v>-3.068769233926294</v>
      </c>
      <c r="FL326">
        <v>-54.76769239467144</v>
      </c>
      <c r="FM326">
        <v>8083.066000000001</v>
      </c>
      <c r="FN326">
        <v>15</v>
      </c>
      <c r="FO326">
        <v>0</v>
      </c>
      <c r="FP326" t="s">
        <v>439</v>
      </c>
      <c r="FQ326">
        <v>1746989605.5</v>
      </c>
      <c r="FR326">
        <v>1746989593.5</v>
      </c>
      <c r="FS326">
        <v>0</v>
      </c>
      <c r="FT326">
        <v>-0.274</v>
      </c>
      <c r="FU326">
        <v>-0.002</v>
      </c>
      <c r="FV326">
        <v>2.549</v>
      </c>
      <c r="FW326">
        <v>0.129</v>
      </c>
      <c r="FX326">
        <v>420</v>
      </c>
      <c r="FY326">
        <v>17</v>
      </c>
      <c r="FZ326">
        <v>0.02</v>
      </c>
      <c r="GA326">
        <v>0.04</v>
      </c>
      <c r="GB326">
        <v>21.4550225</v>
      </c>
      <c r="GC326">
        <v>3.246093433395846</v>
      </c>
      <c r="GD326">
        <v>0.3140483286753013</v>
      </c>
      <c r="GE326">
        <v>0</v>
      </c>
      <c r="GF326">
        <v>411.1981176470588</v>
      </c>
      <c r="GG326">
        <v>-3.430893813582394</v>
      </c>
      <c r="GH326">
        <v>0.3873594443154131</v>
      </c>
      <c r="GI326">
        <v>0</v>
      </c>
      <c r="GJ326">
        <v>1.0675385</v>
      </c>
      <c r="GK326">
        <v>0.1876156097560955</v>
      </c>
      <c r="GL326">
        <v>0.0197629067383824</v>
      </c>
      <c r="GM326">
        <v>0</v>
      </c>
      <c r="GN326">
        <v>0</v>
      </c>
      <c r="GO326">
        <v>3</v>
      </c>
      <c r="GP326" t="s">
        <v>446</v>
      </c>
      <c r="GQ326">
        <v>3.10248</v>
      </c>
      <c r="GR326">
        <v>2.72501</v>
      </c>
      <c r="GS326">
        <v>0.0385172</v>
      </c>
      <c r="GT326">
        <v>0.0332417</v>
      </c>
      <c r="GU326">
        <v>0.102228</v>
      </c>
      <c r="GV326">
        <v>0.0999622</v>
      </c>
      <c r="GW326">
        <v>25147.1</v>
      </c>
      <c r="GX326">
        <v>22971.6</v>
      </c>
      <c r="GY326">
        <v>26719.8</v>
      </c>
      <c r="GZ326">
        <v>23984.4</v>
      </c>
      <c r="HA326">
        <v>38380.3</v>
      </c>
      <c r="HB326">
        <v>31913</v>
      </c>
      <c r="HC326">
        <v>46661.9</v>
      </c>
      <c r="HD326">
        <v>37954.1</v>
      </c>
      <c r="HE326">
        <v>1.86335</v>
      </c>
      <c r="HF326">
        <v>2.33875</v>
      </c>
      <c r="HG326">
        <v>0.120617</v>
      </c>
      <c r="HH326">
        <v>0</v>
      </c>
      <c r="HI326">
        <v>28.0359</v>
      </c>
      <c r="HJ326">
        <v>999.9</v>
      </c>
      <c r="HK326">
        <v>46.9</v>
      </c>
      <c r="HL326">
        <v>32.4</v>
      </c>
      <c r="HM326">
        <v>25.337</v>
      </c>
      <c r="HN326">
        <v>61.5282</v>
      </c>
      <c r="HO326">
        <v>4.66346</v>
      </c>
      <c r="HP326">
        <v>2</v>
      </c>
      <c r="HQ326">
        <v>0.139083</v>
      </c>
      <c r="HR326">
        <v>-0.0714325</v>
      </c>
      <c r="HS326">
        <v>20.2827</v>
      </c>
      <c r="HT326">
        <v>5.2104</v>
      </c>
      <c r="HU326">
        <v>11.9751</v>
      </c>
      <c r="HV326">
        <v>4.96275</v>
      </c>
      <c r="HW326">
        <v>3.27445</v>
      </c>
      <c r="HX326">
        <v>9999</v>
      </c>
      <c r="HY326">
        <v>9999</v>
      </c>
      <c r="HZ326">
        <v>9999</v>
      </c>
      <c r="IA326">
        <v>999.9</v>
      </c>
      <c r="IB326">
        <v>1.86387</v>
      </c>
      <c r="IC326">
        <v>1.8601</v>
      </c>
      <c r="ID326">
        <v>1.85839</v>
      </c>
      <c r="IE326">
        <v>1.85974</v>
      </c>
      <c r="IF326">
        <v>1.85989</v>
      </c>
      <c r="IG326">
        <v>1.85838</v>
      </c>
      <c r="IH326">
        <v>1.85746</v>
      </c>
      <c r="II326">
        <v>1.85236</v>
      </c>
      <c r="IJ326">
        <v>0</v>
      </c>
      <c r="IK326">
        <v>0</v>
      </c>
      <c r="IL326">
        <v>0</v>
      </c>
      <c r="IM326">
        <v>0</v>
      </c>
      <c r="IN326" t="s">
        <v>441</v>
      </c>
      <c r="IO326" t="s">
        <v>442</v>
      </c>
      <c r="IP326" t="s">
        <v>443</v>
      </c>
      <c r="IQ326" t="s">
        <v>443</v>
      </c>
      <c r="IR326" t="s">
        <v>443</v>
      </c>
      <c r="IS326" t="s">
        <v>443</v>
      </c>
      <c r="IT326">
        <v>0</v>
      </c>
      <c r="IU326">
        <v>100</v>
      </c>
      <c r="IV326">
        <v>100</v>
      </c>
      <c r="IW326">
        <v>-1.119</v>
      </c>
      <c r="IX326">
        <v>0.2697</v>
      </c>
      <c r="IY326">
        <v>-1.199888540531774</v>
      </c>
      <c r="IZ326">
        <v>0.0006062262584135303</v>
      </c>
      <c r="JA326">
        <v>-6.607284784785487E-07</v>
      </c>
      <c r="JB326">
        <v>4.456398226774383E-10</v>
      </c>
      <c r="JC326">
        <v>0.04242554667046498</v>
      </c>
      <c r="JD326">
        <v>-0.002659736867722172</v>
      </c>
      <c r="JE326">
        <v>0.000738507291522077</v>
      </c>
      <c r="JF326">
        <v>-6.730059124220876E-06</v>
      </c>
      <c r="JG326">
        <v>7</v>
      </c>
      <c r="JH326">
        <v>1949</v>
      </c>
      <c r="JI326">
        <v>1</v>
      </c>
      <c r="JJ326">
        <v>29</v>
      </c>
      <c r="JK326">
        <v>190083.5</v>
      </c>
      <c r="JL326">
        <v>190083.7</v>
      </c>
      <c r="JM326">
        <v>0.5566410000000001</v>
      </c>
      <c r="JN326">
        <v>2.63672</v>
      </c>
      <c r="JO326">
        <v>2.146</v>
      </c>
      <c r="JP326">
        <v>2.67822</v>
      </c>
      <c r="JQ326">
        <v>2.29858</v>
      </c>
      <c r="JR326">
        <v>2.42065</v>
      </c>
      <c r="JS326">
        <v>37.1941</v>
      </c>
      <c r="JT326">
        <v>24.07</v>
      </c>
      <c r="JU326">
        <v>18</v>
      </c>
      <c r="JV326">
        <v>479.901</v>
      </c>
      <c r="JW326">
        <v>898.03</v>
      </c>
      <c r="JX326">
        <v>27.8574</v>
      </c>
      <c r="JY326">
        <v>29.0152</v>
      </c>
      <c r="JZ326">
        <v>29.9999</v>
      </c>
      <c r="KA326">
        <v>29.241</v>
      </c>
      <c r="KB326">
        <v>29.2112</v>
      </c>
      <c r="KC326">
        <v>11.065</v>
      </c>
      <c r="KD326">
        <v>18.5394</v>
      </c>
      <c r="KE326">
        <v>65.3984</v>
      </c>
      <c r="KF326">
        <v>27.8392</v>
      </c>
      <c r="KG326">
        <v>98.71250000000001</v>
      </c>
      <c r="KH326">
        <v>21.1504</v>
      </c>
      <c r="KI326">
        <v>102.02</v>
      </c>
      <c r="KJ326">
        <v>91.5234</v>
      </c>
    </row>
    <row r="327" spans="1:296">
      <c r="A327">
        <v>309</v>
      </c>
      <c r="B327">
        <v>1758394622.1</v>
      </c>
      <c r="C327">
        <v>12481.59999990463</v>
      </c>
      <c r="D327" t="s">
        <v>1064</v>
      </c>
      <c r="E327" t="s">
        <v>1065</v>
      </c>
      <c r="F327">
        <v>5</v>
      </c>
      <c r="G327" t="s">
        <v>1025</v>
      </c>
      <c r="H327">
        <v>1758394614.314285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130.0754951885895</v>
      </c>
      <c r="AJ327">
        <v>143.2936666666667</v>
      </c>
      <c r="AK327">
        <v>-3.32698981065275</v>
      </c>
      <c r="AL327">
        <v>65.71286143039184</v>
      </c>
      <c r="AM327">
        <f>(AO327 - AN327 + DX327*1E3/(8.314*(DZ327+273.15)) * AQ327/DW327 * AP327) * DW327/(100*DK327) * 1000/(1000 - AO327)</f>
        <v>0</v>
      </c>
      <c r="AN327">
        <v>21.1708737353259</v>
      </c>
      <c r="AO327">
        <v>22.25786666666668</v>
      </c>
      <c r="AP327">
        <v>-0.0001031427093328578</v>
      </c>
      <c r="AQ327">
        <v>86.31797219506277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437</v>
      </c>
      <c r="AX327" t="s">
        <v>437</v>
      </c>
      <c r="AY327">
        <v>0</v>
      </c>
      <c r="AZ327">
        <v>0</v>
      </c>
      <c r="BA327">
        <f>1-AY327/AZ327</f>
        <v>0</v>
      </c>
      <c r="BB327">
        <v>0</v>
      </c>
      <c r="BC327" t="s">
        <v>437</v>
      </c>
      <c r="BD327" t="s">
        <v>437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437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2.7</v>
      </c>
      <c r="DL327">
        <v>0.5</v>
      </c>
      <c r="DM327" t="s">
        <v>438</v>
      </c>
      <c r="DN327">
        <v>2</v>
      </c>
      <c r="DO327" t="b">
        <v>1</v>
      </c>
      <c r="DP327">
        <v>1758394614.314285</v>
      </c>
      <c r="DQ327">
        <v>163.7672142857143</v>
      </c>
      <c r="DR327">
        <v>141.8640714285714</v>
      </c>
      <c r="DS327">
        <v>22.27586428571428</v>
      </c>
      <c r="DT327">
        <v>21.188775</v>
      </c>
      <c r="DU327">
        <v>164.8833571428571</v>
      </c>
      <c r="DV327">
        <v>22.00604642857143</v>
      </c>
      <c r="DW327">
        <v>499.9747499999999</v>
      </c>
      <c r="DX327">
        <v>90.41418214285713</v>
      </c>
      <c r="DY327">
        <v>0.06666180357142858</v>
      </c>
      <c r="DZ327">
        <v>29.01179642857143</v>
      </c>
      <c r="EA327">
        <v>30.00303214285714</v>
      </c>
      <c r="EB327">
        <v>999.9000000000002</v>
      </c>
      <c r="EC327">
        <v>0</v>
      </c>
      <c r="ED327">
        <v>0</v>
      </c>
      <c r="EE327">
        <v>10023.05892857143</v>
      </c>
      <c r="EF327">
        <v>0</v>
      </c>
      <c r="EG327">
        <v>10.8678</v>
      </c>
      <c r="EH327">
        <v>21.90320714285714</v>
      </c>
      <c r="EI327">
        <v>167.4985714285714</v>
      </c>
      <c r="EJ327">
        <v>144.9353928571429</v>
      </c>
      <c r="EK327">
        <v>1.0870925</v>
      </c>
      <c r="EL327">
        <v>141.8640714285714</v>
      </c>
      <c r="EM327">
        <v>21.188775</v>
      </c>
      <c r="EN327">
        <v>2.014053214285715</v>
      </c>
      <c r="EO327">
        <v>1.915764642857143</v>
      </c>
      <c r="EP327">
        <v>17.55525</v>
      </c>
      <c r="EQ327">
        <v>16.76479285714286</v>
      </c>
      <c r="ER327">
        <v>1999.961071428571</v>
      </c>
      <c r="ES327">
        <v>0.9799987142857144</v>
      </c>
      <c r="ET327">
        <v>0.020001575</v>
      </c>
      <c r="EU327">
        <v>0</v>
      </c>
      <c r="EV327">
        <v>410.8273571428571</v>
      </c>
      <c r="EW327">
        <v>5.00078</v>
      </c>
      <c r="EX327">
        <v>8079.8</v>
      </c>
      <c r="EY327">
        <v>16379.30357142857</v>
      </c>
      <c r="EZ327">
        <v>39.16257142857143</v>
      </c>
      <c r="FA327">
        <v>40.089</v>
      </c>
      <c r="FB327">
        <v>39.46414285714286</v>
      </c>
      <c r="FC327">
        <v>39.6425</v>
      </c>
      <c r="FD327">
        <v>40.45064285714285</v>
      </c>
      <c r="FE327">
        <v>1955.061071428571</v>
      </c>
      <c r="FF327">
        <v>39.9</v>
      </c>
      <c r="FG327">
        <v>0</v>
      </c>
      <c r="FH327">
        <v>1758394622.7</v>
      </c>
      <c r="FI327">
        <v>0</v>
      </c>
      <c r="FJ327">
        <v>410.795</v>
      </c>
      <c r="FK327">
        <v>-1.759931625600952</v>
      </c>
      <c r="FL327">
        <v>-26.99999997314868</v>
      </c>
      <c r="FM327">
        <v>8079.685769230769</v>
      </c>
      <c r="FN327">
        <v>15</v>
      </c>
      <c r="FO327">
        <v>0</v>
      </c>
      <c r="FP327" t="s">
        <v>439</v>
      </c>
      <c r="FQ327">
        <v>1746989605.5</v>
      </c>
      <c r="FR327">
        <v>1746989593.5</v>
      </c>
      <c r="FS327">
        <v>0</v>
      </c>
      <c r="FT327">
        <v>-0.274</v>
      </c>
      <c r="FU327">
        <v>-0.002</v>
      </c>
      <c r="FV327">
        <v>2.549</v>
      </c>
      <c r="FW327">
        <v>0.129</v>
      </c>
      <c r="FX327">
        <v>420</v>
      </c>
      <c r="FY327">
        <v>17</v>
      </c>
      <c r="FZ327">
        <v>0.02</v>
      </c>
      <c r="GA327">
        <v>0.04</v>
      </c>
      <c r="GB327">
        <v>21.74830243902439</v>
      </c>
      <c r="GC327">
        <v>3.471976306620247</v>
      </c>
      <c r="GD327">
        <v>0.3439730813970163</v>
      </c>
      <c r="GE327">
        <v>0</v>
      </c>
      <c r="GF327">
        <v>410.9491176470588</v>
      </c>
      <c r="GG327">
        <v>-2.606172651410422</v>
      </c>
      <c r="GH327">
        <v>0.3471514133720701</v>
      </c>
      <c r="GI327">
        <v>0</v>
      </c>
      <c r="GJ327">
        <v>1.078957073170732</v>
      </c>
      <c r="GK327">
        <v>0.1699329616724735</v>
      </c>
      <c r="GL327">
        <v>0.01909187814087095</v>
      </c>
      <c r="GM327">
        <v>0</v>
      </c>
      <c r="GN327">
        <v>0</v>
      </c>
      <c r="GO327">
        <v>3</v>
      </c>
      <c r="GP327" t="s">
        <v>446</v>
      </c>
      <c r="GQ327">
        <v>3.10281</v>
      </c>
      <c r="GR327">
        <v>2.72465</v>
      </c>
      <c r="GS327">
        <v>0.0348512</v>
      </c>
      <c r="GT327">
        <v>0.0293988</v>
      </c>
      <c r="GU327">
        <v>0.102188</v>
      </c>
      <c r="GV327">
        <v>0.0999401</v>
      </c>
      <c r="GW327">
        <v>25242.9</v>
      </c>
      <c r="GX327">
        <v>23063.1</v>
      </c>
      <c r="GY327">
        <v>26719.7</v>
      </c>
      <c r="GZ327">
        <v>23984.6</v>
      </c>
      <c r="HA327">
        <v>38381.3</v>
      </c>
      <c r="HB327">
        <v>31913.7</v>
      </c>
      <c r="HC327">
        <v>46661.6</v>
      </c>
      <c r="HD327">
        <v>37954.4</v>
      </c>
      <c r="HE327">
        <v>1.8636</v>
      </c>
      <c r="HF327">
        <v>2.33875</v>
      </c>
      <c r="HG327">
        <v>0.121143</v>
      </c>
      <c r="HH327">
        <v>0</v>
      </c>
      <c r="HI327">
        <v>28.0359</v>
      </c>
      <c r="HJ327">
        <v>999.9</v>
      </c>
      <c r="HK327">
        <v>46.9</v>
      </c>
      <c r="HL327">
        <v>32.4</v>
      </c>
      <c r="HM327">
        <v>25.3341</v>
      </c>
      <c r="HN327">
        <v>61.3282</v>
      </c>
      <c r="HO327">
        <v>4.52324</v>
      </c>
      <c r="HP327">
        <v>2</v>
      </c>
      <c r="HQ327">
        <v>0.139052</v>
      </c>
      <c r="HR327">
        <v>-0.140019</v>
      </c>
      <c r="HS327">
        <v>20.2829</v>
      </c>
      <c r="HT327">
        <v>5.2107</v>
      </c>
      <c r="HU327">
        <v>11.9764</v>
      </c>
      <c r="HV327">
        <v>4.96245</v>
      </c>
      <c r="HW327">
        <v>3.27445</v>
      </c>
      <c r="HX327">
        <v>9999</v>
      </c>
      <c r="HY327">
        <v>9999</v>
      </c>
      <c r="HZ327">
        <v>9999</v>
      </c>
      <c r="IA327">
        <v>999.9</v>
      </c>
      <c r="IB327">
        <v>1.86386</v>
      </c>
      <c r="IC327">
        <v>1.86014</v>
      </c>
      <c r="ID327">
        <v>1.8584</v>
      </c>
      <c r="IE327">
        <v>1.85974</v>
      </c>
      <c r="IF327">
        <v>1.85989</v>
      </c>
      <c r="IG327">
        <v>1.85842</v>
      </c>
      <c r="IH327">
        <v>1.85745</v>
      </c>
      <c r="II327">
        <v>1.85239</v>
      </c>
      <c r="IJ327">
        <v>0</v>
      </c>
      <c r="IK327">
        <v>0</v>
      </c>
      <c r="IL327">
        <v>0</v>
      </c>
      <c r="IM327">
        <v>0</v>
      </c>
      <c r="IN327" t="s">
        <v>441</v>
      </c>
      <c r="IO327" t="s">
        <v>442</v>
      </c>
      <c r="IP327" t="s">
        <v>443</v>
      </c>
      <c r="IQ327" t="s">
        <v>443</v>
      </c>
      <c r="IR327" t="s">
        <v>443</v>
      </c>
      <c r="IS327" t="s">
        <v>443</v>
      </c>
      <c r="IT327">
        <v>0</v>
      </c>
      <c r="IU327">
        <v>100</v>
      </c>
      <c r="IV327">
        <v>100</v>
      </c>
      <c r="IW327">
        <v>-1.127</v>
      </c>
      <c r="IX327">
        <v>0.2695</v>
      </c>
      <c r="IY327">
        <v>-1.199888540531774</v>
      </c>
      <c r="IZ327">
        <v>0.0006062262584135303</v>
      </c>
      <c r="JA327">
        <v>-6.607284784785487E-07</v>
      </c>
      <c r="JB327">
        <v>4.456398226774383E-10</v>
      </c>
      <c r="JC327">
        <v>0.04242554667046498</v>
      </c>
      <c r="JD327">
        <v>-0.002659736867722172</v>
      </c>
      <c r="JE327">
        <v>0.000738507291522077</v>
      </c>
      <c r="JF327">
        <v>-6.730059124220876E-06</v>
      </c>
      <c r="JG327">
        <v>7</v>
      </c>
      <c r="JH327">
        <v>1949</v>
      </c>
      <c r="JI327">
        <v>1</v>
      </c>
      <c r="JJ327">
        <v>29</v>
      </c>
      <c r="JK327">
        <v>190083.6</v>
      </c>
      <c r="JL327">
        <v>190083.8</v>
      </c>
      <c r="JM327">
        <v>0.500488</v>
      </c>
      <c r="JN327">
        <v>2.64038</v>
      </c>
      <c r="JO327">
        <v>2.146</v>
      </c>
      <c r="JP327">
        <v>2.67822</v>
      </c>
      <c r="JQ327">
        <v>2.29858</v>
      </c>
      <c r="JR327">
        <v>2.43164</v>
      </c>
      <c r="JS327">
        <v>37.1941</v>
      </c>
      <c r="JT327">
        <v>24.07</v>
      </c>
      <c r="JU327">
        <v>18</v>
      </c>
      <c r="JV327">
        <v>480.031</v>
      </c>
      <c r="JW327">
        <v>897.996</v>
      </c>
      <c r="JX327">
        <v>27.8369</v>
      </c>
      <c r="JY327">
        <v>29.0139</v>
      </c>
      <c r="JZ327">
        <v>29.9999</v>
      </c>
      <c r="KA327">
        <v>29.239</v>
      </c>
      <c r="KB327">
        <v>29.2089</v>
      </c>
      <c r="KC327">
        <v>10.0166</v>
      </c>
      <c r="KD327">
        <v>18.5394</v>
      </c>
      <c r="KE327">
        <v>65.3984</v>
      </c>
      <c r="KF327">
        <v>27.8315</v>
      </c>
      <c r="KG327">
        <v>85.3549</v>
      </c>
      <c r="KH327">
        <v>21.1557</v>
      </c>
      <c r="KI327">
        <v>102.019</v>
      </c>
      <c r="KJ327">
        <v>91.52419999999999</v>
      </c>
    </row>
    <row r="328" spans="1:296">
      <c r="A328">
        <v>310</v>
      </c>
      <c r="B328">
        <v>1758394627.1</v>
      </c>
      <c r="C328">
        <v>12486.59999990463</v>
      </c>
      <c r="D328" t="s">
        <v>1066</v>
      </c>
      <c r="E328" t="s">
        <v>1067</v>
      </c>
      <c r="F328">
        <v>5</v>
      </c>
      <c r="G328" t="s">
        <v>1025</v>
      </c>
      <c r="H328">
        <v>1758394619.6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113.2023589573707</v>
      </c>
      <c r="AJ328">
        <v>126.6884787878788</v>
      </c>
      <c r="AK328">
        <v>-3.318072007007127</v>
      </c>
      <c r="AL328">
        <v>65.71286143039184</v>
      </c>
      <c r="AM328">
        <f>(AO328 - AN328 + DX328*1E3/(8.314*(DZ328+273.15)) * AQ328/DW328 * AP328) * DW328/(100*DK328) * 1000/(1000 - AO328)</f>
        <v>0</v>
      </c>
      <c r="AN328">
        <v>21.16421996758302</v>
      </c>
      <c r="AO328">
        <v>22.24869272727273</v>
      </c>
      <c r="AP328">
        <v>-8.922744652648254E-05</v>
      </c>
      <c r="AQ328">
        <v>86.31797219506277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437</v>
      </c>
      <c r="AX328" t="s">
        <v>437</v>
      </c>
      <c r="AY328">
        <v>0</v>
      </c>
      <c r="AZ328">
        <v>0</v>
      </c>
      <c r="BA328">
        <f>1-AY328/AZ328</f>
        <v>0</v>
      </c>
      <c r="BB328">
        <v>0</v>
      </c>
      <c r="BC328" t="s">
        <v>437</v>
      </c>
      <c r="BD328" t="s">
        <v>437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437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2.7</v>
      </c>
      <c r="DL328">
        <v>0.5</v>
      </c>
      <c r="DM328" t="s">
        <v>438</v>
      </c>
      <c r="DN328">
        <v>2</v>
      </c>
      <c r="DO328" t="b">
        <v>1</v>
      </c>
      <c r="DP328">
        <v>1758394619.6</v>
      </c>
      <c r="DQ328">
        <v>146.6078148148148</v>
      </c>
      <c r="DR328">
        <v>124.3917407407407</v>
      </c>
      <c r="DS328">
        <v>22.2637037037037</v>
      </c>
      <c r="DT328">
        <v>21.16952222222222</v>
      </c>
      <c r="DU328">
        <v>147.7312962962963</v>
      </c>
      <c r="DV328">
        <v>21.99412962962963</v>
      </c>
      <c r="DW328">
        <v>500.0385185185185</v>
      </c>
      <c r="DX328">
        <v>90.41391851851851</v>
      </c>
      <c r="DY328">
        <v>0.06654492222222223</v>
      </c>
      <c r="DZ328">
        <v>29.01141111111112</v>
      </c>
      <c r="EA328">
        <v>30.0033</v>
      </c>
      <c r="EB328">
        <v>999.9000000000001</v>
      </c>
      <c r="EC328">
        <v>0</v>
      </c>
      <c r="ED328">
        <v>0</v>
      </c>
      <c r="EE328">
        <v>10016.87962962963</v>
      </c>
      <c r="EF328">
        <v>0</v>
      </c>
      <c r="EG328">
        <v>10.8678</v>
      </c>
      <c r="EH328">
        <v>22.21607407407407</v>
      </c>
      <c r="EI328">
        <v>149.9463703703703</v>
      </c>
      <c r="EJ328">
        <v>127.0821481481482</v>
      </c>
      <c r="EK328">
        <v>1.094191111111111</v>
      </c>
      <c r="EL328">
        <v>124.3917407407407</v>
      </c>
      <c r="EM328">
        <v>21.16952222222222</v>
      </c>
      <c r="EN328">
        <v>2.012948148148148</v>
      </c>
      <c r="EO328">
        <v>1.914018148148148</v>
      </c>
      <c r="EP328">
        <v>17.54655185185185</v>
      </c>
      <c r="EQ328">
        <v>16.75043703703704</v>
      </c>
      <c r="ER328">
        <v>1999.982222222222</v>
      </c>
      <c r="ES328">
        <v>0.979998888888889</v>
      </c>
      <c r="ET328">
        <v>0.02000139629629629</v>
      </c>
      <c r="EU328">
        <v>0</v>
      </c>
      <c r="EV328">
        <v>410.6953703703704</v>
      </c>
      <c r="EW328">
        <v>5.00078</v>
      </c>
      <c r="EX328">
        <v>8078.636296296296</v>
      </c>
      <c r="EY328">
        <v>16379.48148148149</v>
      </c>
      <c r="EZ328">
        <v>39.1687037037037</v>
      </c>
      <c r="FA328">
        <v>40.08299999999999</v>
      </c>
      <c r="FB328">
        <v>39.45351851851851</v>
      </c>
      <c r="FC328">
        <v>39.64085185185185</v>
      </c>
      <c r="FD328">
        <v>40.44414814814814</v>
      </c>
      <c r="FE328">
        <v>1955.082222222223</v>
      </c>
      <c r="FF328">
        <v>39.9</v>
      </c>
      <c r="FG328">
        <v>0</v>
      </c>
      <c r="FH328">
        <v>1758394627.5</v>
      </c>
      <c r="FI328">
        <v>0</v>
      </c>
      <c r="FJ328">
        <v>410.6937692307692</v>
      </c>
      <c r="FK328">
        <v>-0.2518974271266718</v>
      </c>
      <c r="FL328">
        <v>-0.7011965558370782</v>
      </c>
      <c r="FM328">
        <v>8078.723461538461</v>
      </c>
      <c r="FN328">
        <v>15</v>
      </c>
      <c r="FO328">
        <v>0</v>
      </c>
      <c r="FP328" t="s">
        <v>439</v>
      </c>
      <c r="FQ328">
        <v>1746989605.5</v>
      </c>
      <c r="FR328">
        <v>1746989593.5</v>
      </c>
      <c r="FS328">
        <v>0</v>
      </c>
      <c r="FT328">
        <v>-0.274</v>
      </c>
      <c r="FU328">
        <v>-0.002</v>
      </c>
      <c r="FV328">
        <v>2.549</v>
      </c>
      <c r="FW328">
        <v>0.129</v>
      </c>
      <c r="FX328">
        <v>420</v>
      </c>
      <c r="FY328">
        <v>17</v>
      </c>
      <c r="FZ328">
        <v>0.02</v>
      </c>
      <c r="GA328">
        <v>0.04</v>
      </c>
      <c r="GB328">
        <v>22.03704634146341</v>
      </c>
      <c r="GC328">
        <v>3.553559581881566</v>
      </c>
      <c r="GD328">
        <v>0.3511572339770604</v>
      </c>
      <c r="GE328">
        <v>0</v>
      </c>
      <c r="GF328">
        <v>410.7702647058824</v>
      </c>
      <c r="GG328">
        <v>-1.345836514573425</v>
      </c>
      <c r="GH328">
        <v>0.2609683673442498</v>
      </c>
      <c r="GI328">
        <v>0</v>
      </c>
      <c r="GJ328">
        <v>1.087333170731707</v>
      </c>
      <c r="GK328">
        <v>0.07209533101045348</v>
      </c>
      <c r="GL328">
        <v>0.01328143458292841</v>
      </c>
      <c r="GM328">
        <v>1</v>
      </c>
      <c r="GN328">
        <v>1</v>
      </c>
      <c r="GO328">
        <v>3</v>
      </c>
      <c r="GP328" t="s">
        <v>440</v>
      </c>
      <c r="GQ328">
        <v>3.10267</v>
      </c>
      <c r="GR328">
        <v>2.72421</v>
      </c>
      <c r="GS328">
        <v>0.0311071</v>
      </c>
      <c r="GT328">
        <v>0.0254331</v>
      </c>
      <c r="GU328">
        <v>0.102161</v>
      </c>
      <c r="GV328">
        <v>0.0999246</v>
      </c>
      <c r="GW328">
        <v>25340.9</v>
      </c>
      <c r="GX328">
        <v>23157</v>
      </c>
      <c r="GY328">
        <v>26719.8</v>
      </c>
      <c r="GZ328">
        <v>23984.3</v>
      </c>
      <c r="HA328">
        <v>38382.2</v>
      </c>
      <c r="HB328">
        <v>31913.6</v>
      </c>
      <c r="HC328">
        <v>46661.8</v>
      </c>
      <c r="HD328">
        <v>37954.1</v>
      </c>
      <c r="HE328">
        <v>1.8635</v>
      </c>
      <c r="HF328">
        <v>2.33868</v>
      </c>
      <c r="HG328">
        <v>0.120088</v>
      </c>
      <c r="HH328">
        <v>0</v>
      </c>
      <c r="HI328">
        <v>28.0335</v>
      </c>
      <c r="HJ328">
        <v>999.9</v>
      </c>
      <c r="HK328">
        <v>46.9</v>
      </c>
      <c r="HL328">
        <v>32.4</v>
      </c>
      <c r="HM328">
        <v>25.337</v>
      </c>
      <c r="HN328">
        <v>61.3082</v>
      </c>
      <c r="HO328">
        <v>4.42709</v>
      </c>
      <c r="HP328">
        <v>2</v>
      </c>
      <c r="HQ328">
        <v>0.139014</v>
      </c>
      <c r="HR328">
        <v>-0.146653</v>
      </c>
      <c r="HS328">
        <v>20.283</v>
      </c>
      <c r="HT328">
        <v>5.2107</v>
      </c>
      <c r="HU328">
        <v>11.9766</v>
      </c>
      <c r="HV328">
        <v>4.9628</v>
      </c>
      <c r="HW328">
        <v>3.2744</v>
      </c>
      <c r="HX328">
        <v>9999</v>
      </c>
      <c r="HY328">
        <v>9999</v>
      </c>
      <c r="HZ328">
        <v>9999</v>
      </c>
      <c r="IA328">
        <v>999.9</v>
      </c>
      <c r="IB328">
        <v>1.86387</v>
      </c>
      <c r="IC328">
        <v>1.86015</v>
      </c>
      <c r="ID328">
        <v>1.85843</v>
      </c>
      <c r="IE328">
        <v>1.85974</v>
      </c>
      <c r="IF328">
        <v>1.85989</v>
      </c>
      <c r="IG328">
        <v>1.85845</v>
      </c>
      <c r="IH328">
        <v>1.85745</v>
      </c>
      <c r="II328">
        <v>1.85239</v>
      </c>
      <c r="IJ328">
        <v>0</v>
      </c>
      <c r="IK328">
        <v>0</v>
      </c>
      <c r="IL328">
        <v>0</v>
      </c>
      <c r="IM328">
        <v>0</v>
      </c>
      <c r="IN328" t="s">
        <v>441</v>
      </c>
      <c r="IO328" t="s">
        <v>442</v>
      </c>
      <c r="IP328" t="s">
        <v>443</v>
      </c>
      <c r="IQ328" t="s">
        <v>443</v>
      </c>
      <c r="IR328" t="s">
        <v>443</v>
      </c>
      <c r="IS328" t="s">
        <v>443</v>
      </c>
      <c r="IT328">
        <v>0</v>
      </c>
      <c r="IU328">
        <v>100</v>
      </c>
      <c r="IV328">
        <v>100</v>
      </c>
      <c r="IW328">
        <v>-1.135</v>
      </c>
      <c r="IX328">
        <v>0.2693</v>
      </c>
      <c r="IY328">
        <v>-1.199888540531774</v>
      </c>
      <c r="IZ328">
        <v>0.0006062262584135303</v>
      </c>
      <c r="JA328">
        <v>-6.607284784785487E-07</v>
      </c>
      <c r="JB328">
        <v>4.456398226774383E-10</v>
      </c>
      <c r="JC328">
        <v>0.04242554667046498</v>
      </c>
      <c r="JD328">
        <v>-0.002659736867722172</v>
      </c>
      <c r="JE328">
        <v>0.000738507291522077</v>
      </c>
      <c r="JF328">
        <v>-6.730059124220876E-06</v>
      </c>
      <c r="JG328">
        <v>7</v>
      </c>
      <c r="JH328">
        <v>1949</v>
      </c>
      <c r="JI328">
        <v>1</v>
      </c>
      <c r="JJ328">
        <v>29</v>
      </c>
      <c r="JK328">
        <v>190083.7</v>
      </c>
      <c r="JL328">
        <v>190083.9</v>
      </c>
      <c r="JM328">
        <v>0.449219</v>
      </c>
      <c r="JN328">
        <v>2.64526</v>
      </c>
      <c r="JO328">
        <v>2.146</v>
      </c>
      <c r="JP328">
        <v>2.67944</v>
      </c>
      <c r="JQ328">
        <v>2.29858</v>
      </c>
      <c r="JR328">
        <v>2.4292</v>
      </c>
      <c r="JS328">
        <v>37.1941</v>
      </c>
      <c r="JT328">
        <v>24.0787</v>
      </c>
      <c r="JU328">
        <v>18</v>
      </c>
      <c r="JV328">
        <v>479.954</v>
      </c>
      <c r="JW328">
        <v>897.8869999999999</v>
      </c>
      <c r="JX328">
        <v>27.8291</v>
      </c>
      <c r="JY328">
        <v>29.0114</v>
      </c>
      <c r="JZ328">
        <v>29.9999</v>
      </c>
      <c r="KA328">
        <v>29.2365</v>
      </c>
      <c r="KB328">
        <v>29.2071</v>
      </c>
      <c r="KC328">
        <v>8.91634</v>
      </c>
      <c r="KD328">
        <v>18.5394</v>
      </c>
      <c r="KE328">
        <v>65.3984</v>
      </c>
      <c r="KF328">
        <v>27.8349</v>
      </c>
      <c r="KG328">
        <v>65.3176</v>
      </c>
      <c r="KH328">
        <v>21.1557</v>
      </c>
      <c r="KI328">
        <v>102.02</v>
      </c>
      <c r="KJ328">
        <v>91.5234</v>
      </c>
    </row>
    <row r="329" spans="1:296">
      <c r="A329">
        <v>311</v>
      </c>
      <c r="B329">
        <v>1758394632.1</v>
      </c>
      <c r="C329">
        <v>12491.59999990463</v>
      </c>
      <c r="D329" t="s">
        <v>1068</v>
      </c>
      <c r="E329" t="s">
        <v>1069</v>
      </c>
      <c r="F329">
        <v>5</v>
      </c>
      <c r="G329" t="s">
        <v>1025</v>
      </c>
      <c r="H329">
        <v>1758394624.314285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96.30706694099099</v>
      </c>
      <c r="AJ329">
        <v>110.0785151515152</v>
      </c>
      <c r="AK329">
        <v>-3.323572177401259</v>
      </c>
      <c r="AL329">
        <v>65.71286143039184</v>
      </c>
      <c r="AM329">
        <f>(AO329 - AN329 + DX329*1E3/(8.314*(DZ329+273.15)) * AQ329/DW329 * AP329) * DW329/(100*DK329) * 1000/(1000 - AO329)</f>
        <v>0</v>
      </c>
      <c r="AN329">
        <v>21.15996168277339</v>
      </c>
      <c r="AO329">
        <v>22.24736484848485</v>
      </c>
      <c r="AP329">
        <v>-1.90862232598604E-05</v>
      </c>
      <c r="AQ329">
        <v>86.31797219506277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437</v>
      </c>
      <c r="AX329" t="s">
        <v>437</v>
      </c>
      <c r="AY329">
        <v>0</v>
      </c>
      <c r="AZ329">
        <v>0</v>
      </c>
      <c r="BA329">
        <f>1-AY329/AZ329</f>
        <v>0</v>
      </c>
      <c r="BB329">
        <v>0</v>
      </c>
      <c r="BC329" t="s">
        <v>437</v>
      </c>
      <c r="BD329" t="s">
        <v>437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437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2.7</v>
      </c>
      <c r="DL329">
        <v>0.5</v>
      </c>
      <c r="DM329" t="s">
        <v>438</v>
      </c>
      <c r="DN329">
        <v>2</v>
      </c>
      <c r="DO329" t="b">
        <v>1</v>
      </c>
      <c r="DP329">
        <v>1758394624.314285</v>
      </c>
      <c r="DQ329">
        <v>131.2910714285715</v>
      </c>
      <c r="DR329">
        <v>108.8050071428571</v>
      </c>
      <c r="DS329">
        <v>22.25445714285714</v>
      </c>
      <c r="DT329">
        <v>21.163775</v>
      </c>
      <c r="DU329">
        <v>132.4214285714285</v>
      </c>
      <c r="DV329">
        <v>21.985075</v>
      </c>
      <c r="DW329">
        <v>500.0152857142858</v>
      </c>
      <c r="DX329">
        <v>90.41332857142856</v>
      </c>
      <c r="DY329">
        <v>0.06646314285714286</v>
      </c>
      <c r="DZ329">
        <v>29.01070357142857</v>
      </c>
      <c r="EA329">
        <v>30.00160357142857</v>
      </c>
      <c r="EB329">
        <v>999.9000000000002</v>
      </c>
      <c r="EC329">
        <v>0</v>
      </c>
      <c r="ED329">
        <v>0</v>
      </c>
      <c r="EE329">
        <v>10002.63928571429</v>
      </c>
      <c r="EF329">
        <v>0</v>
      </c>
      <c r="EG329">
        <v>10.8678</v>
      </c>
      <c r="EH329">
        <v>22.48607142857143</v>
      </c>
      <c r="EI329">
        <v>134.2793928571428</v>
      </c>
      <c r="EJ329">
        <v>111.1576285714286</v>
      </c>
      <c r="EK329">
        <v>1.090687142857143</v>
      </c>
      <c r="EL329">
        <v>108.8050071428571</v>
      </c>
      <c r="EM329">
        <v>21.163775</v>
      </c>
      <c r="EN329">
        <v>2.012099285714286</v>
      </c>
      <c r="EO329">
        <v>1.9134875</v>
      </c>
      <c r="EP329">
        <v>17.539875</v>
      </c>
      <c r="EQ329">
        <v>16.74606071428571</v>
      </c>
      <c r="ER329">
        <v>2000.008928571428</v>
      </c>
      <c r="ES329">
        <v>0.979999142857143</v>
      </c>
      <c r="ET329">
        <v>0.02000115</v>
      </c>
      <c r="EU329">
        <v>0</v>
      </c>
      <c r="EV329">
        <v>410.7123214285714</v>
      </c>
      <c r="EW329">
        <v>5.00078</v>
      </c>
      <c r="EX329">
        <v>8079.444999999999</v>
      </c>
      <c r="EY329">
        <v>16379.70714285715</v>
      </c>
      <c r="EZ329">
        <v>39.16492857142857</v>
      </c>
      <c r="FA329">
        <v>40.07324999999999</v>
      </c>
      <c r="FB329">
        <v>39.46639285714286</v>
      </c>
      <c r="FC329">
        <v>39.62914285714285</v>
      </c>
      <c r="FD329">
        <v>40.42160714285713</v>
      </c>
      <c r="FE329">
        <v>1955.108928571429</v>
      </c>
      <c r="FF329">
        <v>39.9</v>
      </c>
      <c r="FG329">
        <v>0</v>
      </c>
      <c r="FH329">
        <v>1758394632.3</v>
      </c>
      <c r="FI329">
        <v>0</v>
      </c>
      <c r="FJ329">
        <v>410.7251923076923</v>
      </c>
      <c r="FK329">
        <v>1.566324788914603</v>
      </c>
      <c r="FL329">
        <v>21.02290602630019</v>
      </c>
      <c r="FM329">
        <v>8079.419999999999</v>
      </c>
      <c r="FN329">
        <v>15</v>
      </c>
      <c r="FO329">
        <v>0</v>
      </c>
      <c r="FP329" t="s">
        <v>439</v>
      </c>
      <c r="FQ329">
        <v>1746989605.5</v>
      </c>
      <c r="FR329">
        <v>1746989593.5</v>
      </c>
      <c r="FS329">
        <v>0</v>
      </c>
      <c r="FT329">
        <v>-0.274</v>
      </c>
      <c r="FU329">
        <v>-0.002</v>
      </c>
      <c r="FV329">
        <v>2.549</v>
      </c>
      <c r="FW329">
        <v>0.129</v>
      </c>
      <c r="FX329">
        <v>420</v>
      </c>
      <c r="FY329">
        <v>17</v>
      </c>
      <c r="FZ329">
        <v>0.02</v>
      </c>
      <c r="GA329">
        <v>0.04</v>
      </c>
      <c r="GB329">
        <v>22.27191463414634</v>
      </c>
      <c r="GC329">
        <v>3.499258536585414</v>
      </c>
      <c r="GD329">
        <v>0.3459630443826692</v>
      </c>
      <c r="GE329">
        <v>0</v>
      </c>
      <c r="GF329">
        <v>410.7175294117647</v>
      </c>
      <c r="GG329">
        <v>0.04559205563587809</v>
      </c>
      <c r="GH329">
        <v>0.209089797103049</v>
      </c>
      <c r="GI329">
        <v>1</v>
      </c>
      <c r="GJ329">
        <v>1.092373902439024</v>
      </c>
      <c r="GK329">
        <v>-0.02719986062717714</v>
      </c>
      <c r="GL329">
        <v>0.005281364789451912</v>
      </c>
      <c r="GM329">
        <v>1</v>
      </c>
      <c r="GN329">
        <v>2</v>
      </c>
      <c r="GO329">
        <v>3</v>
      </c>
      <c r="GP329" t="s">
        <v>533</v>
      </c>
      <c r="GQ329">
        <v>3.10228</v>
      </c>
      <c r="GR329">
        <v>2.72484</v>
      </c>
      <c r="GS329">
        <v>0.0272726</v>
      </c>
      <c r="GT329">
        <v>0.0214172</v>
      </c>
      <c r="GU329">
        <v>0.102157</v>
      </c>
      <c r="GV329">
        <v>0.0999097</v>
      </c>
      <c r="GW329">
        <v>25441.5</v>
      </c>
      <c r="GX329">
        <v>23252.5</v>
      </c>
      <c r="GY329">
        <v>26720.2</v>
      </c>
      <c r="GZ329">
        <v>23984.4</v>
      </c>
      <c r="HA329">
        <v>38382.1</v>
      </c>
      <c r="HB329">
        <v>31913.7</v>
      </c>
      <c r="HC329">
        <v>46662.1</v>
      </c>
      <c r="HD329">
        <v>37954.2</v>
      </c>
      <c r="HE329">
        <v>1.8629</v>
      </c>
      <c r="HF329">
        <v>2.33882</v>
      </c>
      <c r="HG329">
        <v>0.120714</v>
      </c>
      <c r="HH329">
        <v>0</v>
      </c>
      <c r="HI329">
        <v>28.0319</v>
      </c>
      <c r="HJ329">
        <v>999.9</v>
      </c>
      <c r="HK329">
        <v>46.9</v>
      </c>
      <c r="HL329">
        <v>32.4</v>
      </c>
      <c r="HM329">
        <v>25.3384</v>
      </c>
      <c r="HN329">
        <v>61.1982</v>
      </c>
      <c r="HO329">
        <v>4.65144</v>
      </c>
      <c r="HP329">
        <v>2</v>
      </c>
      <c r="HQ329">
        <v>0.138524</v>
      </c>
      <c r="HR329">
        <v>-0.184031</v>
      </c>
      <c r="HS329">
        <v>20.2828</v>
      </c>
      <c r="HT329">
        <v>5.21085</v>
      </c>
      <c r="HU329">
        <v>11.9763</v>
      </c>
      <c r="HV329">
        <v>4.96285</v>
      </c>
      <c r="HW329">
        <v>3.27438</v>
      </c>
      <c r="HX329">
        <v>9999</v>
      </c>
      <c r="HY329">
        <v>9999</v>
      </c>
      <c r="HZ329">
        <v>9999</v>
      </c>
      <c r="IA329">
        <v>999.9</v>
      </c>
      <c r="IB329">
        <v>1.86386</v>
      </c>
      <c r="IC329">
        <v>1.86015</v>
      </c>
      <c r="ID329">
        <v>1.85842</v>
      </c>
      <c r="IE329">
        <v>1.85974</v>
      </c>
      <c r="IF329">
        <v>1.85989</v>
      </c>
      <c r="IG329">
        <v>1.85844</v>
      </c>
      <c r="IH329">
        <v>1.85746</v>
      </c>
      <c r="II329">
        <v>1.85239</v>
      </c>
      <c r="IJ329">
        <v>0</v>
      </c>
      <c r="IK329">
        <v>0</v>
      </c>
      <c r="IL329">
        <v>0</v>
      </c>
      <c r="IM329">
        <v>0</v>
      </c>
      <c r="IN329" t="s">
        <v>441</v>
      </c>
      <c r="IO329" t="s">
        <v>442</v>
      </c>
      <c r="IP329" t="s">
        <v>443</v>
      </c>
      <c r="IQ329" t="s">
        <v>443</v>
      </c>
      <c r="IR329" t="s">
        <v>443</v>
      </c>
      <c r="IS329" t="s">
        <v>443</v>
      </c>
      <c r="IT329">
        <v>0</v>
      </c>
      <c r="IU329">
        <v>100</v>
      </c>
      <c r="IV329">
        <v>100</v>
      </c>
      <c r="IW329">
        <v>-1.142</v>
      </c>
      <c r="IX329">
        <v>0.2693</v>
      </c>
      <c r="IY329">
        <v>-1.199888540531774</v>
      </c>
      <c r="IZ329">
        <v>0.0006062262584135303</v>
      </c>
      <c r="JA329">
        <v>-6.607284784785487E-07</v>
      </c>
      <c r="JB329">
        <v>4.456398226774383E-10</v>
      </c>
      <c r="JC329">
        <v>0.04242554667046498</v>
      </c>
      <c r="JD329">
        <v>-0.002659736867722172</v>
      </c>
      <c r="JE329">
        <v>0.000738507291522077</v>
      </c>
      <c r="JF329">
        <v>-6.730059124220876E-06</v>
      </c>
      <c r="JG329">
        <v>7</v>
      </c>
      <c r="JH329">
        <v>1949</v>
      </c>
      <c r="JI329">
        <v>1</v>
      </c>
      <c r="JJ329">
        <v>29</v>
      </c>
      <c r="JK329">
        <v>190083.8</v>
      </c>
      <c r="JL329">
        <v>190084</v>
      </c>
      <c r="JM329">
        <v>0.393066</v>
      </c>
      <c r="JN329">
        <v>2.65259</v>
      </c>
      <c r="JO329">
        <v>2.146</v>
      </c>
      <c r="JP329">
        <v>2.677</v>
      </c>
      <c r="JQ329">
        <v>2.29858</v>
      </c>
      <c r="JR329">
        <v>2.40112</v>
      </c>
      <c r="JS329">
        <v>37.1941</v>
      </c>
      <c r="JT329">
        <v>24.0612</v>
      </c>
      <c r="JU329">
        <v>18</v>
      </c>
      <c r="JV329">
        <v>479.588</v>
      </c>
      <c r="JW329">
        <v>898.018</v>
      </c>
      <c r="JX329">
        <v>27.8297</v>
      </c>
      <c r="JY329">
        <v>29.0089</v>
      </c>
      <c r="JZ329">
        <v>29.9999</v>
      </c>
      <c r="KA329">
        <v>29.2341</v>
      </c>
      <c r="KB329">
        <v>29.2052</v>
      </c>
      <c r="KC329">
        <v>7.85498</v>
      </c>
      <c r="KD329">
        <v>18.5394</v>
      </c>
      <c r="KE329">
        <v>65.3984</v>
      </c>
      <c r="KF329">
        <v>27.8371</v>
      </c>
      <c r="KG329">
        <v>51.96</v>
      </c>
      <c r="KH329">
        <v>21.1557</v>
      </c>
      <c r="KI329">
        <v>102.021</v>
      </c>
      <c r="KJ329">
        <v>91.5236</v>
      </c>
    </row>
    <row r="330" spans="1:296">
      <c r="A330">
        <v>312</v>
      </c>
      <c r="B330">
        <v>1758394637.1</v>
      </c>
      <c r="C330">
        <v>12496.59999990463</v>
      </c>
      <c r="D330" t="s">
        <v>1070</v>
      </c>
      <c r="E330" t="s">
        <v>1071</v>
      </c>
      <c r="F330">
        <v>5</v>
      </c>
      <c r="G330" t="s">
        <v>1025</v>
      </c>
      <c r="H330">
        <v>1758394629.6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79.46650927044116</v>
      </c>
      <c r="AJ330">
        <v>93.47354121212123</v>
      </c>
      <c r="AK330">
        <v>-3.327123817480803</v>
      </c>
      <c r="AL330">
        <v>65.71286143039184</v>
      </c>
      <c r="AM330">
        <f>(AO330 - AN330 + DX330*1E3/(8.314*(DZ330+273.15)) * AQ330/DW330 * AP330) * DW330/(100*DK330) * 1000/(1000 - AO330)</f>
        <v>0</v>
      </c>
      <c r="AN330">
        <v>21.15583085506907</v>
      </c>
      <c r="AO330">
        <v>22.24657939393939</v>
      </c>
      <c r="AP330">
        <v>7.180009972500481E-06</v>
      </c>
      <c r="AQ330">
        <v>86.31797219506277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437</v>
      </c>
      <c r="AX330" t="s">
        <v>437</v>
      </c>
      <c r="AY330">
        <v>0</v>
      </c>
      <c r="AZ330">
        <v>0</v>
      </c>
      <c r="BA330">
        <f>1-AY330/AZ330</f>
        <v>0</v>
      </c>
      <c r="BB330">
        <v>0</v>
      </c>
      <c r="BC330" t="s">
        <v>437</v>
      </c>
      <c r="BD330" t="s">
        <v>437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437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2.7</v>
      </c>
      <c r="DL330">
        <v>0.5</v>
      </c>
      <c r="DM330" t="s">
        <v>438</v>
      </c>
      <c r="DN330">
        <v>2</v>
      </c>
      <c r="DO330" t="b">
        <v>1</v>
      </c>
      <c r="DP330">
        <v>1758394629.6</v>
      </c>
      <c r="DQ330">
        <v>114.1283851851852</v>
      </c>
      <c r="DR330">
        <v>91.32922962962964</v>
      </c>
      <c r="DS330">
        <v>22.24891481481481</v>
      </c>
      <c r="DT330">
        <v>21.15868148148148</v>
      </c>
      <c r="DU330">
        <v>115.2666296296296</v>
      </c>
      <c r="DV330">
        <v>21.97964444444445</v>
      </c>
      <c r="DW330">
        <v>500.015037037037</v>
      </c>
      <c r="DX330">
        <v>90.41287777777778</v>
      </c>
      <c r="DY330">
        <v>0.0664706074074074</v>
      </c>
      <c r="DZ330">
        <v>29.00838888888889</v>
      </c>
      <c r="EA330">
        <v>29.99591851851852</v>
      </c>
      <c r="EB330">
        <v>999.9000000000001</v>
      </c>
      <c r="EC330">
        <v>0</v>
      </c>
      <c r="ED330">
        <v>0</v>
      </c>
      <c r="EE330">
        <v>9998.751851851854</v>
      </c>
      <c r="EF330">
        <v>0</v>
      </c>
      <c r="EG330">
        <v>10.8678</v>
      </c>
      <c r="EH330">
        <v>22.79908888888889</v>
      </c>
      <c r="EI330">
        <v>116.7252777777778</v>
      </c>
      <c r="EJ330">
        <v>93.30353703703705</v>
      </c>
      <c r="EK330">
        <v>1.090233333333333</v>
      </c>
      <c r="EL330">
        <v>91.32922962962964</v>
      </c>
      <c r="EM330">
        <v>21.15868148148148</v>
      </c>
      <c r="EN330">
        <v>2.011588518518519</v>
      </c>
      <c r="EO330">
        <v>1.913017407407408</v>
      </c>
      <c r="EP330">
        <v>17.53584814814814</v>
      </c>
      <c r="EQ330">
        <v>16.7421962962963</v>
      </c>
      <c r="ER330">
        <v>2000.055185185185</v>
      </c>
      <c r="ES330">
        <v>0.9799995555555555</v>
      </c>
      <c r="ET330">
        <v>0.02000074444444444</v>
      </c>
      <c r="EU330">
        <v>0</v>
      </c>
      <c r="EV330">
        <v>410.8632592592592</v>
      </c>
      <c r="EW330">
        <v>5.00078</v>
      </c>
      <c r="EX330">
        <v>8082.058148148149</v>
      </c>
      <c r="EY330">
        <v>16380.08518518518</v>
      </c>
      <c r="EZ330">
        <v>39.14559259259259</v>
      </c>
      <c r="FA330">
        <v>40.06199999999999</v>
      </c>
      <c r="FB330">
        <v>39.50451851851852</v>
      </c>
      <c r="FC330">
        <v>39.61774074074074</v>
      </c>
      <c r="FD330">
        <v>40.38403703703704</v>
      </c>
      <c r="FE330">
        <v>1955.155185185185</v>
      </c>
      <c r="FF330">
        <v>39.9</v>
      </c>
      <c r="FG330">
        <v>0</v>
      </c>
      <c r="FH330">
        <v>1758394637.7</v>
      </c>
      <c r="FI330">
        <v>0</v>
      </c>
      <c r="FJ330">
        <v>410.8776</v>
      </c>
      <c r="FK330">
        <v>2.697307690932009</v>
      </c>
      <c r="FL330">
        <v>36.25846155115554</v>
      </c>
      <c r="FM330">
        <v>8082.2612</v>
      </c>
      <c r="FN330">
        <v>15</v>
      </c>
      <c r="FO330">
        <v>0</v>
      </c>
      <c r="FP330" t="s">
        <v>439</v>
      </c>
      <c r="FQ330">
        <v>1746989605.5</v>
      </c>
      <c r="FR330">
        <v>1746989593.5</v>
      </c>
      <c r="FS330">
        <v>0</v>
      </c>
      <c r="FT330">
        <v>-0.274</v>
      </c>
      <c r="FU330">
        <v>-0.002</v>
      </c>
      <c r="FV330">
        <v>2.549</v>
      </c>
      <c r="FW330">
        <v>0.129</v>
      </c>
      <c r="FX330">
        <v>420</v>
      </c>
      <c r="FY330">
        <v>17</v>
      </c>
      <c r="FZ330">
        <v>0.02</v>
      </c>
      <c r="GA330">
        <v>0.04</v>
      </c>
      <c r="GB330">
        <v>22.6067575</v>
      </c>
      <c r="GC330">
        <v>3.466654784240166</v>
      </c>
      <c r="GD330">
        <v>0.3350760621765604</v>
      </c>
      <c r="GE330">
        <v>0</v>
      </c>
      <c r="GF330">
        <v>410.8063235294118</v>
      </c>
      <c r="GG330">
        <v>1.741283423517712</v>
      </c>
      <c r="GH330">
        <v>0.2775117083474068</v>
      </c>
      <c r="GI330">
        <v>0</v>
      </c>
      <c r="GJ330">
        <v>1.09114975</v>
      </c>
      <c r="GK330">
        <v>-0.008898123827394784</v>
      </c>
      <c r="GL330">
        <v>0.002621894818161091</v>
      </c>
      <c r="GM330">
        <v>1</v>
      </c>
      <c r="GN330">
        <v>1</v>
      </c>
      <c r="GO330">
        <v>3</v>
      </c>
      <c r="GP330" t="s">
        <v>440</v>
      </c>
      <c r="GQ330">
        <v>3.10284</v>
      </c>
      <c r="GR330">
        <v>2.72468</v>
      </c>
      <c r="GS330">
        <v>0.0233475</v>
      </c>
      <c r="GT330">
        <v>0.0172479</v>
      </c>
      <c r="GU330">
        <v>0.102156</v>
      </c>
      <c r="GV330">
        <v>0.09989729999999999</v>
      </c>
      <c r="GW330">
        <v>25544.2</v>
      </c>
      <c r="GX330">
        <v>23351.2</v>
      </c>
      <c r="GY330">
        <v>26720.2</v>
      </c>
      <c r="GZ330">
        <v>23984</v>
      </c>
      <c r="HA330">
        <v>38381.6</v>
      </c>
      <c r="HB330">
        <v>31913.8</v>
      </c>
      <c r="HC330">
        <v>46662.1</v>
      </c>
      <c r="HD330">
        <v>37954.3</v>
      </c>
      <c r="HE330">
        <v>1.86357</v>
      </c>
      <c r="HF330">
        <v>2.3386</v>
      </c>
      <c r="HG330">
        <v>0.120256</v>
      </c>
      <c r="HH330">
        <v>0</v>
      </c>
      <c r="HI330">
        <v>28.0295</v>
      </c>
      <c r="HJ330">
        <v>999.9</v>
      </c>
      <c r="HK330">
        <v>46.9</v>
      </c>
      <c r="HL330">
        <v>32.4</v>
      </c>
      <c r="HM330">
        <v>25.3379</v>
      </c>
      <c r="HN330">
        <v>61.1782</v>
      </c>
      <c r="HO330">
        <v>4.47916</v>
      </c>
      <c r="HP330">
        <v>2</v>
      </c>
      <c r="HQ330">
        <v>0.138529</v>
      </c>
      <c r="HR330">
        <v>-0.195539</v>
      </c>
      <c r="HS330">
        <v>20.2829</v>
      </c>
      <c r="HT330">
        <v>5.21145</v>
      </c>
      <c r="HU330">
        <v>11.9761</v>
      </c>
      <c r="HV330">
        <v>4.96305</v>
      </c>
      <c r="HW330">
        <v>3.27458</v>
      </c>
      <c r="HX330">
        <v>9999</v>
      </c>
      <c r="HY330">
        <v>9999</v>
      </c>
      <c r="HZ330">
        <v>9999</v>
      </c>
      <c r="IA330">
        <v>999.9</v>
      </c>
      <c r="IB330">
        <v>1.86386</v>
      </c>
      <c r="IC330">
        <v>1.86014</v>
      </c>
      <c r="ID330">
        <v>1.85839</v>
      </c>
      <c r="IE330">
        <v>1.85975</v>
      </c>
      <c r="IF330">
        <v>1.85989</v>
      </c>
      <c r="IG330">
        <v>1.85844</v>
      </c>
      <c r="IH330">
        <v>1.85746</v>
      </c>
      <c r="II330">
        <v>1.8524</v>
      </c>
      <c r="IJ330">
        <v>0</v>
      </c>
      <c r="IK330">
        <v>0</v>
      </c>
      <c r="IL330">
        <v>0</v>
      </c>
      <c r="IM330">
        <v>0</v>
      </c>
      <c r="IN330" t="s">
        <v>441</v>
      </c>
      <c r="IO330" t="s">
        <v>442</v>
      </c>
      <c r="IP330" t="s">
        <v>443</v>
      </c>
      <c r="IQ330" t="s">
        <v>443</v>
      </c>
      <c r="IR330" t="s">
        <v>443</v>
      </c>
      <c r="IS330" t="s">
        <v>443</v>
      </c>
      <c r="IT330">
        <v>0</v>
      </c>
      <c r="IU330">
        <v>100</v>
      </c>
      <c r="IV330">
        <v>100</v>
      </c>
      <c r="IW330">
        <v>-1.15</v>
      </c>
      <c r="IX330">
        <v>0.2692</v>
      </c>
      <c r="IY330">
        <v>-1.199888540531774</v>
      </c>
      <c r="IZ330">
        <v>0.0006062262584135303</v>
      </c>
      <c r="JA330">
        <v>-6.607284784785487E-07</v>
      </c>
      <c r="JB330">
        <v>4.456398226774383E-10</v>
      </c>
      <c r="JC330">
        <v>0.04242554667046498</v>
      </c>
      <c r="JD330">
        <v>-0.002659736867722172</v>
      </c>
      <c r="JE330">
        <v>0.000738507291522077</v>
      </c>
      <c r="JF330">
        <v>-6.730059124220876E-06</v>
      </c>
      <c r="JG330">
        <v>7</v>
      </c>
      <c r="JH330">
        <v>1949</v>
      </c>
      <c r="JI330">
        <v>1</v>
      </c>
      <c r="JJ330">
        <v>29</v>
      </c>
      <c r="JK330">
        <v>190083.9</v>
      </c>
      <c r="JL330">
        <v>190084.1</v>
      </c>
      <c r="JM330">
        <v>0.340576</v>
      </c>
      <c r="JN330">
        <v>2.65137</v>
      </c>
      <c r="JO330">
        <v>2.146</v>
      </c>
      <c r="JP330">
        <v>2.67822</v>
      </c>
      <c r="JQ330">
        <v>2.29858</v>
      </c>
      <c r="JR330">
        <v>2.42676</v>
      </c>
      <c r="JS330">
        <v>37.1941</v>
      </c>
      <c r="JT330">
        <v>24.0787</v>
      </c>
      <c r="JU330">
        <v>18</v>
      </c>
      <c r="JV330">
        <v>479.966</v>
      </c>
      <c r="JW330">
        <v>897.75</v>
      </c>
      <c r="JX330">
        <v>27.8337</v>
      </c>
      <c r="JY330">
        <v>29.0071</v>
      </c>
      <c r="JZ330">
        <v>30</v>
      </c>
      <c r="KA330">
        <v>29.2322</v>
      </c>
      <c r="KB330">
        <v>29.2034</v>
      </c>
      <c r="KC330">
        <v>6.74453</v>
      </c>
      <c r="KD330">
        <v>18.5394</v>
      </c>
      <c r="KE330">
        <v>65.3984</v>
      </c>
      <c r="KF330">
        <v>27.844</v>
      </c>
      <c r="KG330">
        <v>31.9166</v>
      </c>
      <c r="KH330">
        <v>21.1557</v>
      </c>
      <c r="KI330">
        <v>102.021</v>
      </c>
      <c r="KJ330">
        <v>91.523</v>
      </c>
    </row>
    <row r="331" spans="1:296">
      <c r="A331">
        <v>313</v>
      </c>
      <c r="B331">
        <v>1758394734.1</v>
      </c>
      <c r="C331">
        <v>12593.59999990463</v>
      </c>
      <c r="D331" t="s">
        <v>1072</v>
      </c>
      <c r="E331" t="s">
        <v>1073</v>
      </c>
      <c r="F331">
        <v>5</v>
      </c>
      <c r="G331" t="s">
        <v>1025</v>
      </c>
      <c r="H331">
        <v>1758394726.099999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429.0690284672042</v>
      </c>
      <c r="AJ331">
        <v>424.4655090909089</v>
      </c>
      <c r="AK331">
        <v>-0.02364844080183607</v>
      </c>
      <c r="AL331">
        <v>65.71286143039184</v>
      </c>
      <c r="AM331">
        <f>(AO331 - AN331 + DX331*1E3/(8.314*(DZ331+273.15)) * AQ331/DW331 * AP331) * DW331/(100*DK331) * 1000/(1000 - AO331)</f>
        <v>0</v>
      </c>
      <c r="AN331">
        <v>20.97916217519474</v>
      </c>
      <c r="AO331">
        <v>22.23427878787879</v>
      </c>
      <c r="AP331">
        <v>-0.01176997266805711</v>
      </c>
      <c r="AQ331">
        <v>86.31797219506277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437</v>
      </c>
      <c r="AX331" t="s">
        <v>437</v>
      </c>
      <c r="AY331">
        <v>0</v>
      </c>
      <c r="AZ331">
        <v>0</v>
      </c>
      <c r="BA331">
        <f>1-AY331/AZ331</f>
        <v>0</v>
      </c>
      <c r="BB331">
        <v>0</v>
      </c>
      <c r="BC331" t="s">
        <v>437</v>
      </c>
      <c r="BD331" t="s">
        <v>437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437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2.7</v>
      </c>
      <c r="DL331">
        <v>0.5</v>
      </c>
      <c r="DM331" t="s">
        <v>438</v>
      </c>
      <c r="DN331">
        <v>2</v>
      </c>
      <c r="DO331" t="b">
        <v>1</v>
      </c>
      <c r="DP331">
        <v>1758394726.099999</v>
      </c>
      <c r="DQ331">
        <v>415.1827419354839</v>
      </c>
      <c r="DR331">
        <v>420.0023225806452</v>
      </c>
      <c r="DS331">
        <v>22.27208064516129</v>
      </c>
      <c r="DT331">
        <v>21.05894838709677</v>
      </c>
      <c r="DU331">
        <v>416.2126774193549</v>
      </c>
      <c r="DV331">
        <v>22.00233548387097</v>
      </c>
      <c r="DW331">
        <v>500.0276129032258</v>
      </c>
      <c r="DX331">
        <v>90.41157741935484</v>
      </c>
      <c r="DY331">
        <v>0.06708120967741936</v>
      </c>
      <c r="DZ331">
        <v>29.01739032258065</v>
      </c>
      <c r="EA331">
        <v>29.96920967741935</v>
      </c>
      <c r="EB331">
        <v>999.9000000000003</v>
      </c>
      <c r="EC331">
        <v>0</v>
      </c>
      <c r="ED331">
        <v>0</v>
      </c>
      <c r="EE331">
        <v>10006.38967741935</v>
      </c>
      <c r="EF331">
        <v>0</v>
      </c>
      <c r="EG331">
        <v>10.86873225806452</v>
      </c>
      <c r="EH331">
        <v>-4.819471612903225</v>
      </c>
      <c r="EI331">
        <v>424.6405161290323</v>
      </c>
      <c r="EJ331">
        <v>429.0373870967742</v>
      </c>
      <c r="EK331">
        <v>1.213126451612903</v>
      </c>
      <c r="EL331">
        <v>420.0023225806452</v>
      </c>
      <c r="EM331">
        <v>21.05894838709677</v>
      </c>
      <c r="EN331">
        <v>2.013652903225807</v>
      </c>
      <c r="EO331">
        <v>1.903972258064516</v>
      </c>
      <c r="EP331">
        <v>17.5521</v>
      </c>
      <c r="EQ331">
        <v>16.66750967741935</v>
      </c>
      <c r="ER331">
        <v>2000.005483870968</v>
      </c>
      <c r="ES331">
        <v>0.9799988387096775</v>
      </c>
      <c r="ET331">
        <v>0.02000146129032258</v>
      </c>
      <c r="EU331">
        <v>0</v>
      </c>
      <c r="EV331">
        <v>403.6396129032258</v>
      </c>
      <c r="EW331">
        <v>5.000779999999999</v>
      </c>
      <c r="EX331">
        <v>7945.084838709678</v>
      </c>
      <c r="EY331">
        <v>16379.67419354839</v>
      </c>
      <c r="EZ331">
        <v>39.09254838709676</v>
      </c>
      <c r="FA331">
        <v>40</v>
      </c>
      <c r="FB331">
        <v>39.49967741935483</v>
      </c>
      <c r="FC331">
        <v>39.58251612903225</v>
      </c>
      <c r="FD331">
        <v>40.31219354838709</v>
      </c>
      <c r="FE331">
        <v>1955.105483870968</v>
      </c>
      <c r="FF331">
        <v>39.90000000000001</v>
      </c>
      <c r="FG331">
        <v>0</v>
      </c>
      <c r="FH331">
        <v>1758394734.3</v>
      </c>
      <c r="FI331">
        <v>0</v>
      </c>
      <c r="FJ331">
        <v>403.6588076923077</v>
      </c>
      <c r="FK331">
        <v>5.438461539028758</v>
      </c>
      <c r="FL331">
        <v>97.81880347517257</v>
      </c>
      <c r="FM331">
        <v>7945.623076923076</v>
      </c>
      <c r="FN331">
        <v>15</v>
      </c>
      <c r="FO331">
        <v>0</v>
      </c>
      <c r="FP331" t="s">
        <v>439</v>
      </c>
      <c r="FQ331">
        <v>1746989605.5</v>
      </c>
      <c r="FR331">
        <v>1746989593.5</v>
      </c>
      <c r="FS331">
        <v>0</v>
      </c>
      <c r="FT331">
        <v>-0.274</v>
      </c>
      <c r="FU331">
        <v>-0.002</v>
      </c>
      <c r="FV331">
        <v>2.549</v>
      </c>
      <c r="FW331">
        <v>0.129</v>
      </c>
      <c r="FX331">
        <v>420</v>
      </c>
      <c r="FY331">
        <v>17</v>
      </c>
      <c r="FZ331">
        <v>0.02</v>
      </c>
      <c r="GA331">
        <v>0.04</v>
      </c>
      <c r="GB331">
        <v>-4.736947317073172</v>
      </c>
      <c r="GC331">
        <v>-1.550635400696868</v>
      </c>
      <c r="GD331">
        <v>0.1562173438112301</v>
      </c>
      <c r="GE331">
        <v>0</v>
      </c>
      <c r="GF331">
        <v>403.3602058823529</v>
      </c>
      <c r="GG331">
        <v>5.397234529707152</v>
      </c>
      <c r="GH331">
        <v>0.566535590461458</v>
      </c>
      <c r="GI331">
        <v>0</v>
      </c>
      <c r="GJ331">
        <v>1.178619512195122</v>
      </c>
      <c r="GK331">
        <v>0.698615331010452</v>
      </c>
      <c r="GL331">
        <v>0.07257950994031773</v>
      </c>
      <c r="GM331">
        <v>0</v>
      </c>
      <c r="GN331">
        <v>0</v>
      </c>
      <c r="GO331">
        <v>3</v>
      </c>
      <c r="GP331" t="s">
        <v>446</v>
      </c>
      <c r="GQ331">
        <v>3.10226</v>
      </c>
      <c r="GR331">
        <v>2.72463</v>
      </c>
      <c r="GS331">
        <v>0.08725629999999999</v>
      </c>
      <c r="GT331">
        <v>0.087932</v>
      </c>
      <c r="GU331">
        <v>0.10211</v>
      </c>
      <c r="GV331">
        <v>0.0992948</v>
      </c>
      <c r="GW331">
        <v>23875.2</v>
      </c>
      <c r="GX331">
        <v>21674.2</v>
      </c>
      <c r="GY331">
        <v>26722.5</v>
      </c>
      <c r="GZ331">
        <v>23986.3</v>
      </c>
      <c r="HA331">
        <v>38394.9</v>
      </c>
      <c r="HB331">
        <v>31944.7</v>
      </c>
      <c r="HC331">
        <v>46666.3</v>
      </c>
      <c r="HD331">
        <v>37957</v>
      </c>
      <c r="HE331">
        <v>1.86385</v>
      </c>
      <c r="HF331">
        <v>2.3406</v>
      </c>
      <c r="HG331">
        <v>0.122745</v>
      </c>
      <c r="HH331">
        <v>0</v>
      </c>
      <c r="HI331">
        <v>27.9762</v>
      </c>
      <c r="HJ331">
        <v>999.9</v>
      </c>
      <c r="HK331">
        <v>46.8</v>
      </c>
      <c r="HL331">
        <v>32.4</v>
      </c>
      <c r="HM331">
        <v>25.2838</v>
      </c>
      <c r="HN331">
        <v>61.0782</v>
      </c>
      <c r="HO331">
        <v>4.50721</v>
      </c>
      <c r="HP331">
        <v>2</v>
      </c>
      <c r="HQ331">
        <v>0.134586</v>
      </c>
      <c r="HR331">
        <v>-0.536324</v>
      </c>
      <c r="HS331">
        <v>20.2824</v>
      </c>
      <c r="HT331">
        <v>5.21624</v>
      </c>
      <c r="HU331">
        <v>11.9778</v>
      </c>
      <c r="HV331">
        <v>4.96425</v>
      </c>
      <c r="HW331">
        <v>3.2753</v>
      </c>
      <c r="HX331">
        <v>9999</v>
      </c>
      <c r="HY331">
        <v>9999</v>
      </c>
      <c r="HZ331">
        <v>9999</v>
      </c>
      <c r="IA331">
        <v>999.9</v>
      </c>
      <c r="IB331">
        <v>1.86386</v>
      </c>
      <c r="IC331">
        <v>1.86008</v>
      </c>
      <c r="ID331">
        <v>1.85839</v>
      </c>
      <c r="IE331">
        <v>1.85974</v>
      </c>
      <c r="IF331">
        <v>1.85988</v>
      </c>
      <c r="IG331">
        <v>1.8584</v>
      </c>
      <c r="IH331">
        <v>1.85746</v>
      </c>
      <c r="II331">
        <v>1.8524</v>
      </c>
      <c r="IJ331">
        <v>0</v>
      </c>
      <c r="IK331">
        <v>0</v>
      </c>
      <c r="IL331">
        <v>0</v>
      </c>
      <c r="IM331">
        <v>0</v>
      </c>
      <c r="IN331" t="s">
        <v>441</v>
      </c>
      <c r="IO331" t="s">
        <v>442</v>
      </c>
      <c r="IP331" t="s">
        <v>443</v>
      </c>
      <c r="IQ331" t="s">
        <v>443</v>
      </c>
      <c r="IR331" t="s">
        <v>443</v>
      </c>
      <c r="IS331" t="s">
        <v>443</v>
      </c>
      <c r="IT331">
        <v>0</v>
      </c>
      <c r="IU331">
        <v>100</v>
      </c>
      <c r="IV331">
        <v>100</v>
      </c>
      <c r="IW331">
        <v>-1.03</v>
      </c>
      <c r="IX331">
        <v>0.2689</v>
      </c>
      <c r="IY331">
        <v>-1.199888540531774</v>
      </c>
      <c r="IZ331">
        <v>0.0006062262584135303</v>
      </c>
      <c r="JA331">
        <v>-6.607284784785487E-07</v>
      </c>
      <c r="JB331">
        <v>4.456398226774383E-10</v>
      </c>
      <c r="JC331">
        <v>0.04242554667046498</v>
      </c>
      <c r="JD331">
        <v>-0.002659736867722172</v>
      </c>
      <c r="JE331">
        <v>0.000738507291522077</v>
      </c>
      <c r="JF331">
        <v>-6.730059124220876E-06</v>
      </c>
      <c r="JG331">
        <v>7</v>
      </c>
      <c r="JH331">
        <v>1949</v>
      </c>
      <c r="JI331">
        <v>1</v>
      </c>
      <c r="JJ331">
        <v>29</v>
      </c>
      <c r="JK331">
        <v>190085.5</v>
      </c>
      <c r="JL331">
        <v>190085.7</v>
      </c>
      <c r="JM331">
        <v>1.44653</v>
      </c>
      <c r="JN331">
        <v>2.6355</v>
      </c>
      <c r="JO331">
        <v>2.146</v>
      </c>
      <c r="JP331">
        <v>2.677</v>
      </c>
      <c r="JQ331">
        <v>2.29858</v>
      </c>
      <c r="JR331">
        <v>2.40356</v>
      </c>
      <c r="JS331">
        <v>37.1702</v>
      </c>
      <c r="JT331">
        <v>24.0612</v>
      </c>
      <c r="JU331">
        <v>18</v>
      </c>
      <c r="JV331">
        <v>479.792</v>
      </c>
      <c r="JW331">
        <v>899.182</v>
      </c>
      <c r="JX331">
        <v>28.1486</v>
      </c>
      <c r="JY331">
        <v>28.9563</v>
      </c>
      <c r="JZ331">
        <v>29.9998</v>
      </c>
      <c r="KA331">
        <v>29.1874</v>
      </c>
      <c r="KB331">
        <v>29.1591</v>
      </c>
      <c r="KC331">
        <v>29.0685</v>
      </c>
      <c r="KD331">
        <v>18.7988</v>
      </c>
      <c r="KE331">
        <v>65.3984</v>
      </c>
      <c r="KF331">
        <v>28.1635</v>
      </c>
      <c r="KG331">
        <v>426.688</v>
      </c>
      <c r="KH331">
        <v>21.0468</v>
      </c>
      <c r="KI331">
        <v>102.03</v>
      </c>
      <c r="KJ331">
        <v>91.5305</v>
      </c>
    </row>
    <row r="332" spans="1:296">
      <c r="A332">
        <v>314</v>
      </c>
      <c r="B332">
        <v>1758394739.1</v>
      </c>
      <c r="C332">
        <v>12598.59999990463</v>
      </c>
      <c r="D332" t="s">
        <v>1074</v>
      </c>
      <c r="E332" t="s">
        <v>1075</v>
      </c>
      <c r="F332">
        <v>5</v>
      </c>
      <c r="G332" t="s">
        <v>1025</v>
      </c>
      <c r="H332">
        <v>1758394731.255172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429.0744688036924</v>
      </c>
      <c r="AJ332">
        <v>424.3782909090908</v>
      </c>
      <c r="AK332">
        <v>-0.005270126258532648</v>
      </c>
      <c r="AL332">
        <v>65.71286143039184</v>
      </c>
      <c r="AM332">
        <f>(AO332 - AN332 + DX332*1E3/(8.314*(DZ332+273.15)) * AQ332/DW332 * AP332) * DW332/(100*DK332) * 1000/(1000 - AO332)</f>
        <v>0</v>
      </c>
      <c r="AN332">
        <v>20.96906868581708</v>
      </c>
      <c r="AO332">
        <v>22.20713818181819</v>
      </c>
      <c r="AP332">
        <v>-0.006454690536514538</v>
      </c>
      <c r="AQ332">
        <v>86.31797219506277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437</v>
      </c>
      <c r="AX332" t="s">
        <v>437</v>
      </c>
      <c r="AY332">
        <v>0</v>
      </c>
      <c r="AZ332">
        <v>0</v>
      </c>
      <c r="BA332">
        <f>1-AY332/AZ332</f>
        <v>0</v>
      </c>
      <c r="BB332">
        <v>0</v>
      </c>
      <c r="BC332" t="s">
        <v>437</v>
      </c>
      <c r="BD332" t="s">
        <v>437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437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2.7</v>
      </c>
      <c r="DL332">
        <v>0.5</v>
      </c>
      <c r="DM332" t="s">
        <v>438</v>
      </c>
      <c r="DN332">
        <v>2</v>
      </c>
      <c r="DO332" t="b">
        <v>1</v>
      </c>
      <c r="DP332">
        <v>1758394731.255172</v>
      </c>
      <c r="DQ332">
        <v>415.0694137931035</v>
      </c>
      <c r="DR332">
        <v>420.2233103448276</v>
      </c>
      <c r="DS332">
        <v>22.25462068965517</v>
      </c>
      <c r="DT332">
        <v>21.00320689655173</v>
      </c>
      <c r="DU332">
        <v>416.0993103448276</v>
      </c>
      <c r="DV332">
        <v>21.98522068965517</v>
      </c>
      <c r="DW332">
        <v>500.0476206896552</v>
      </c>
      <c r="DX332">
        <v>90.41034827586206</v>
      </c>
      <c r="DY332">
        <v>0.06661315862068967</v>
      </c>
      <c r="DZ332">
        <v>29.02055517241379</v>
      </c>
      <c r="EA332">
        <v>29.97129655172414</v>
      </c>
      <c r="EB332">
        <v>999.9000000000002</v>
      </c>
      <c r="EC332">
        <v>0</v>
      </c>
      <c r="ED332">
        <v>0</v>
      </c>
      <c r="EE332">
        <v>10010.27862068966</v>
      </c>
      <c r="EF332">
        <v>0</v>
      </c>
      <c r="EG332">
        <v>10.87157931034483</v>
      </c>
      <c r="EH332">
        <v>-5.153804482758621</v>
      </c>
      <c r="EI332">
        <v>424.5168965517241</v>
      </c>
      <c r="EJ332">
        <v>429.2385862068966</v>
      </c>
      <c r="EK332">
        <v>1.251412413793104</v>
      </c>
      <c r="EL332">
        <v>420.2233103448276</v>
      </c>
      <c r="EM332">
        <v>21.00320689655173</v>
      </c>
      <c r="EN332">
        <v>2.01204724137931</v>
      </c>
      <c r="EO332">
        <v>1.898906206896551</v>
      </c>
      <c r="EP332">
        <v>17.53944482758621</v>
      </c>
      <c r="EQ332">
        <v>16.62561724137931</v>
      </c>
      <c r="ER332">
        <v>2000.02</v>
      </c>
      <c r="ES332">
        <v>0.9799989655172415</v>
      </c>
      <c r="ET332">
        <v>0.0200013448275862</v>
      </c>
      <c r="EU332">
        <v>0</v>
      </c>
      <c r="EV332">
        <v>404.0586896551724</v>
      </c>
      <c r="EW332">
        <v>5.00078</v>
      </c>
      <c r="EX332">
        <v>7952.903103448275</v>
      </c>
      <c r="EY332">
        <v>16379.79310344828</v>
      </c>
      <c r="EZ332">
        <v>39.09241379310344</v>
      </c>
      <c r="FA332">
        <v>40</v>
      </c>
      <c r="FB332">
        <v>39.49748275862068</v>
      </c>
      <c r="FC332">
        <v>39.57096551724137</v>
      </c>
      <c r="FD332">
        <v>40.30358620689655</v>
      </c>
      <c r="FE332">
        <v>1955.12</v>
      </c>
      <c r="FF332">
        <v>39.90000000000001</v>
      </c>
      <c r="FG332">
        <v>0</v>
      </c>
      <c r="FH332">
        <v>1758394739.7</v>
      </c>
      <c r="FI332">
        <v>0</v>
      </c>
      <c r="FJ332">
        <v>404.1428000000001</v>
      </c>
      <c r="FK332">
        <v>4.466923067966825</v>
      </c>
      <c r="FL332">
        <v>75.37538460251804</v>
      </c>
      <c r="FM332">
        <v>7954.003199999999</v>
      </c>
      <c r="FN332">
        <v>15</v>
      </c>
      <c r="FO332">
        <v>0</v>
      </c>
      <c r="FP332" t="s">
        <v>439</v>
      </c>
      <c r="FQ332">
        <v>1746989605.5</v>
      </c>
      <c r="FR332">
        <v>1746989593.5</v>
      </c>
      <c r="FS332">
        <v>0</v>
      </c>
      <c r="FT332">
        <v>-0.274</v>
      </c>
      <c r="FU332">
        <v>-0.002</v>
      </c>
      <c r="FV332">
        <v>2.549</v>
      </c>
      <c r="FW332">
        <v>0.129</v>
      </c>
      <c r="FX332">
        <v>420</v>
      </c>
      <c r="FY332">
        <v>17</v>
      </c>
      <c r="FZ332">
        <v>0.02</v>
      </c>
      <c r="GA332">
        <v>0.04</v>
      </c>
      <c r="GB332">
        <v>-4.970025000000001</v>
      </c>
      <c r="GC332">
        <v>-3.153029043151948</v>
      </c>
      <c r="GD332">
        <v>0.3835418679557682</v>
      </c>
      <c r="GE332">
        <v>0</v>
      </c>
      <c r="GF332">
        <v>403.8166470588235</v>
      </c>
      <c r="GG332">
        <v>5.104354466692917</v>
      </c>
      <c r="GH332">
        <v>0.5380869644535901</v>
      </c>
      <c r="GI332">
        <v>0</v>
      </c>
      <c r="GJ332">
        <v>1.2215685</v>
      </c>
      <c r="GK332">
        <v>0.4773818386491548</v>
      </c>
      <c r="GL332">
        <v>0.05804438317141462</v>
      </c>
      <c r="GM332">
        <v>0</v>
      </c>
      <c r="GN332">
        <v>0</v>
      </c>
      <c r="GO332">
        <v>3</v>
      </c>
      <c r="GP332" t="s">
        <v>446</v>
      </c>
      <c r="GQ332">
        <v>3.10223</v>
      </c>
      <c r="GR332">
        <v>2.72422</v>
      </c>
      <c r="GS332">
        <v>0.0872583</v>
      </c>
      <c r="GT332">
        <v>0.08836579999999999</v>
      </c>
      <c r="GU332">
        <v>0.102031</v>
      </c>
      <c r="GV332">
        <v>0.0992768</v>
      </c>
      <c r="GW332">
        <v>23875.1</v>
      </c>
      <c r="GX332">
        <v>21663.9</v>
      </c>
      <c r="GY332">
        <v>26722.4</v>
      </c>
      <c r="GZ332">
        <v>23986.3</v>
      </c>
      <c r="HA332">
        <v>38398.3</v>
      </c>
      <c r="HB332">
        <v>31945.3</v>
      </c>
      <c r="HC332">
        <v>46666.3</v>
      </c>
      <c r="HD332">
        <v>37956.9</v>
      </c>
      <c r="HE332">
        <v>1.8637</v>
      </c>
      <c r="HF332">
        <v>2.34035</v>
      </c>
      <c r="HG332">
        <v>0.123341</v>
      </c>
      <c r="HH332">
        <v>0</v>
      </c>
      <c r="HI332">
        <v>27.9712</v>
      </c>
      <c r="HJ332">
        <v>999.9</v>
      </c>
      <c r="HK332">
        <v>46.8</v>
      </c>
      <c r="HL332">
        <v>32.4</v>
      </c>
      <c r="HM332">
        <v>25.2827</v>
      </c>
      <c r="HN332">
        <v>61.7482</v>
      </c>
      <c r="HO332">
        <v>4.54327</v>
      </c>
      <c r="HP332">
        <v>2</v>
      </c>
      <c r="HQ332">
        <v>0.134123</v>
      </c>
      <c r="HR332">
        <v>-0.543039</v>
      </c>
      <c r="HS332">
        <v>20.2817</v>
      </c>
      <c r="HT332">
        <v>5.2122</v>
      </c>
      <c r="HU332">
        <v>11.9769</v>
      </c>
      <c r="HV332">
        <v>4.96325</v>
      </c>
      <c r="HW332">
        <v>3.27463</v>
      </c>
      <c r="HX332">
        <v>9999</v>
      </c>
      <c r="HY332">
        <v>9999</v>
      </c>
      <c r="HZ332">
        <v>9999</v>
      </c>
      <c r="IA332">
        <v>999.9</v>
      </c>
      <c r="IB332">
        <v>1.86387</v>
      </c>
      <c r="IC332">
        <v>1.86008</v>
      </c>
      <c r="ID332">
        <v>1.85839</v>
      </c>
      <c r="IE332">
        <v>1.85974</v>
      </c>
      <c r="IF332">
        <v>1.85989</v>
      </c>
      <c r="IG332">
        <v>1.85842</v>
      </c>
      <c r="IH332">
        <v>1.85746</v>
      </c>
      <c r="II332">
        <v>1.8524</v>
      </c>
      <c r="IJ332">
        <v>0</v>
      </c>
      <c r="IK332">
        <v>0</v>
      </c>
      <c r="IL332">
        <v>0</v>
      </c>
      <c r="IM332">
        <v>0</v>
      </c>
      <c r="IN332" t="s">
        <v>441</v>
      </c>
      <c r="IO332" t="s">
        <v>442</v>
      </c>
      <c r="IP332" t="s">
        <v>443</v>
      </c>
      <c r="IQ332" t="s">
        <v>443</v>
      </c>
      <c r="IR332" t="s">
        <v>443</v>
      </c>
      <c r="IS332" t="s">
        <v>443</v>
      </c>
      <c r="IT332">
        <v>0</v>
      </c>
      <c r="IU332">
        <v>100</v>
      </c>
      <c r="IV332">
        <v>100</v>
      </c>
      <c r="IW332">
        <v>-1.03</v>
      </c>
      <c r="IX332">
        <v>0.2684</v>
      </c>
      <c r="IY332">
        <v>-1.199888540531774</v>
      </c>
      <c r="IZ332">
        <v>0.0006062262584135303</v>
      </c>
      <c r="JA332">
        <v>-6.607284784785487E-07</v>
      </c>
      <c r="JB332">
        <v>4.456398226774383E-10</v>
      </c>
      <c r="JC332">
        <v>0.04242554667046498</v>
      </c>
      <c r="JD332">
        <v>-0.002659736867722172</v>
      </c>
      <c r="JE332">
        <v>0.000738507291522077</v>
      </c>
      <c r="JF332">
        <v>-6.730059124220876E-06</v>
      </c>
      <c r="JG332">
        <v>7</v>
      </c>
      <c r="JH332">
        <v>1949</v>
      </c>
      <c r="JI332">
        <v>1</v>
      </c>
      <c r="JJ332">
        <v>29</v>
      </c>
      <c r="JK332">
        <v>190085.6</v>
      </c>
      <c r="JL332">
        <v>190085.8</v>
      </c>
      <c r="JM332">
        <v>1.47095</v>
      </c>
      <c r="JN332">
        <v>2.62329</v>
      </c>
      <c r="JO332">
        <v>2.146</v>
      </c>
      <c r="JP332">
        <v>2.67822</v>
      </c>
      <c r="JQ332">
        <v>2.29858</v>
      </c>
      <c r="JR332">
        <v>2.43286</v>
      </c>
      <c r="JS332">
        <v>37.1702</v>
      </c>
      <c r="JT332">
        <v>24.07</v>
      </c>
      <c r="JU332">
        <v>18</v>
      </c>
      <c r="JV332">
        <v>479.681</v>
      </c>
      <c r="JW332">
        <v>898.873</v>
      </c>
      <c r="JX332">
        <v>28.1704</v>
      </c>
      <c r="JY332">
        <v>28.9531</v>
      </c>
      <c r="JZ332">
        <v>29.9999</v>
      </c>
      <c r="KA332">
        <v>29.1842</v>
      </c>
      <c r="KB332">
        <v>29.1562</v>
      </c>
      <c r="KC332">
        <v>29.5948</v>
      </c>
      <c r="KD332">
        <v>18.5167</v>
      </c>
      <c r="KE332">
        <v>65.3984</v>
      </c>
      <c r="KF332">
        <v>28.1819</v>
      </c>
      <c r="KG332">
        <v>440.067</v>
      </c>
      <c r="KH332">
        <v>21.0468</v>
      </c>
      <c r="KI332">
        <v>102.03</v>
      </c>
      <c r="KJ332">
        <v>91.5303</v>
      </c>
    </row>
    <row r="333" spans="1:296">
      <c r="A333">
        <v>315</v>
      </c>
      <c r="B333">
        <v>1758394744.1</v>
      </c>
      <c r="C333">
        <v>12603.59999990463</v>
      </c>
      <c r="D333" t="s">
        <v>1076</v>
      </c>
      <c r="E333" t="s">
        <v>1077</v>
      </c>
      <c r="F333">
        <v>5</v>
      </c>
      <c r="G333" t="s">
        <v>1025</v>
      </c>
      <c r="H333">
        <v>1758394736.332142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434.6765232615733</v>
      </c>
      <c r="AJ333">
        <v>426.8615878787878</v>
      </c>
      <c r="AK333">
        <v>0.5932792127273837</v>
      </c>
      <c r="AL333">
        <v>65.71286143039184</v>
      </c>
      <c r="AM333">
        <f>(AO333 - AN333 + DX333*1E3/(8.314*(DZ333+273.15)) * AQ333/DW333 * AP333) * DW333/(100*DK333) * 1000/(1000 - AO333)</f>
        <v>0</v>
      </c>
      <c r="AN333">
        <v>20.96899930798043</v>
      </c>
      <c r="AO333">
        <v>22.20230787878787</v>
      </c>
      <c r="AP333">
        <v>-0.001448183858195251</v>
      </c>
      <c r="AQ333">
        <v>86.31797219506277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437</v>
      </c>
      <c r="AX333" t="s">
        <v>437</v>
      </c>
      <c r="AY333">
        <v>0</v>
      </c>
      <c r="AZ333">
        <v>0</v>
      </c>
      <c r="BA333">
        <f>1-AY333/AZ333</f>
        <v>0</v>
      </c>
      <c r="BB333">
        <v>0</v>
      </c>
      <c r="BC333" t="s">
        <v>437</v>
      </c>
      <c r="BD333" t="s">
        <v>437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437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2.7</v>
      </c>
      <c r="DL333">
        <v>0.5</v>
      </c>
      <c r="DM333" t="s">
        <v>438</v>
      </c>
      <c r="DN333">
        <v>2</v>
      </c>
      <c r="DO333" t="b">
        <v>1</v>
      </c>
      <c r="DP333">
        <v>1758394736.332142</v>
      </c>
      <c r="DQ333">
        <v>415.3395714285715</v>
      </c>
      <c r="DR333">
        <v>422.6341785714285</v>
      </c>
      <c r="DS333">
        <v>22.22506428571429</v>
      </c>
      <c r="DT333">
        <v>20.98443928571428</v>
      </c>
      <c r="DU333">
        <v>416.3694642857143</v>
      </c>
      <c r="DV333">
        <v>21.95625357142857</v>
      </c>
      <c r="DW333">
        <v>499.9896071428572</v>
      </c>
      <c r="DX333">
        <v>90.409925</v>
      </c>
      <c r="DY333">
        <v>0.06632914285714285</v>
      </c>
      <c r="DZ333">
        <v>29.02614642857142</v>
      </c>
      <c r="EA333">
        <v>29.97767142857143</v>
      </c>
      <c r="EB333">
        <v>999.9000000000002</v>
      </c>
      <c r="EC333">
        <v>0</v>
      </c>
      <c r="ED333">
        <v>0</v>
      </c>
      <c r="EE333">
        <v>10003.73142857143</v>
      </c>
      <c r="EF333">
        <v>0</v>
      </c>
      <c r="EG333">
        <v>10.87557142857143</v>
      </c>
      <c r="EH333">
        <v>-7.294543928571429</v>
      </c>
      <c r="EI333">
        <v>424.7803571428572</v>
      </c>
      <c r="EJ333">
        <v>431.6930714285714</v>
      </c>
      <c r="EK333">
        <v>1.240627857142858</v>
      </c>
      <c r="EL333">
        <v>422.6341785714285</v>
      </c>
      <c r="EM333">
        <v>20.98443928571428</v>
      </c>
      <c r="EN333">
        <v>2.009366428571429</v>
      </c>
      <c r="EO333">
        <v>1.897200714285714</v>
      </c>
      <c r="EP333">
        <v>17.51831785714286</v>
      </c>
      <c r="EQ333">
        <v>16.61151428571429</v>
      </c>
      <c r="ER333">
        <v>1999.996071428571</v>
      </c>
      <c r="ES333">
        <v>0.9799987142857144</v>
      </c>
      <c r="ET333">
        <v>0.02000158571428571</v>
      </c>
      <c r="EU333">
        <v>0</v>
      </c>
      <c r="EV333">
        <v>404.448</v>
      </c>
      <c r="EW333">
        <v>5.00078</v>
      </c>
      <c r="EX333">
        <v>7958.915000000001</v>
      </c>
      <c r="EY333">
        <v>16379.59642857143</v>
      </c>
      <c r="EZ333">
        <v>39.10025</v>
      </c>
      <c r="FA333">
        <v>40</v>
      </c>
      <c r="FB333">
        <v>39.48410714285713</v>
      </c>
      <c r="FC333">
        <v>39.58239285714286</v>
      </c>
      <c r="FD333">
        <v>40.31</v>
      </c>
      <c r="FE333">
        <v>1955.096071428572</v>
      </c>
      <c r="FF333">
        <v>39.9</v>
      </c>
      <c r="FG333">
        <v>0</v>
      </c>
      <c r="FH333">
        <v>1758394744.5</v>
      </c>
      <c r="FI333">
        <v>0</v>
      </c>
      <c r="FJ333">
        <v>404.495</v>
      </c>
      <c r="FK333">
        <v>3.442923066941658</v>
      </c>
      <c r="FL333">
        <v>61.91153836516615</v>
      </c>
      <c r="FM333">
        <v>7959.501999999999</v>
      </c>
      <c r="FN333">
        <v>15</v>
      </c>
      <c r="FO333">
        <v>0</v>
      </c>
      <c r="FP333" t="s">
        <v>439</v>
      </c>
      <c r="FQ333">
        <v>1746989605.5</v>
      </c>
      <c r="FR333">
        <v>1746989593.5</v>
      </c>
      <c r="FS333">
        <v>0</v>
      </c>
      <c r="FT333">
        <v>-0.274</v>
      </c>
      <c r="FU333">
        <v>-0.002</v>
      </c>
      <c r="FV333">
        <v>2.549</v>
      </c>
      <c r="FW333">
        <v>0.129</v>
      </c>
      <c r="FX333">
        <v>420</v>
      </c>
      <c r="FY333">
        <v>17</v>
      </c>
      <c r="FZ333">
        <v>0.02</v>
      </c>
      <c r="GA333">
        <v>0.04</v>
      </c>
      <c r="GB333">
        <v>-6.585583170731708</v>
      </c>
      <c r="GC333">
        <v>-22.78625540069686</v>
      </c>
      <c r="GD333">
        <v>2.795743036980783</v>
      </c>
      <c r="GE333">
        <v>0</v>
      </c>
      <c r="GF333">
        <v>404.2376470588235</v>
      </c>
      <c r="GG333">
        <v>4.517769284286316</v>
      </c>
      <c r="GH333">
        <v>0.4844851653379343</v>
      </c>
      <c r="GI333">
        <v>0</v>
      </c>
      <c r="GJ333">
        <v>1.235743414634146</v>
      </c>
      <c r="GK333">
        <v>-0.09684606271777116</v>
      </c>
      <c r="GL333">
        <v>0.04494918212499676</v>
      </c>
      <c r="GM333">
        <v>1</v>
      </c>
      <c r="GN333">
        <v>1</v>
      </c>
      <c r="GO333">
        <v>3</v>
      </c>
      <c r="GP333" t="s">
        <v>440</v>
      </c>
      <c r="GQ333">
        <v>3.10233</v>
      </c>
      <c r="GR333">
        <v>2.72449</v>
      </c>
      <c r="GS333">
        <v>0.0877141</v>
      </c>
      <c r="GT333">
        <v>0.0899725</v>
      </c>
      <c r="GU333">
        <v>0.102033</v>
      </c>
      <c r="GV333">
        <v>0.0997088</v>
      </c>
      <c r="GW333">
        <v>23863.4</v>
      </c>
      <c r="GX333">
        <v>21625.9</v>
      </c>
      <c r="GY333">
        <v>26722.7</v>
      </c>
      <c r="GZ333">
        <v>23986.4</v>
      </c>
      <c r="HA333">
        <v>38398.5</v>
      </c>
      <c r="HB333">
        <v>31930.3</v>
      </c>
      <c r="HC333">
        <v>46666.6</v>
      </c>
      <c r="HD333">
        <v>37957.2</v>
      </c>
      <c r="HE333">
        <v>1.86413</v>
      </c>
      <c r="HF333">
        <v>2.34065</v>
      </c>
      <c r="HG333">
        <v>0.123821</v>
      </c>
      <c r="HH333">
        <v>0</v>
      </c>
      <c r="HI333">
        <v>27.9671</v>
      </c>
      <c r="HJ333">
        <v>999.9</v>
      </c>
      <c r="HK333">
        <v>46.8</v>
      </c>
      <c r="HL333">
        <v>32.4</v>
      </c>
      <c r="HM333">
        <v>25.2822</v>
      </c>
      <c r="HN333">
        <v>61.4282</v>
      </c>
      <c r="HO333">
        <v>4.65545</v>
      </c>
      <c r="HP333">
        <v>2</v>
      </c>
      <c r="HQ333">
        <v>0.13409</v>
      </c>
      <c r="HR333">
        <v>-0.537296</v>
      </c>
      <c r="HS333">
        <v>20.2818</v>
      </c>
      <c r="HT333">
        <v>5.2122</v>
      </c>
      <c r="HU333">
        <v>11.9769</v>
      </c>
      <c r="HV333">
        <v>4.96355</v>
      </c>
      <c r="HW333">
        <v>3.27463</v>
      </c>
      <c r="HX333">
        <v>9999</v>
      </c>
      <c r="HY333">
        <v>9999</v>
      </c>
      <c r="HZ333">
        <v>9999</v>
      </c>
      <c r="IA333">
        <v>999.9</v>
      </c>
      <c r="IB333">
        <v>1.86386</v>
      </c>
      <c r="IC333">
        <v>1.86009</v>
      </c>
      <c r="ID333">
        <v>1.8584</v>
      </c>
      <c r="IE333">
        <v>1.85974</v>
      </c>
      <c r="IF333">
        <v>1.85989</v>
      </c>
      <c r="IG333">
        <v>1.85842</v>
      </c>
      <c r="IH333">
        <v>1.85745</v>
      </c>
      <c r="II333">
        <v>1.85241</v>
      </c>
      <c r="IJ333">
        <v>0</v>
      </c>
      <c r="IK333">
        <v>0</v>
      </c>
      <c r="IL333">
        <v>0</v>
      </c>
      <c r="IM333">
        <v>0</v>
      </c>
      <c r="IN333" t="s">
        <v>441</v>
      </c>
      <c r="IO333" t="s">
        <v>442</v>
      </c>
      <c r="IP333" t="s">
        <v>443</v>
      </c>
      <c r="IQ333" t="s">
        <v>443</v>
      </c>
      <c r="IR333" t="s">
        <v>443</v>
      </c>
      <c r="IS333" t="s">
        <v>443</v>
      </c>
      <c r="IT333">
        <v>0</v>
      </c>
      <c r="IU333">
        <v>100</v>
      </c>
      <c r="IV333">
        <v>100</v>
      </c>
      <c r="IW333">
        <v>-1.029</v>
      </c>
      <c r="IX333">
        <v>0.2684</v>
      </c>
      <c r="IY333">
        <v>-1.199888540531774</v>
      </c>
      <c r="IZ333">
        <v>0.0006062262584135303</v>
      </c>
      <c r="JA333">
        <v>-6.607284784785487E-07</v>
      </c>
      <c r="JB333">
        <v>4.456398226774383E-10</v>
      </c>
      <c r="JC333">
        <v>0.04242554667046498</v>
      </c>
      <c r="JD333">
        <v>-0.002659736867722172</v>
      </c>
      <c r="JE333">
        <v>0.000738507291522077</v>
      </c>
      <c r="JF333">
        <v>-6.730059124220876E-06</v>
      </c>
      <c r="JG333">
        <v>7</v>
      </c>
      <c r="JH333">
        <v>1949</v>
      </c>
      <c r="JI333">
        <v>1</v>
      </c>
      <c r="JJ333">
        <v>29</v>
      </c>
      <c r="JK333">
        <v>190085.6</v>
      </c>
      <c r="JL333">
        <v>190085.8</v>
      </c>
      <c r="JM333">
        <v>1.50513</v>
      </c>
      <c r="JN333">
        <v>2.63184</v>
      </c>
      <c r="JO333">
        <v>2.146</v>
      </c>
      <c r="JP333">
        <v>2.67822</v>
      </c>
      <c r="JQ333">
        <v>2.29858</v>
      </c>
      <c r="JR333">
        <v>2.39624</v>
      </c>
      <c r="JS333">
        <v>37.1702</v>
      </c>
      <c r="JT333">
        <v>24.0612</v>
      </c>
      <c r="JU333">
        <v>18</v>
      </c>
      <c r="JV333">
        <v>479.91</v>
      </c>
      <c r="JW333">
        <v>899.159</v>
      </c>
      <c r="JX333">
        <v>28.1874</v>
      </c>
      <c r="JY333">
        <v>28.95</v>
      </c>
      <c r="JZ333">
        <v>29.9999</v>
      </c>
      <c r="KA333">
        <v>29.1818</v>
      </c>
      <c r="KB333">
        <v>29.1542</v>
      </c>
      <c r="KC333">
        <v>30.2881</v>
      </c>
      <c r="KD333">
        <v>18.5167</v>
      </c>
      <c r="KE333">
        <v>65.3984</v>
      </c>
      <c r="KF333">
        <v>28.1941</v>
      </c>
      <c r="KG333">
        <v>460.104</v>
      </c>
      <c r="KH333">
        <v>21.0468</v>
      </c>
      <c r="KI333">
        <v>102.03</v>
      </c>
      <c r="KJ333">
        <v>91.53100000000001</v>
      </c>
    </row>
    <row r="334" spans="1:296">
      <c r="A334">
        <v>316</v>
      </c>
      <c r="B334">
        <v>1758394749.1</v>
      </c>
      <c r="C334">
        <v>12608.59999990463</v>
      </c>
      <c r="D334" t="s">
        <v>1078</v>
      </c>
      <c r="E334" t="s">
        <v>1079</v>
      </c>
      <c r="F334">
        <v>5</v>
      </c>
      <c r="G334" t="s">
        <v>1025</v>
      </c>
      <c r="H334">
        <v>1758394741.6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446.648907445012</v>
      </c>
      <c r="AJ334">
        <v>434.183618181818</v>
      </c>
      <c r="AK334">
        <v>1.574809195688032</v>
      </c>
      <c r="AL334">
        <v>65.71286143039184</v>
      </c>
      <c r="AM334">
        <f>(AO334 - AN334 + DX334*1E3/(8.314*(DZ334+273.15)) * AQ334/DW334 * AP334) * DW334/(100*DK334) * 1000/(1000 - AO334)</f>
        <v>0</v>
      </c>
      <c r="AN334">
        <v>21.10869500506139</v>
      </c>
      <c r="AO334">
        <v>22.25199333333333</v>
      </c>
      <c r="AP334">
        <v>0.01052847128902578</v>
      </c>
      <c r="AQ334">
        <v>86.31797219506277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437</v>
      </c>
      <c r="AX334" t="s">
        <v>437</v>
      </c>
      <c r="AY334">
        <v>0</v>
      </c>
      <c r="AZ334">
        <v>0</v>
      </c>
      <c r="BA334">
        <f>1-AY334/AZ334</f>
        <v>0</v>
      </c>
      <c r="BB334">
        <v>0</v>
      </c>
      <c r="BC334" t="s">
        <v>437</v>
      </c>
      <c r="BD334" t="s">
        <v>437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437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2.7</v>
      </c>
      <c r="DL334">
        <v>0.5</v>
      </c>
      <c r="DM334" t="s">
        <v>438</v>
      </c>
      <c r="DN334">
        <v>2</v>
      </c>
      <c r="DO334" t="b">
        <v>1</v>
      </c>
      <c r="DP334">
        <v>1758394741.6</v>
      </c>
      <c r="DQ334">
        <v>417.4073703703704</v>
      </c>
      <c r="DR334">
        <v>429.291</v>
      </c>
      <c r="DS334">
        <v>22.2159</v>
      </c>
      <c r="DT334">
        <v>21.03067037037037</v>
      </c>
      <c r="DU334">
        <v>418.4367037037038</v>
      </c>
      <c r="DV334">
        <v>21.94727407407407</v>
      </c>
      <c r="DW334">
        <v>499.9554814814815</v>
      </c>
      <c r="DX334">
        <v>90.41021111111111</v>
      </c>
      <c r="DY334">
        <v>0.06617093703703704</v>
      </c>
      <c r="DZ334">
        <v>29.03172962962963</v>
      </c>
      <c r="EA334">
        <v>29.98343703703704</v>
      </c>
      <c r="EB334">
        <v>999.9000000000001</v>
      </c>
      <c r="EC334">
        <v>0</v>
      </c>
      <c r="ED334">
        <v>0</v>
      </c>
      <c r="EE334">
        <v>10001.67037037037</v>
      </c>
      <c r="EF334">
        <v>0</v>
      </c>
      <c r="EG334">
        <v>10.87478888888889</v>
      </c>
      <c r="EH334">
        <v>-11.88361</v>
      </c>
      <c r="EI334">
        <v>426.8911481481481</v>
      </c>
      <c r="EJ334">
        <v>438.5137407407407</v>
      </c>
      <c r="EK334">
        <v>1.185234444444444</v>
      </c>
      <c r="EL334">
        <v>429.291</v>
      </c>
      <c r="EM334">
        <v>21.03067037037037</v>
      </c>
      <c r="EN334">
        <v>2.008544444444444</v>
      </c>
      <c r="EO334">
        <v>1.901387407407407</v>
      </c>
      <c r="EP334">
        <v>17.51184814814815</v>
      </c>
      <c r="EQ334">
        <v>16.64613333333333</v>
      </c>
      <c r="ER334">
        <v>1999.993703703703</v>
      </c>
      <c r="ES334">
        <v>0.9799986666666668</v>
      </c>
      <c r="ET334">
        <v>0.02000162962962963</v>
      </c>
      <c r="EU334">
        <v>0</v>
      </c>
      <c r="EV334">
        <v>404.7142962962963</v>
      </c>
      <c r="EW334">
        <v>5.00078</v>
      </c>
      <c r="EX334">
        <v>7963.877407407407</v>
      </c>
      <c r="EY334">
        <v>16379.57777777778</v>
      </c>
      <c r="EZ334">
        <v>39.09003703703703</v>
      </c>
      <c r="FA334">
        <v>40</v>
      </c>
      <c r="FB334">
        <v>39.46255555555555</v>
      </c>
      <c r="FC334">
        <v>39.58307407407407</v>
      </c>
      <c r="FD334">
        <v>40.29833333333332</v>
      </c>
      <c r="FE334">
        <v>1955.093703703704</v>
      </c>
      <c r="FF334">
        <v>39.9</v>
      </c>
      <c r="FG334">
        <v>0</v>
      </c>
      <c r="FH334">
        <v>1758394749.3</v>
      </c>
      <c r="FI334">
        <v>0</v>
      </c>
      <c r="FJ334">
        <v>404.7360399999999</v>
      </c>
      <c r="FK334">
        <v>2.43184615669443</v>
      </c>
      <c r="FL334">
        <v>48.68384625137843</v>
      </c>
      <c r="FM334">
        <v>7963.9192</v>
      </c>
      <c r="FN334">
        <v>15</v>
      </c>
      <c r="FO334">
        <v>0</v>
      </c>
      <c r="FP334" t="s">
        <v>439</v>
      </c>
      <c r="FQ334">
        <v>1746989605.5</v>
      </c>
      <c r="FR334">
        <v>1746989593.5</v>
      </c>
      <c r="FS334">
        <v>0</v>
      </c>
      <c r="FT334">
        <v>-0.274</v>
      </c>
      <c r="FU334">
        <v>-0.002</v>
      </c>
      <c r="FV334">
        <v>2.549</v>
      </c>
      <c r="FW334">
        <v>0.129</v>
      </c>
      <c r="FX334">
        <v>420</v>
      </c>
      <c r="FY334">
        <v>17</v>
      </c>
      <c r="FZ334">
        <v>0.02</v>
      </c>
      <c r="GA334">
        <v>0.04</v>
      </c>
      <c r="GB334">
        <v>-9.842754878048781</v>
      </c>
      <c r="GC334">
        <v>-51.84631672473868</v>
      </c>
      <c r="GD334">
        <v>5.468785248185944</v>
      </c>
      <c r="GE334">
        <v>0</v>
      </c>
      <c r="GF334">
        <v>404.5452058823529</v>
      </c>
      <c r="GG334">
        <v>3.204262793356666</v>
      </c>
      <c r="GH334">
        <v>0.3675449375816062</v>
      </c>
      <c r="GI334">
        <v>0</v>
      </c>
      <c r="GJ334">
        <v>1.211879512195122</v>
      </c>
      <c r="GK334">
        <v>-0.6287527526132408</v>
      </c>
      <c r="GL334">
        <v>0.06595160024875668</v>
      </c>
      <c r="GM334">
        <v>0</v>
      </c>
      <c r="GN334">
        <v>0</v>
      </c>
      <c r="GO334">
        <v>3</v>
      </c>
      <c r="GP334" t="s">
        <v>446</v>
      </c>
      <c r="GQ334">
        <v>3.10256</v>
      </c>
      <c r="GR334">
        <v>2.72432</v>
      </c>
      <c r="GS334">
        <v>0.0889127</v>
      </c>
      <c r="GT334">
        <v>0.0921206</v>
      </c>
      <c r="GU334">
        <v>0.102197</v>
      </c>
      <c r="GV334">
        <v>0.0998006</v>
      </c>
      <c r="GW334">
        <v>23832.5</v>
      </c>
      <c r="GX334">
        <v>21575</v>
      </c>
      <c r="GY334">
        <v>26723.1</v>
      </c>
      <c r="GZ334">
        <v>23986.5</v>
      </c>
      <c r="HA334">
        <v>38391.9</v>
      </c>
      <c r="HB334">
        <v>31927.5</v>
      </c>
      <c r="HC334">
        <v>46667</v>
      </c>
      <c r="HD334">
        <v>37957.5</v>
      </c>
      <c r="HE334">
        <v>1.86443</v>
      </c>
      <c r="HF334">
        <v>2.34037</v>
      </c>
      <c r="HG334">
        <v>0.124581</v>
      </c>
      <c r="HH334">
        <v>0</v>
      </c>
      <c r="HI334">
        <v>27.9627</v>
      </c>
      <c r="HJ334">
        <v>999.9</v>
      </c>
      <c r="HK334">
        <v>46.8</v>
      </c>
      <c r="HL334">
        <v>32.4</v>
      </c>
      <c r="HM334">
        <v>25.2811</v>
      </c>
      <c r="HN334">
        <v>61.3182</v>
      </c>
      <c r="HO334">
        <v>4.5593</v>
      </c>
      <c r="HP334">
        <v>2</v>
      </c>
      <c r="HQ334">
        <v>0.133732</v>
      </c>
      <c r="HR334">
        <v>-0.5304219999999999</v>
      </c>
      <c r="HS334">
        <v>20.2818</v>
      </c>
      <c r="HT334">
        <v>5.2128</v>
      </c>
      <c r="HU334">
        <v>11.9772</v>
      </c>
      <c r="HV334">
        <v>4.96335</v>
      </c>
      <c r="HW334">
        <v>3.27463</v>
      </c>
      <c r="HX334">
        <v>9999</v>
      </c>
      <c r="HY334">
        <v>9999</v>
      </c>
      <c r="HZ334">
        <v>9999</v>
      </c>
      <c r="IA334">
        <v>999.9</v>
      </c>
      <c r="IB334">
        <v>1.86386</v>
      </c>
      <c r="IC334">
        <v>1.86009</v>
      </c>
      <c r="ID334">
        <v>1.85843</v>
      </c>
      <c r="IE334">
        <v>1.85974</v>
      </c>
      <c r="IF334">
        <v>1.85989</v>
      </c>
      <c r="IG334">
        <v>1.8584</v>
      </c>
      <c r="IH334">
        <v>1.85747</v>
      </c>
      <c r="II334">
        <v>1.85241</v>
      </c>
      <c r="IJ334">
        <v>0</v>
      </c>
      <c r="IK334">
        <v>0</v>
      </c>
      <c r="IL334">
        <v>0</v>
      </c>
      <c r="IM334">
        <v>0</v>
      </c>
      <c r="IN334" t="s">
        <v>441</v>
      </c>
      <c r="IO334" t="s">
        <v>442</v>
      </c>
      <c r="IP334" t="s">
        <v>443</v>
      </c>
      <c r="IQ334" t="s">
        <v>443</v>
      </c>
      <c r="IR334" t="s">
        <v>443</v>
      </c>
      <c r="IS334" t="s">
        <v>443</v>
      </c>
      <c r="IT334">
        <v>0</v>
      </c>
      <c r="IU334">
        <v>100</v>
      </c>
      <c r="IV334">
        <v>100</v>
      </c>
      <c r="IW334">
        <v>-1.027</v>
      </c>
      <c r="IX334">
        <v>0.2694</v>
      </c>
      <c r="IY334">
        <v>-1.199888540531774</v>
      </c>
      <c r="IZ334">
        <v>0.0006062262584135303</v>
      </c>
      <c r="JA334">
        <v>-6.607284784785487E-07</v>
      </c>
      <c r="JB334">
        <v>4.456398226774383E-10</v>
      </c>
      <c r="JC334">
        <v>0.04242554667046498</v>
      </c>
      <c r="JD334">
        <v>-0.002659736867722172</v>
      </c>
      <c r="JE334">
        <v>0.000738507291522077</v>
      </c>
      <c r="JF334">
        <v>-6.730059124220876E-06</v>
      </c>
      <c r="JG334">
        <v>7</v>
      </c>
      <c r="JH334">
        <v>1949</v>
      </c>
      <c r="JI334">
        <v>1</v>
      </c>
      <c r="JJ334">
        <v>29</v>
      </c>
      <c r="JK334">
        <v>190085.7</v>
      </c>
      <c r="JL334">
        <v>190085.9</v>
      </c>
      <c r="JM334">
        <v>1.54785</v>
      </c>
      <c r="JN334">
        <v>2.62451</v>
      </c>
      <c r="JO334">
        <v>2.146</v>
      </c>
      <c r="JP334">
        <v>2.67944</v>
      </c>
      <c r="JQ334">
        <v>2.29858</v>
      </c>
      <c r="JR334">
        <v>2.43652</v>
      </c>
      <c r="JS334">
        <v>37.1702</v>
      </c>
      <c r="JT334">
        <v>24.07</v>
      </c>
      <c r="JU334">
        <v>18</v>
      </c>
      <c r="JV334">
        <v>480.065</v>
      </c>
      <c r="JW334">
        <v>898.822</v>
      </c>
      <c r="JX334">
        <v>28.1996</v>
      </c>
      <c r="JY334">
        <v>28.9463</v>
      </c>
      <c r="JZ334">
        <v>29.9998</v>
      </c>
      <c r="KA334">
        <v>29.1792</v>
      </c>
      <c r="KB334">
        <v>29.1512</v>
      </c>
      <c r="KC334">
        <v>31.1675</v>
      </c>
      <c r="KD334">
        <v>18.5167</v>
      </c>
      <c r="KE334">
        <v>65.3984</v>
      </c>
      <c r="KF334">
        <v>28.2024</v>
      </c>
      <c r="KG334">
        <v>473.479</v>
      </c>
      <c r="KH334">
        <v>21.0363</v>
      </c>
      <c r="KI334">
        <v>102.032</v>
      </c>
      <c r="KJ334">
        <v>91.5316</v>
      </c>
    </row>
    <row r="335" spans="1:296">
      <c r="A335">
        <v>317</v>
      </c>
      <c r="B335">
        <v>1758394754.1</v>
      </c>
      <c r="C335">
        <v>12613.59999990463</v>
      </c>
      <c r="D335" t="s">
        <v>1080</v>
      </c>
      <c r="E335" t="s">
        <v>1081</v>
      </c>
      <c r="F335">
        <v>5</v>
      </c>
      <c r="G335" t="s">
        <v>1025</v>
      </c>
      <c r="H335">
        <v>1758394746.314285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461.5065056877369</v>
      </c>
      <c r="AJ335">
        <v>445.3837818181819</v>
      </c>
      <c r="AK335">
        <v>2.309705579137447</v>
      </c>
      <c r="AL335">
        <v>65.71286143039184</v>
      </c>
      <c r="AM335">
        <f>(AO335 - AN335 + DX335*1E3/(8.314*(DZ335+273.15)) * AQ335/DW335 * AP335) * DW335/(100*DK335) * 1000/(1000 - AO335)</f>
        <v>0</v>
      </c>
      <c r="AN335">
        <v>21.12143202884181</v>
      </c>
      <c r="AO335">
        <v>22.28512909090908</v>
      </c>
      <c r="AP335">
        <v>0.007354282878830759</v>
      </c>
      <c r="AQ335">
        <v>86.31797219506277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437</v>
      </c>
      <c r="AX335" t="s">
        <v>437</v>
      </c>
      <c r="AY335">
        <v>0</v>
      </c>
      <c r="AZ335">
        <v>0</v>
      </c>
      <c r="BA335">
        <f>1-AY335/AZ335</f>
        <v>0</v>
      </c>
      <c r="BB335">
        <v>0</v>
      </c>
      <c r="BC335" t="s">
        <v>437</v>
      </c>
      <c r="BD335" t="s">
        <v>437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437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2.7</v>
      </c>
      <c r="DL335">
        <v>0.5</v>
      </c>
      <c r="DM335" t="s">
        <v>438</v>
      </c>
      <c r="DN335">
        <v>2</v>
      </c>
      <c r="DO335" t="b">
        <v>1</v>
      </c>
      <c r="DP335">
        <v>1758394746.314285</v>
      </c>
      <c r="DQ335">
        <v>422.4259642857143</v>
      </c>
      <c r="DR335">
        <v>439.9291071428572</v>
      </c>
      <c r="DS335">
        <v>22.23390357142858</v>
      </c>
      <c r="DT335">
        <v>21.0758</v>
      </c>
      <c r="DU335">
        <v>423.4538214285714</v>
      </c>
      <c r="DV335">
        <v>21.96492142857144</v>
      </c>
      <c r="DW335">
        <v>499.9676428571429</v>
      </c>
      <c r="DX335">
        <v>90.41075357142857</v>
      </c>
      <c r="DY335">
        <v>0.06618260357142856</v>
      </c>
      <c r="DZ335">
        <v>29.03820357142857</v>
      </c>
      <c r="EA335">
        <v>29.99236785714286</v>
      </c>
      <c r="EB335">
        <v>999.9000000000002</v>
      </c>
      <c r="EC335">
        <v>0</v>
      </c>
      <c r="ED335">
        <v>0</v>
      </c>
      <c r="EE335">
        <v>10002.14821428571</v>
      </c>
      <c r="EF335">
        <v>0</v>
      </c>
      <c r="EG335">
        <v>10.876</v>
      </c>
      <c r="EH335">
        <v>-17.50315035714286</v>
      </c>
      <c r="EI335">
        <v>432.032</v>
      </c>
      <c r="EJ335">
        <v>449.4012142857143</v>
      </c>
      <c r="EK335">
        <v>1.158103214285714</v>
      </c>
      <c r="EL335">
        <v>439.9291071428572</v>
      </c>
      <c r="EM335">
        <v>21.0758</v>
      </c>
      <c r="EN335">
        <v>2.010183928571428</v>
      </c>
      <c r="EO335">
        <v>1.905479285714286</v>
      </c>
      <c r="EP335">
        <v>17.52476428571429</v>
      </c>
      <c r="EQ335">
        <v>16.67998214285714</v>
      </c>
      <c r="ER335">
        <v>1999.986785714285</v>
      </c>
      <c r="ES335">
        <v>0.9799986071428572</v>
      </c>
      <c r="ET335">
        <v>0.02000168214285714</v>
      </c>
      <c r="EU335">
        <v>0</v>
      </c>
      <c r="EV335">
        <v>404.8135</v>
      </c>
      <c r="EW335">
        <v>5.00078</v>
      </c>
      <c r="EX335">
        <v>7967.150714285714</v>
      </c>
      <c r="EY335">
        <v>16379.525</v>
      </c>
      <c r="EZ335">
        <v>39.0935</v>
      </c>
      <c r="FA335">
        <v>40</v>
      </c>
      <c r="FB335">
        <v>39.45949999999999</v>
      </c>
      <c r="FC335">
        <v>39.59357142857142</v>
      </c>
      <c r="FD335">
        <v>40.30114285714286</v>
      </c>
      <c r="FE335">
        <v>1955.086785714286</v>
      </c>
      <c r="FF335">
        <v>39.9</v>
      </c>
      <c r="FG335">
        <v>0</v>
      </c>
      <c r="FH335">
        <v>1758394754.7</v>
      </c>
      <c r="FI335">
        <v>0</v>
      </c>
      <c r="FJ335">
        <v>404.8611538461539</v>
      </c>
      <c r="FK335">
        <v>0.7427692230181118</v>
      </c>
      <c r="FL335">
        <v>34.66632483070923</v>
      </c>
      <c r="FM335">
        <v>7967.435769230769</v>
      </c>
      <c r="FN335">
        <v>15</v>
      </c>
      <c r="FO335">
        <v>0</v>
      </c>
      <c r="FP335" t="s">
        <v>439</v>
      </c>
      <c r="FQ335">
        <v>1746989605.5</v>
      </c>
      <c r="FR335">
        <v>1746989593.5</v>
      </c>
      <c r="FS335">
        <v>0</v>
      </c>
      <c r="FT335">
        <v>-0.274</v>
      </c>
      <c r="FU335">
        <v>-0.002</v>
      </c>
      <c r="FV335">
        <v>2.549</v>
      </c>
      <c r="FW335">
        <v>0.129</v>
      </c>
      <c r="FX335">
        <v>420</v>
      </c>
      <c r="FY335">
        <v>17</v>
      </c>
      <c r="FZ335">
        <v>0.02</v>
      </c>
      <c r="GA335">
        <v>0.04</v>
      </c>
      <c r="GB335">
        <v>-13.37350829268293</v>
      </c>
      <c r="GC335">
        <v>-68.7901350522648</v>
      </c>
      <c r="GD335">
        <v>6.867352817893427</v>
      </c>
      <c r="GE335">
        <v>0</v>
      </c>
      <c r="GF335">
        <v>404.6954117647059</v>
      </c>
      <c r="GG335">
        <v>1.858945754599848</v>
      </c>
      <c r="GH335">
        <v>0.2903707688301332</v>
      </c>
      <c r="GI335">
        <v>0</v>
      </c>
      <c r="GJ335">
        <v>1.185425609756098</v>
      </c>
      <c r="GK335">
        <v>-0.4991213937282207</v>
      </c>
      <c r="GL335">
        <v>0.05831941608864821</v>
      </c>
      <c r="GM335">
        <v>0</v>
      </c>
      <c r="GN335">
        <v>0</v>
      </c>
      <c r="GO335">
        <v>3</v>
      </c>
      <c r="GP335" t="s">
        <v>446</v>
      </c>
      <c r="GQ335">
        <v>3.10245</v>
      </c>
      <c r="GR335">
        <v>2.72425</v>
      </c>
      <c r="GS335">
        <v>0.09066490000000001</v>
      </c>
      <c r="GT335">
        <v>0.094496</v>
      </c>
      <c r="GU335">
        <v>0.102298</v>
      </c>
      <c r="GV335">
        <v>0.09965830000000001</v>
      </c>
      <c r="GW335">
        <v>23786.6</v>
      </c>
      <c r="GX335">
        <v>21518.5</v>
      </c>
      <c r="GY335">
        <v>26723</v>
      </c>
      <c r="GZ335">
        <v>23986.4</v>
      </c>
      <c r="HA335">
        <v>38387.9</v>
      </c>
      <c r="HB335">
        <v>31932.6</v>
      </c>
      <c r="HC335">
        <v>46667.2</v>
      </c>
      <c r="HD335">
        <v>37957.2</v>
      </c>
      <c r="HE335">
        <v>1.86413</v>
      </c>
      <c r="HF335">
        <v>2.3403</v>
      </c>
      <c r="HG335">
        <v>0.125103</v>
      </c>
      <c r="HH335">
        <v>0</v>
      </c>
      <c r="HI335">
        <v>27.9585</v>
      </c>
      <c r="HJ335">
        <v>999.9</v>
      </c>
      <c r="HK335">
        <v>46.8</v>
      </c>
      <c r="HL335">
        <v>32.4</v>
      </c>
      <c r="HM335">
        <v>25.2829</v>
      </c>
      <c r="HN335">
        <v>60.6382</v>
      </c>
      <c r="HO335">
        <v>4.5593</v>
      </c>
      <c r="HP335">
        <v>2</v>
      </c>
      <c r="HQ335">
        <v>0.133516</v>
      </c>
      <c r="HR335">
        <v>-0.508475</v>
      </c>
      <c r="HS335">
        <v>20.282</v>
      </c>
      <c r="HT335">
        <v>5.21145</v>
      </c>
      <c r="HU335">
        <v>11.9769</v>
      </c>
      <c r="HV335">
        <v>4.96345</v>
      </c>
      <c r="HW335">
        <v>3.27448</v>
      </c>
      <c r="HX335">
        <v>9999</v>
      </c>
      <c r="HY335">
        <v>9999</v>
      </c>
      <c r="HZ335">
        <v>9999</v>
      </c>
      <c r="IA335">
        <v>999.9</v>
      </c>
      <c r="IB335">
        <v>1.86386</v>
      </c>
      <c r="IC335">
        <v>1.86007</v>
      </c>
      <c r="ID335">
        <v>1.85844</v>
      </c>
      <c r="IE335">
        <v>1.85974</v>
      </c>
      <c r="IF335">
        <v>1.85989</v>
      </c>
      <c r="IG335">
        <v>1.85842</v>
      </c>
      <c r="IH335">
        <v>1.85745</v>
      </c>
      <c r="II335">
        <v>1.8524</v>
      </c>
      <c r="IJ335">
        <v>0</v>
      </c>
      <c r="IK335">
        <v>0</v>
      </c>
      <c r="IL335">
        <v>0</v>
      </c>
      <c r="IM335">
        <v>0</v>
      </c>
      <c r="IN335" t="s">
        <v>441</v>
      </c>
      <c r="IO335" t="s">
        <v>442</v>
      </c>
      <c r="IP335" t="s">
        <v>443</v>
      </c>
      <c r="IQ335" t="s">
        <v>443</v>
      </c>
      <c r="IR335" t="s">
        <v>443</v>
      </c>
      <c r="IS335" t="s">
        <v>443</v>
      </c>
      <c r="IT335">
        <v>0</v>
      </c>
      <c r="IU335">
        <v>100</v>
      </c>
      <c r="IV335">
        <v>100</v>
      </c>
      <c r="IW335">
        <v>-1.023</v>
      </c>
      <c r="IX335">
        <v>0.27</v>
      </c>
      <c r="IY335">
        <v>-1.199888540531774</v>
      </c>
      <c r="IZ335">
        <v>0.0006062262584135303</v>
      </c>
      <c r="JA335">
        <v>-6.607284784785487E-07</v>
      </c>
      <c r="JB335">
        <v>4.456398226774383E-10</v>
      </c>
      <c r="JC335">
        <v>0.04242554667046498</v>
      </c>
      <c r="JD335">
        <v>-0.002659736867722172</v>
      </c>
      <c r="JE335">
        <v>0.000738507291522077</v>
      </c>
      <c r="JF335">
        <v>-6.730059124220876E-06</v>
      </c>
      <c r="JG335">
        <v>7</v>
      </c>
      <c r="JH335">
        <v>1949</v>
      </c>
      <c r="JI335">
        <v>1</v>
      </c>
      <c r="JJ335">
        <v>29</v>
      </c>
      <c r="JK335">
        <v>190085.8</v>
      </c>
      <c r="JL335">
        <v>190086</v>
      </c>
      <c r="JM335">
        <v>1.59424</v>
      </c>
      <c r="JN335">
        <v>2.62207</v>
      </c>
      <c r="JO335">
        <v>2.146</v>
      </c>
      <c r="JP335">
        <v>2.677</v>
      </c>
      <c r="JQ335">
        <v>2.29858</v>
      </c>
      <c r="JR335">
        <v>2.44385</v>
      </c>
      <c r="JS335">
        <v>37.1702</v>
      </c>
      <c r="JT335">
        <v>24.07</v>
      </c>
      <c r="JU335">
        <v>18</v>
      </c>
      <c r="JV335">
        <v>479.873</v>
      </c>
      <c r="JW335">
        <v>898.704</v>
      </c>
      <c r="JX335">
        <v>28.207</v>
      </c>
      <c r="JY335">
        <v>28.9432</v>
      </c>
      <c r="JZ335">
        <v>29.9999</v>
      </c>
      <c r="KA335">
        <v>29.1768</v>
      </c>
      <c r="KB335">
        <v>29.1488</v>
      </c>
      <c r="KC335">
        <v>32.0127</v>
      </c>
      <c r="KD335">
        <v>18.7899</v>
      </c>
      <c r="KE335">
        <v>65.3984</v>
      </c>
      <c r="KF335">
        <v>28.2036</v>
      </c>
      <c r="KG335">
        <v>493.515</v>
      </c>
      <c r="KH335">
        <v>21.008</v>
      </c>
      <c r="KI335">
        <v>102.032</v>
      </c>
      <c r="KJ335">
        <v>91.5311</v>
      </c>
    </row>
    <row r="336" spans="1:296">
      <c r="A336">
        <v>318</v>
      </c>
      <c r="B336">
        <v>1758394759.1</v>
      </c>
      <c r="C336">
        <v>12618.59999990463</v>
      </c>
      <c r="D336" t="s">
        <v>1082</v>
      </c>
      <c r="E336" t="s">
        <v>1083</v>
      </c>
      <c r="F336">
        <v>5</v>
      </c>
      <c r="G336" t="s">
        <v>1025</v>
      </c>
      <c r="H336">
        <v>1758394751.6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477.6805994698425</v>
      </c>
      <c r="AJ336">
        <v>459.3347393939393</v>
      </c>
      <c r="AK336">
        <v>2.841248726828256</v>
      </c>
      <c r="AL336">
        <v>65.71286143039184</v>
      </c>
      <c r="AM336">
        <f>(AO336 - AN336 + DX336*1E3/(8.314*(DZ336+273.15)) * AQ336/DW336 * AP336) * DW336/(100*DK336) * 1000/(1000 - AO336)</f>
        <v>0</v>
      </c>
      <c r="AN336">
        <v>21.03848181498996</v>
      </c>
      <c r="AO336">
        <v>22.26843878787878</v>
      </c>
      <c r="AP336">
        <v>0.000867651027769935</v>
      </c>
      <c r="AQ336">
        <v>86.31797219506277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437</v>
      </c>
      <c r="AX336" t="s">
        <v>437</v>
      </c>
      <c r="AY336">
        <v>0</v>
      </c>
      <c r="AZ336">
        <v>0</v>
      </c>
      <c r="BA336">
        <f>1-AY336/AZ336</f>
        <v>0</v>
      </c>
      <c r="BB336">
        <v>0</v>
      </c>
      <c r="BC336" t="s">
        <v>437</v>
      </c>
      <c r="BD336" t="s">
        <v>437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437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2.7</v>
      </c>
      <c r="DL336">
        <v>0.5</v>
      </c>
      <c r="DM336" t="s">
        <v>438</v>
      </c>
      <c r="DN336">
        <v>2</v>
      </c>
      <c r="DO336" t="b">
        <v>1</v>
      </c>
      <c r="DP336">
        <v>1758394751.6</v>
      </c>
      <c r="DQ336">
        <v>431.8504444444444</v>
      </c>
      <c r="DR336">
        <v>454.9568518518519</v>
      </c>
      <c r="DS336">
        <v>22.26212592592592</v>
      </c>
      <c r="DT336">
        <v>21.07792962962963</v>
      </c>
      <c r="DU336">
        <v>432.8755925925926</v>
      </c>
      <c r="DV336">
        <v>21.99258518518518</v>
      </c>
      <c r="DW336">
        <v>500.1229999999999</v>
      </c>
      <c r="DX336">
        <v>90.41097777777777</v>
      </c>
      <c r="DY336">
        <v>0.06595475925925925</v>
      </c>
      <c r="DZ336">
        <v>29.044</v>
      </c>
      <c r="EA336">
        <v>29.99625555555555</v>
      </c>
      <c r="EB336">
        <v>999.9000000000001</v>
      </c>
      <c r="EC336">
        <v>0</v>
      </c>
      <c r="ED336">
        <v>0</v>
      </c>
      <c r="EE336">
        <v>10011.50925925926</v>
      </c>
      <c r="EF336">
        <v>0</v>
      </c>
      <c r="EG336">
        <v>10.87579629629629</v>
      </c>
      <c r="EH336">
        <v>-23.10642592592593</v>
      </c>
      <c r="EI336">
        <v>441.6835185185184</v>
      </c>
      <c r="EJ336">
        <v>464.7522962962964</v>
      </c>
      <c r="EK336">
        <v>1.18419037037037</v>
      </c>
      <c r="EL336">
        <v>454.9568518518519</v>
      </c>
      <c r="EM336">
        <v>21.07792962962963</v>
      </c>
      <c r="EN336">
        <v>2.012740740740741</v>
      </c>
      <c r="EO336">
        <v>1.905676296296296</v>
      </c>
      <c r="EP336">
        <v>17.54491851851852</v>
      </c>
      <c r="EQ336">
        <v>16.68161111111111</v>
      </c>
      <c r="ER336">
        <v>1999.99962962963</v>
      </c>
      <c r="ES336">
        <v>0.9799986666666668</v>
      </c>
      <c r="ET336">
        <v>0.02000162222222222</v>
      </c>
      <c r="EU336">
        <v>0</v>
      </c>
      <c r="EV336">
        <v>404.9292222222222</v>
      </c>
      <c r="EW336">
        <v>5.00078</v>
      </c>
      <c r="EX336">
        <v>7969.634444444445</v>
      </c>
      <c r="EY336">
        <v>16379.62962962963</v>
      </c>
      <c r="EZ336">
        <v>39.08307407407407</v>
      </c>
      <c r="FA336">
        <v>40</v>
      </c>
      <c r="FB336">
        <v>39.47655555555556</v>
      </c>
      <c r="FC336">
        <v>39.58781481481482</v>
      </c>
      <c r="FD336">
        <v>40.29837037037037</v>
      </c>
      <c r="FE336">
        <v>1955.09962962963</v>
      </c>
      <c r="FF336">
        <v>39.9</v>
      </c>
      <c r="FG336">
        <v>0</v>
      </c>
      <c r="FH336">
        <v>1758394759.5</v>
      </c>
      <c r="FI336">
        <v>0</v>
      </c>
      <c r="FJ336">
        <v>404.9697692307692</v>
      </c>
      <c r="FK336">
        <v>1.267418790890994</v>
      </c>
      <c r="FL336">
        <v>19.38256408991142</v>
      </c>
      <c r="FM336">
        <v>7969.614615384616</v>
      </c>
      <c r="FN336">
        <v>15</v>
      </c>
      <c r="FO336">
        <v>0</v>
      </c>
      <c r="FP336" t="s">
        <v>439</v>
      </c>
      <c r="FQ336">
        <v>1746989605.5</v>
      </c>
      <c r="FR336">
        <v>1746989593.5</v>
      </c>
      <c r="FS336">
        <v>0</v>
      </c>
      <c r="FT336">
        <v>-0.274</v>
      </c>
      <c r="FU336">
        <v>-0.002</v>
      </c>
      <c r="FV336">
        <v>2.549</v>
      </c>
      <c r="FW336">
        <v>0.129</v>
      </c>
      <c r="FX336">
        <v>420</v>
      </c>
      <c r="FY336">
        <v>17</v>
      </c>
      <c r="FZ336">
        <v>0.02</v>
      </c>
      <c r="GA336">
        <v>0.04</v>
      </c>
      <c r="GB336">
        <v>-19.39868075</v>
      </c>
      <c r="GC336">
        <v>-65.40878352720445</v>
      </c>
      <c r="GD336">
        <v>6.374900563943091</v>
      </c>
      <c r="GE336">
        <v>0</v>
      </c>
      <c r="GF336">
        <v>404.8990588235295</v>
      </c>
      <c r="GG336">
        <v>1.214667683152445</v>
      </c>
      <c r="GH336">
        <v>0.2469803446783582</v>
      </c>
      <c r="GI336">
        <v>0</v>
      </c>
      <c r="GJ336">
        <v>1.183425</v>
      </c>
      <c r="GK336">
        <v>0.2322632645403357</v>
      </c>
      <c r="GL336">
        <v>0.06205593086079684</v>
      </c>
      <c r="GM336">
        <v>0</v>
      </c>
      <c r="GN336">
        <v>0</v>
      </c>
      <c r="GO336">
        <v>3</v>
      </c>
      <c r="GP336" t="s">
        <v>446</v>
      </c>
      <c r="GQ336">
        <v>3.10251</v>
      </c>
      <c r="GR336">
        <v>2.7239</v>
      </c>
      <c r="GS336">
        <v>0.0927958</v>
      </c>
      <c r="GT336">
        <v>0.0969488</v>
      </c>
      <c r="GU336">
        <v>0.102223</v>
      </c>
      <c r="GV336">
        <v>0.0992991</v>
      </c>
      <c r="GW336">
        <v>23731.2</v>
      </c>
      <c r="GX336">
        <v>21460.2</v>
      </c>
      <c r="GY336">
        <v>26723.3</v>
      </c>
      <c r="GZ336">
        <v>23986.5</v>
      </c>
      <c r="HA336">
        <v>38391.4</v>
      </c>
      <c r="HB336">
        <v>31945.9</v>
      </c>
      <c r="HC336">
        <v>46667.2</v>
      </c>
      <c r="HD336">
        <v>37957.5</v>
      </c>
      <c r="HE336">
        <v>1.8642</v>
      </c>
      <c r="HF336">
        <v>2.3404</v>
      </c>
      <c r="HG336">
        <v>0.12587</v>
      </c>
      <c r="HH336">
        <v>0</v>
      </c>
      <c r="HI336">
        <v>27.9549</v>
      </c>
      <c r="HJ336">
        <v>999.9</v>
      </c>
      <c r="HK336">
        <v>46.8</v>
      </c>
      <c r="HL336">
        <v>32.4</v>
      </c>
      <c r="HM336">
        <v>25.2846</v>
      </c>
      <c r="HN336">
        <v>61.1882</v>
      </c>
      <c r="HO336">
        <v>4.55529</v>
      </c>
      <c r="HP336">
        <v>2</v>
      </c>
      <c r="HQ336">
        <v>0.133476</v>
      </c>
      <c r="HR336">
        <v>-0.496917</v>
      </c>
      <c r="HS336">
        <v>20.282</v>
      </c>
      <c r="HT336">
        <v>5.21115</v>
      </c>
      <c r="HU336">
        <v>11.9761</v>
      </c>
      <c r="HV336">
        <v>4.96335</v>
      </c>
      <c r="HW336">
        <v>3.2745</v>
      </c>
      <c r="HX336">
        <v>9999</v>
      </c>
      <c r="HY336">
        <v>9999</v>
      </c>
      <c r="HZ336">
        <v>9999</v>
      </c>
      <c r="IA336">
        <v>999.9</v>
      </c>
      <c r="IB336">
        <v>1.86386</v>
      </c>
      <c r="IC336">
        <v>1.86008</v>
      </c>
      <c r="ID336">
        <v>1.85844</v>
      </c>
      <c r="IE336">
        <v>1.85974</v>
      </c>
      <c r="IF336">
        <v>1.85989</v>
      </c>
      <c r="IG336">
        <v>1.85841</v>
      </c>
      <c r="IH336">
        <v>1.85745</v>
      </c>
      <c r="II336">
        <v>1.8524</v>
      </c>
      <c r="IJ336">
        <v>0</v>
      </c>
      <c r="IK336">
        <v>0</v>
      </c>
      <c r="IL336">
        <v>0</v>
      </c>
      <c r="IM336">
        <v>0</v>
      </c>
      <c r="IN336" t="s">
        <v>441</v>
      </c>
      <c r="IO336" t="s">
        <v>442</v>
      </c>
      <c r="IP336" t="s">
        <v>443</v>
      </c>
      <c r="IQ336" t="s">
        <v>443</v>
      </c>
      <c r="IR336" t="s">
        <v>443</v>
      </c>
      <c r="IS336" t="s">
        <v>443</v>
      </c>
      <c r="IT336">
        <v>0</v>
      </c>
      <c r="IU336">
        <v>100</v>
      </c>
      <c r="IV336">
        <v>100</v>
      </c>
      <c r="IW336">
        <v>-1.02</v>
      </c>
      <c r="IX336">
        <v>0.2695</v>
      </c>
      <c r="IY336">
        <v>-1.199888540531774</v>
      </c>
      <c r="IZ336">
        <v>0.0006062262584135303</v>
      </c>
      <c r="JA336">
        <v>-6.607284784785487E-07</v>
      </c>
      <c r="JB336">
        <v>4.456398226774383E-10</v>
      </c>
      <c r="JC336">
        <v>0.04242554667046498</v>
      </c>
      <c r="JD336">
        <v>-0.002659736867722172</v>
      </c>
      <c r="JE336">
        <v>0.000738507291522077</v>
      </c>
      <c r="JF336">
        <v>-6.730059124220876E-06</v>
      </c>
      <c r="JG336">
        <v>7</v>
      </c>
      <c r="JH336">
        <v>1949</v>
      </c>
      <c r="JI336">
        <v>1</v>
      </c>
      <c r="JJ336">
        <v>29</v>
      </c>
      <c r="JK336">
        <v>190085.9</v>
      </c>
      <c r="JL336">
        <v>190086.1</v>
      </c>
      <c r="JM336">
        <v>1.63574</v>
      </c>
      <c r="JN336">
        <v>2.61719</v>
      </c>
      <c r="JO336">
        <v>2.146</v>
      </c>
      <c r="JP336">
        <v>2.677</v>
      </c>
      <c r="JQ336">
        <v>2.29858</v>
      </c>
      <c r="JR336">
        <v>2.44019</v>
      </c>
      <c r="JS336">
        <v>37.1702</v>
      </c>
      <c r="JT336">
        <v>24.07</v>
      </c>
      <c r="JU336">
        <v>18</v>
      </c>
      <c r="JV336">
        <v>479.893</v>
      </c>
      <c r="JW336">
        <v>898.771</v>
      </c>
      <c r="JX336">
        <v>28.2076</v>
      </c>
      <c r="JY336">
        <v>28.9395</v>
      </c>
      <c r="JZ336">
        <v>29.9999</v>
      </c>
      <c r="KA336">
        <v>29.1736</v>
      </c>
      <c r="KB336">
        <v>29.1463</v>
      </c>
      <c r="KC336">
        <v>32.948</v>
      </c>
      <c r="KD336">
        <v>18.7899</v>
      </c>
      <c r="KE336">
        <v>65.3984</v>
      </c>
      <c r="KF336">
        <v>28.2064</v>
      </c>
      <c r="KG336">
        <v>506.897</v>
      </c>
      <c r="KH336">
        <v>21.0298</v>
      </c>
      <c r="KI336">
        <v>102.032</v>
      </c>
      <c r="KJ336">
        <v>91.53149999999999</v>
      </c>
    </row>
    <row r="337" spans="1:296">
      <c r="A337">
        <v>319</v>
      </c>
      <c r="B337">
        <v>1758394764.1</v>
      </c>
      <c r="C337">
        <v>12623.59999990463</v>
      </c>
      <c r="D337" t="s">
        <v>1084</v>
      </c>
      <c r="E337" t="s">
        <v>1085</v>
      </c>
      <c r="F337">
        <v>5</v>
      </c>
      <c r="G337" t="s">
        <v>1025</v>
      </c>
      <c r="H337">
        <v>1758394756.314285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494.4488101883087</v>
      </c>
      <c r="AJ337">
        <v>474.6740242424242</v>
      </c>
      <c r="AK337">
        <v>3.098101779876243</v>
      </c>
      <c r="AL337">
        <v>65.71286143039184</v>
      </c>
      <c r="AM337">
        <f>(AO337 - AN337 + DX337*1E3/(8.314*(DZ337+273.15)) * AQ337/DW337 * AP337) * DW337/(100*DK337) * 1000/(1000 - AO337)</f>
        <v>0</v>
      </c>
      <c r="AN337">
        <v>20.9686633750559</v>
      </c>
      <c r="AO337">
        <v>22.23254484848485</v>
      </c>
      <c r="AP337">
        <v>-0.008849878210248872</v>
      </c>
      <c r="AQ337">
        <v>86.31797219506277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437</v>
      </c>
      <c r="AX337" t="s">
        <v>437</v>
      </c>
      <c r="AY337">
        <v>0</v>
      </c>
      <c r="AZ337">
        <v>0</v>
      </c>
      <c r="BA337">
        <f>1-AY337/AZ337</f>
        <v>0</v>
      </c>
      <c r="BB337">
        <v>0</v>
      </c>
      <c r="BC337" t="s">
        <v>437</v>
      </c>
      <c r="BD337" t="s">
        <v>437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437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2.7</v>
      </c>
      <c r="DL337">
        <v>0.5</v>
      </c>
      <c r="DM337" t="s">
        <v>438</v>
      </c>
      <c r="DN337">
        <v>2</v>
      </c>
      <c r="DO337" t="b">
        <v>1</v>
      </c>
      <c r="DP337">
        <v>1758394756.314285</v>
      </c>
      <c r="DQ337">
        <v>443.4051785714286</v>
      </c>
      <c r="DR337">
        <v>469.8176428571429</v>
      </c>
      <c r="DS337">
        <v>22.26642857142857</v>
      </c>
      <c r="DT337">
        <v>21.03243214285714</v>
      </c>
      <c r="DU337">
        <v>444.4269642857143</v>
      </c>
      <c r="DV337">
        <v>21.9968</v>
      </c>
      <c r="DW337">
        <v>500.0382142857143</v>
      </c>
      <c r="DX337">
        <v>90.41079642857143</v>
      </c>
      <c r="DY337">
        <v>0.06596637499999999</v>
      </c>
      <c r="DZ337">
        <v>29.04903928571429</v>
      </c>
      <c r="EA337">
        <v>30.00165</v>
      </c>
      <c r="EB337">
        <v>999.9000000000002</v>
      </c>
      <c r="EC337">
        <v>0</v>
      </c>
      <c r="ED337">
        <v>0</v>
      </c>
      <c r="EE337">
        <v>10003.84107142857</v>
      </c>
      <c r="EF337">
        <v>0</v>
      </c>
      <c r="EG337">
        <v>10.88359642857142</v>
      </c>
      <c r="EH337">
        <v>-26.41244285714286</v>
      </c>
      <c r="EI337">
        <v>453.5029642857144</v>
      </c>
      <c r="EJ337">
        <v>479.9103928571429</v>
      </c>
      <c r="EK337">
        <v>1.233984642857143</v>
      </c>
      <c r="EL337">
        <v>469.8176428571429</v>
      </c>
      <c r="EM337">
        <v>21.03243214285714</v>
      </c>
      <c r="EN337">
        <v>2.013125357142858</v>
      </c>
      <c r="EO337">
        <v>1.901559285714286</v>
      </c>
      <c r="EP337">
        <v>17.54794285714286</v>
      </c>
      <c r="EQ337">
        <v>16.64756071428571</v>
      </c>
      <c r="ER337">
        <v>1999.988214285714</v>
      </c>
      <c r="ES337">
        <v>0.9799985000000001</v>
      </c>
      <c r="ET337">
        <v>0.02000179642857142</v>
      </c>
      <c r="EU337">
        <v>0</v>
      </c>
      <c r="EV337">
        <v>404.9841785714286</v>
      </c>
      <c r="EW337">
        <v>5.00078</v>
      </c>
      <c r="EX337">
        <v>7970.964285714287</v>
      </c>
      <c r="EY337">
        <v>16379.53214285714</v>
      </c>
      <c r="EZ337">
        <v>39.09575</v>
      </c>
      <c r="FA337">
        <v>40</v>
      </c>
      <c r="FB337">
        <v>39.50428571428571</v>
      </c>
      <c r="FC337">
        <v>39.57792857142856</v>
      </c>
      <c r="FD337">
        <v>40.28764285714284</v>
      </c>
      <c r="FE337">
        <v>1955.088214285715</v>
      </c>
      <c r="FF337">
        <v>39.9</v>
      </c>
      <c r="FG337">
        <v>0</v>
      </c>
      <c r="FH337">
        <v>1758394764.3</v>
      </c>
      <c r="FI337">
        <v>0</v>
      </c>
      <c r="FJ337">
        <v>405.0015384615385</v>
      </c>
      <c r="FK337">
        <v>0.6887521376622027</v>
      </c>
      <c r="FL337">
        <v>13.21606838563977</v>
      </c>
      <c r="FM337">
        <v>7971.048846153847</v>
      </c>
      <c r="FN337">
        <v>15</v>
      </c>
      <c r="FO337">
        <v>0</v>
      </c>
      <c r="FP337" t="s">
        <v>439</v>
      </c>
      <c r="FQ337">
        <v>1746989605.5</v>
      </c>
      <c r="FR337">
        <v>1746989593.5</v>
      </c>
      <c r="FS337">
        <v>0</v>
      </c>
      <c r="FT337">
        <v>-0.274</v>
      </c>
      <c r="FU337">
        <v>-0.002</v>
      </c>
      <c r="FV337">
        <v>2.549</v>
      </c>
      <c r="FW337">
        <v>0.129</v>
      </c>
      <c r="FX337">
        <v>420</v>
      </c>
      <c r="FY337">
        <v>17</v>
      </c>
      <c r="FZ337">
        <v>0.02</v>
      </c>
      <c r="GA337">
        <v>0.04</v>
      </c>
      <c r="GB337">
        <v>-24.14572682926829</v>
      </c>
      <c r="GC337">
        <v>-44.20440836236931</v>
      </c>
      <c r="GD337">
        <v>4.487443903258285</v>
      </c>
      <c r="GE337">
        <v>0</v>
      </c>
      <c r="GF337">
        <v>404.9822647058824</v>
      </c>
      <c r="GG337">
        <v>0.8431627184091136</v>
      </c>
      <c r="GH337">
        <v>0.2399169352362373</v>
      </c>
      <c r="GI337">
        <v>1</v>
      </c>
      <c r="GJ337">
        <v>1.203441463414634</v>
      </c>
      <c r="GK337">
        <v>0.6914280836236918</v>
      </c>
      <c r="GL337">
        <v>0.07386717643145686</v>
      </c>
      <c r="GM337">
        <v>0</v>
      </c>
      <c r="GN337">
        <v>1</v>
      </c>
      <c r="GO337">
        <v>3</v>
      </c>
      <c r="GP337" t="s">
        <v>440</v>
      </c>
      <c r="GQ337">
        <v>3.10287</v>
      </c>
      <c r="GR337">
        <v>2.72409</v>
      </c>
      <c r="GS337">
        <v>0.0950926</v>
      </c>
      <c r="GT337">
        <v>0.0993947</v>
      </c>
      <c r="GU337">
        <v>0.102113</v>
      </c>
      <c r="GV337">
        <v>0.099288</v>
      </c>
      <c r="GW337">
        <v>23671.2</v>
      </c>
      <c r="GX337">
        <v>21402.3</v>
      </c>
      <c r="GY337">
        <v>26723.5</v>
      </c>
      <c r="GZ337">
        <v>23986.6</v>
      </c>
      <c r="HA337">
        <v>38396.7</v>
      </c>
      <c r="HB337">
        <v>31946.8</v>
      </c>
      <c r="HC337">
        <v>46667.5</v>
      </c>
      <c r="HD337">
        <v>37957.8</v>
      </c>
      <c r="HE337">
        <v>1.86475</v>
      </c>
      <c r="HF337">
        <v>2.33993</v>
      </c>
      <c r="HG337">
        <v>0.126019</v>
      </c>
      <c r="HH337">
        <v>0</v>
      </c>
      <c r="HI337">
        <v>27.952</v>
      </c>
      <c r="HJ337">
        <v>999.9</v>
      </c>
      <c r="HK337">
        <v>46.8</v>
      </c>
      <c r="HL337">
        <v>32.4</v>
      </c>
      <c r="HM337">
        <v>25.2811</v>
      </c>
      <c r="HN337">
        <v>61.6482</v>
      </c>
      <c r="HO337">
        <v>4.41506</v>
      </c>
      <c r="HP337">
        <v>2</v>
      </c>
      <c r="HQ337">
        <v>0.132929</v>
      </c>
      <c r="HR337">
        <v>-0.114967</v>
      </c>
      <c r="HS337">
        <v>20.2821</v>
      </c>
      <c r="HT337">
        <v>5.21175</v>
      </c>
      <c r="HU337">
        <v>11.977</v>
      </c>
      <c r="HV337">
        <v>4.96325</v>
      </c>
      <c r="HW337">
        <v>3.2745</v>
      </c>
      <c r="HX337">
        <v>9999</v>
      </c>
      <c r="HY337">
        <v>9999</v>
      </c>
      <c r="HZ337">
        <v>9999</v>
      </c>
      <c r="IA337">
        <v>999.9</v>
      </c>
      <c r="IB337">
        <v>1.86386</v>
      </c>
      <c r="IC337">
        <v>1.86008</v>
      </c>
      <c r="ID337">
        <v>1.85842</v>
      </c>
      <c r="IE337">
        <v>1.85974</v>
      </c>
      <c r="IF337">
        <v>1.85989</v>
      </c>
      <c r="IG337">
        <v>1.8584</v>
      </c>
      <c r="IH337">
        <v>1.85745</v>
      </c>
      <c r="II337">
        <v>1.8524</v>
      </c>
      <c r="IJ337">
        <v>0</v>
      </c>
      <c r="IK337">
        <v>0</v>
      </c>
      <c r="IL337">
        <v>0</v>
      </c>
      <c r="IM337">
        <v>0</v>
      </c>
      <c r="IN337" t="s">
        <v>441</v>
      </c>
      <c r="IO337" t="s">
        <v>442</v>
      </c>
      <c r="IP337" t="s">
        <v>443</v>
      </c>
      <c r="IQ337" t="s">
        <v>443</v>
      </c>
      <c r="IR337" t="s">
        <v>443</v>
      </c>
      <c r="IS337" t="s">
        <v>443</v>
      </c>
      <c r="IT337">
        <v>0</v>
      </c>
      <c r="IU337">
        <v>100</v>
      </c>
      <c r="IV337">
        <v>100</v>
      </c>
      <c r="IW337">
        <v>-1.016</v>
      </c>
      <c r="IX337">
        <v>0.2689</v>
      </c>
      <c r="IY337">
        <v>-1.199888540531774</v>
      </c>
      <c r="IZ337">
        <v>0.0006062262584135303</v>
      </c>
      <c r="JA337">
        <v>-6.607284784785487E-07</v>
      </c>
      <c r="JB337">
        <v>4.456398226774383E-10</v>
      </c>
      <c r="JC337">
        <v>0.04242554667046498</v>
      </c>
      <c r="JD337">
        <v>-0.002659736867722172</v>
      </c>
      <c r="JE337">
        <v>0.000738507291522077</v>
      </c>
      <c r="JF337">
        <v>-6.730059124220876E-06</v>
      </c>
      <c r="JG337">
        <v>7</v>
      </c>
      <c r="JH337">
        <v>1949</v>
      </c>
      <c r="JI337">
        <v>1</v>
      </c>
      <c r="JJ337">
        <v>29</v>
      </c>
      <c r="JK337">
        <v>190086</v>
      </c>
      <c r="JL337">
        <v>190086.2</v>
      </c>
      <c r="JM337">
        <v>1.68335</v>
      </c>
      <c r="JN337">
        <v>2.62207</v>
      </c>
      <c r="JO337">
        <v>2.146</v>
      </c>
      <c r="JP337">
        <v>2.67944</v>
      </c>
      <c r="JQ337">
        <v>2.29858</v>
      </c>
      <c r="JR337">
        <v>2.41333</v>
      </c>
      <c r="JS337">
        <v>37.1702</v>
      </c>
      <c r="JT337">
        <v>24.07</v>
      </c>
      <c r="JU337">
        <v>18</v>
      </c>
      <c r="JV337">
        <v>480.194</v>
      </c>
      <c r="JW337">
        <v>898.229</v>
      </c>
      <c r="JX337">
        <v>28.1989</v>
      </c>
      <c r="JY337">
        <v>28.9364</v>
      </c>
      <c r="JZ337">
        <v>29.9999</v>
      </c>
      <c r="KA337">
        <v>29.1712</v>
      </c>
      <c r="KB337">
        <v>29.1438</v>
      </c>
      <c r="KC337">
        <v>33.8123</v>
      </c>
      <c r="KD337">
        <v>18.7899</v>
      </c>
      <c r="KE337">
        <v>65.3984</v>
      </c>
      <c r="KF337">
        <v>28.0235</v>
      </c>
      <c r="KG337">
        <v>526.932</v>
      </c>
      <c r="KH337">
        <v>21.0298</v>
      </c>
      <c r="KI337">
        <v>102.033</v>
      </c>
      <c r="KJ337">
        <v>91.5322</v>
      </c>
    </row>
    <row r="338" spans="1:296">
      <c r="A338">
        <v>320</v>
      </c>
      <c r="B338">
        <v>1758394769.1</v>
      </c>
      <c r="C338">
        <v>12628.59999990463</v>
      </c>
      <c r="D338" t="s">
        <v>1086</v>
      </c>
      <c r="E338" t="s">
        <v>1087</v>
      </c>
      <c r="F338">
        <v>5</v>
      </c>
      <c r="G338" t="s">
        <v>1025</v>
      </c>
      <c r="H338">
        <v>1758394761.6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511.4968274735944</v>
      </c>
      <c r="AJ338">
        <v>490.8979575757577</v>
      </c>
      <c r="AK338">
        <v>3.261837379635323</v>
      </c>
      <c r="AL338">
        <v>65.71286143039184</v>
      </c>
      <c r="AM338">
        <f>(AO338 - AN338 + DX338*1E3/(8.314*(DZ338+273.15)) * AQ338/DW338 * AP338) * DW338/(100*DK338) * 1000/(1000 - AO338)</f>
        <v>0</v>
      </c>
      <c r="AN338">
        <v>20.96522698873814</v>
      </c>
      <c r="AO338">
        <v>22.21066909090909</v>
      </c>
      <c r="AP338">
        <v>-0.003884913749349983</v>
      </c>
      <c r="AQ338">
        <v>86.31797219506277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437</v>
      </c>
      <c r="AX338" t="s">
        <v>437</v>
      </c>
      <c r="AY338">
        <v>0</v>
      </c>
      <c r="AZ338">
        <v>0</v>
      </c>
      <c r="BA338">
        <f>1-AY338/AZ338</f>
        <v>0</v>
      </c>
      <c r="BB338">
        <v>0</v>
      </c>
      <c r="BC338" t="s">
        <v>437</v>
      </c>
      <c r="BD338" t="s">
        <v>437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437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2.7</v>
      </c>
      <c r="DL338">
        <v>0.5</v>
      </c>
      <c r="DM338" t="s">
        <v>438</v>
      </c>
      <c r="DN338">
        <v>2</v>
      </c>
      <c r="DO338" t="b">
        <v>1</v>
      </c>
      <c r="DP338">
        <v>1758394761.6</v>
      </c>
      <c r="DQ338">
        <v>458.3484074074074</v>
      </c>
      <c r="DR338">
        <v>487.1061111111111</v>
      </c>
      <c r="DS338">
        <v>22.2485962962963</v>
      </c>
      <c r="DT338">
        <v>20.97867407407407</v>
      </c>
      <c r="DU338">
        <v>459.366037037037</v>
      </c>
      <c r="DV338">
        <v>21.97931481481482</v>
      </c>
      <c r="DW338">
        <v>499.9805555555555</v>
      </c>
      <c r="DX338">
        <v>90.41096296296297</v>
      </c>
      <c r="DY338">
        <v>0.06597405185185186</v>
      </c>
      <c r="DZ338">
        <v>29.05403333333334</v>
      </c>
      <c r="EA338">
        <v>30.00714814814815</v>
      </c>
      <c r="EB338">
        <v>999.9000000000001</v>
      </c>
      <c r="EC338">
        <v>0</v>
      </c>
      <c r="ED338">
        <v>0</v>
      </c>
      <c r="EE338">
        <v>9995.72111111111</v>
      </c>
      <c r="EF338">
        <v>0</v>
      </c>
      <c r="EG338">
        <v>10.88558888888889</v>
      </c>
      <c r="EH338">
        <v>-28.75764814814815</v>
      </c>
      <c r="EI338">
        <v>468.7777407407407</v>
      </c>
      <c r="EJ338">
        <v>497.5436296296296</v>
      </c>
      <c r="EK338">
        <v>1.269911481481482</v>
      </c>
      <c r="EL338">
        <v>487.1061111111111</v>
      </c>
      <c r="EM338">
        <v>20.97867407407407</v>
      </c>
      <c r="EN338">
        <v>2.011516296296296</v>
      </c>
      <c r="EO338">
        <v>1.896701851851852</v>
      </c>
      <c r="EP338">
        <v>17.53526296296296</v>
      </c>
      <c r="EQ338">
        <v>16.60738148148148</v>
      </c>
      <c r="ER338">
        <v>1999.98962962963</v>
      </c>
      <c r="ES338">
        <v>0.9799984444444446</v>
      </c>
      <c r="ET338">
        <v>0.02000185555555556</v>
      </c>
      <c r="EU338">
        <v>0</v>
      </c>
      <c r="EV338">
        <v>405.122851851852</v>
      </c>
      <c r="EW338">
        <v>5.00078</v>
      </c>
      <c r="EX338">
        <v>7972.02037037037</v>
      </c>
      <c r="EY338">
        <v>16379.54074074074</v>
      </c>
      <c r="EZ338">
        <v>39.09011111111111</v>
      </c>
      <c r="FA338">
        <v>39.993</v>
      </c>
      <c r="FB338">
        <v>39.49514814814815</v>
      </c>
      <c r="FC338">
        <v>39.57144444444444</v>
      </c>
      <c r="FD338">
        <v>40.30062962962963</v>
      </c>
      <c r="FE338">
        <v>1955.08962962963</v>
      </c>
      <c r="FF338">
        <v>39.9</v>
      </c>
      <c r="FG338">
        <v>0</v>
      </c>
      <c r="FH338">
        <v>1758394769.7</v>
      </c>
      <c r="FI338">
        <v>0</v>
      </c>
      <c r="FJ338">
        <v>405.1245999999999</v>
      </c>
      <c r="FK338">
        <v>0.693692325017903</v>
      </c>
      <c r="FL338">
        <v>12.76153841017618</v>
      </c>
      <c r="FM338">
        <v>7972.2172</v>
      </c>
      <c r="FN338">
        <v>15</v>
      </c>
      <c r="FO338">
        <v>0</v>
      </c>
      <c r="FP338" t="s">
        <v>439</v>
      </c>
      <c r="FQ338">
        <v>1746989605.5</v>
      </c>
      <c r="FR338">
        <v>1746989593.5</v>
      </c>
      <c r="FS338">
        <v>0</v>
      </c>
      <c r="FT338">
        <v>-0.274</v>
      </c>
      <c r="FU338">
        <v>-0.002</v>
      </c>
      <c r="FV338">
        <v>2.549</v>
      </c>
      <c r="FW338">
        <v>0.129</v>
      </c>
      <c r="FX338">
        <v>420</v>
      </c>
      <c r="FY338">
        <v>17</v>
      </c>
      <c r="FZ338">
        <v>0.02</v>
      </c>
      <c r="GA338">
        <v>0.04</v>
      </c>
      <c r="GB338">
        <v>-26.71986341463415</v>
      </c>
      <c r="GC338">
        <v>-30.1130780487805</v>
      </c>
      <c r="GD338">
        <v>3.078542019168077</v>
      </c>
      <c r="GE338">
        <v>0</v>
      </c>
      <c r="GF338">
        <v>405.0240882352941</v>
      </c>
      <c r="GG338">
        <v>0.9475171896324768</v>
      </c>
      <c r="GH338">
        <v>0.2483026340917211</v>
      </c>
      <c r="GI338">
        <v>1</v>
      </c>
      <c r="GJ338">
        <v>1.231607317073171</v>
      </c>
      <c r="GK338">
        <v>0.4650294773519164</v>
      </c>
      <c r="GL338">
        <v>0.05998803031111107</v>
      </c>
      <c r="GM338">
        <v>0</v>
      </c>
      <c r="GN338">
        <v>1</v>
      </c>
      <c r="GO338">
        <v>3</v>
      </c>
      <c r="GP338" t="s">
        <v>440</v>
      </c>
      <c r="GQ338">
        <v>3.10197</v>
      </c>
      <c r="GR338">
        <v>2.72431</v>
      </c>
      <c r="GS338">
        <v>0.0974742</v>
      </c>
      <c r="GT338">
        <v>0.101813</v>
      </c>
      <c r="GU338">
        <v>0.102049</v>
      </c>
      <c r="GV338">
        <v>0.0992798</v>
      </c>
      <c r="GW338">
        <v>23609.1</v>
      </c>
      <c r="GX338">
        <v>21344.8</v>
      </c>
      <c r="GY338">
        <v>26723.6</v>
      </c>
      <c r="GZ338">
        <v>23986.7</v>
      </c>
      <c r="HA338">
        <v>38399.9</v>
      </c>
      <c r="HB338">
        <v>31947.3</v>
      </c>
      <c r="HC338">
        <v>46667.7</v>
      </c>
      <c r="HD338">
        <v>37957.7</v>
      </c>
      <c r="HE338">
        <v>1.86355</v>
      </c>
      <c r="HF338">
        <v>2.34098</v>
      </c>
      <c r="HG338">
        <v>0.126958</v>
      </c>
      <c r="HH338">
        <v>0</v>
      </c>
      <c r="HI338">
        <v>27.949</v>
      </c>
      <c r="HJ338">
        <v>999.9</v>
      </c>
      <c r="HK338">
        <v>46.8</v>
      </c>
      <c r="HL338">
        <v>32.4</v>
      </c>
      <c r="HM338">
        <v>25.2824</v>
      </c>
      <c r="HN338">
        <v>61.0282</v>
      </c>
      <c r="HO338">
        <v>4.69551</v>
      </c>
      <c r="HP338">
        <v>2</v>
      </c>
      <c r="HQ338">
        <v>0.133049</v>
      </c>
      <c r="HR338">
        <v>-0.0154575</v>
      </c>
      <c r="HS338">
        <v>20.2828</v>
      </c>
      <c r="HT338">
        <v>5.21115</v>
      </c>
      <c r="HU338">
        <v>11.9775</v>
      </c>
      <c r="HV338">
        <v>4.96325</v>
      </c>
      <c r="HW338">
        <v>3.27448</v>
      </c>
      <c r="HX338">
        <v>9999</v>
      </c>
      <c r="HY338">
        <v>9999</v>
      </c>
      <c r="HZ338">
        <v>9999</v>
      </c>
      <c r="IA338">
        <v>999.9</v>
      </c>
      <c r="IB338">
        <v>1.86387</v>
      </c>
      <c r="IC338">
        <v>1.86007</v>
      </c>
      <c r="ID338">
        <v>1.85842</v>
      </c>
      <c r="IE338">
        <v>1.85974</v>
      </c>
      <c r="IF338">
        <v>1.85989</v>
      </c>
      <c r="IG338">
        <v>1.85841</v>
      </c>
      <c r="IH338">
        <v>1.85746</v>
      </c>
      <c r="II338">
        <v>1.85242</v>
      </c>
      <c r="IJ338">
        <v>0</v>
      </c>
      <c r="IK338">
        <v>0</v>
      </c>
      <c r="IL338">
        <v>0</v>
      </c>
      <c r="IM338">
        <v>0</v>
      </c>
      <c r="IN338" t="s">
        <v>441</v>
      </c>
      <c r="IO338" t="s">
        <v>442</v>
      </c>
      <c r="IP338" t="s">
        <v>443</v>
      </c>
      <c r="IQ338" t="s">
        <v>443</v>
      </c>
      <c r="IR338" t="s">
        <v>443</v>
      </c>
      <c r="IS338" t="s">
        <v>443</v>
      </c>
      <c r="IT338">
        <v>0</v>
      </c>
      <c r="IU338">
        <v>100</v>
      </c>
      <c r="IV338">
        <v>100</v>
      </c>
      <c r="IW338">
        <v>-1.011</v>
      </c>
      <c r="IX338">
        <v>0.2685</v>
      </c>
      <c r="IY338">
        <v>-1.199888540531774</v>
      </c>
      <c r="IZ338">
        <v>0.0006062262584135303</v>
      </c>
      <c r="JA338">
        <v>-6.607284784785487E-07</v>
      </c>
      <c r="JB338">
        <v>4.456398226774383E-10</v>
      </c>
      <c r="JC338">
        <v>0.04242554667046498</v>
      </c>
      <c r="JD338">
        <v>-0.002659736867722172</v>
      </c>
      <c r="JE338">
        <v>0.000738507291522077</v>
      </c>
      <c r="JF338">
        <v>-6.730059124220876E-06</v>
      </c>
      <c r="JG338">
        <v>7</v>
      </c>
      <c r="JH338">
        <v>1949</v>
      </c>
      <c r="JI338">
        <v>1</v>
      </c>
      <c r="JJ338">
        <v>29</v>
      </c>
      <c r="JK338">
        <v>190086.1</v>
      </c>
      <c r="JL338">
        <v>190086.3</v>
      </c>
      <c r="JM338">
        <v>1.72729</v>
      </c>
      <c r="JN338">
        <v>2.61841</v>
      </c>
      <c r="JO338">
        <v>2.146</v>
      </c>
      <c r="JP338">
        <v>2.67578</v>
      </c>
      <c r="JQ338">
        <v>2.29858</v>
      </c>
      <c r="JR338">
        <v>2.43286</v>
      </c>
      <c r="JS338">
        <v>37.1702</v>
      </c>
      <c r="JT338">
        <v>24.07</v>
      </c>
      <c r="JU338">
        <v>18</v>
      </c>
      <c r="JV338">
        <v>479.474</v>
      </c>
      <c r="JW338">
        <v>899.3049999999999</v>
      </c>
      <c r="JX338">
        <v>28.0368</v>
      </c>
      <c r="JY338">
        <v>28.9333</v>
      </c>
      <c r="JZ338">
        <v>30</v>
      </c>
      <c r="KA338">
        <v>29.168</v>
      </c>
      <c r="KB338">
        <v>29.1413</v>
      </c>
      <c r="KC338">
        <v>34.7536</v>
      </c>
      <c r="KD338">
        <v>18.7899</v>
      </c>
      <c r="KE338">
        <v>65.3984</v>
      </c>
      <c r="KF338">
        <v>28.012</v>
      </c>
      <c r="KG338">
        <v>540.29</v>
      </c>
      <c r="KH338">
        <v>21.0298</v>
      </c>
      <c r="KI338">
        <v>102.033</v>
      </c>
      <c r="KJ338">
        <v>91.5321</v>
      </c>
    </row>
    <row r="339" spans="1:296">
      <c r="A339">
        <v>321</v>
      </c>
      <c r="B339">
        <v>1758394774.1</v>
      </c>
      <c r="C339">
        <v>12633.59999990463</v>
      </c>
      <c r="D339" t="s">
        <v>1088</v>
      </c>
      <c r="E339" t="s">
        <v>1089</v>
      </c>
      <c r="F339">
        <v>5</v>
      </c>
      <c r="G339" t="s">
        <v>1025</v>
      </c>
      <c r="H339">
        <v>1758394766.314285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528.4704899763561</v>
      </c>
      <c r="AJ339">
        <v>507.5397272727272</v>
      </c>
      <c r="AK339">
        <v>3.331479337315227</v>
      </c>
      <c r="AL339">
        <v>65.71286143039184</v>
      </c>
      <c r="AM339">
        <f>(AO339 - AN339 + DX339*1E3/(8.314*(DZ339+273.15)) * AQ339/DW339 * AP339) * DW339/(100*DK339) * 1000/(1000 - AO339)</f>
        <v>0</v>
      </c>
      <c r="AN339">
        <v>20.96327119688913</v>
      </c>
      <c r="AO339">
        <v>22.20032727272726</v>
      </c>
      <c r="AP339">
        <v>-0.0006345314445352595</v>
      </c>
      <c r="AQ339">
        <v>86.31797219506277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437</v>
      </c>
      <c r="AX339" t="s">
        <v>437</v>
      </c>
      <c r="AY339">
        <v>0</v>
      </c>
      <c r="AZ339">
        <v>0</v>
      </c>
      <c r="BA339">
        <f>1-AY339/AZ339</f>
        <v>0</v>
      </c>
      <c r="BB339">
        <v>0</v>
      </c>
      <c r="BC339" t="s">
        <v>437</v>
      </c>
      <c r="BD339" t="s">
        <v>437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437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2.7</v>
      </c>
      <c r="DL339">
        <v>0.5</v>
      </c>
      <c r="DM339" t="s">
        <v>438</v>
      </c>
      <c r="DN339">
        <v>2</v>
      </c>
      <c r="DO339" t="b">
        <v>1</v>
      </c>
      <c r="DP339">
        <v>1758394766.314285</v>
      </c>
      <c r="DQ339">
        <v>472.8940714285714</v>
      </c>
      <c r="DR339">
        <v>502.7738928571428</v>
      </c>
      <c r="DS339">
        <v>22.22413928571428</v>
      </c>
      <c r="DT339">
        <v>20.96501428571429</v>
      </c>
      <c r="DU339">
        <v>473.9074642857144</v>
      </c>
      <c r="DV339">
        <v>21.95534642857143</v>
      </c>
      <c r="DW339">
        <v>499.9455357142858</v>
      </c>
      <c r="DX339">
        <v>90.410825</v>
      </c>
      <c r="DY339">
        <v>0.06610354285714284</v>
      </c>
      <c r="DZ339">
        <v>29.05651785714286</v>
      </c>
      <c r="EA339">
        <v>30.01255714285714</v>
      </c>
      <c r="EB339">
        <v>999.9000000000002</v>
      </c>
      <c r="EC339">
        <v>0</v>
      </c>
      <c r="ED339">
        <v>0</v>
      </c>
      <c r="EE339">
        <v>9993.575714285715</v>
      </c>
      <c r="EF339">
        <v>0</v>
      </c>
      <c r="EG339">
        <v>10.890325</v>
      </c>
      <c r="EH339">
        <v>-29.87983214285714</v>
      </c>
      <c r="EI339">
        <v>483.6423571428571</v>
      </c>
      <c r="EJ339">
        <v>513.5401785714286</v>
      </c>
      <c r="EK339">
        <v>1.259115</v>
      </c>
      <c r="EL339">
        <v>502.7738928571428</v>
      </c>
      <c r="EM339">
        <v>20.96501428571429</v>
      </c>
      <c r="EN339">
        <v>2.009302142857143</v>
      </c>
      <c r="EO339">
        <v>1.895465</v>
      </c>
      <c r="EP339">
        <v>17.51781428571429</v>
      </c>
      <c r="EQ339">
        <v>16.59712857142857</v>
      </c>
      <c r="ER339">
        <v>1999.978214285715</v>
      </c>
      <c r="ES339">
        <v>0.9799982857142859</v>
      </c>
      <c r="ET339">
        <v>0.02000201428571428</v>
      </c>
      <c r="EU339">
        <v>0</v>
      </c>
      <c r="EV339">
        <v>405.1713214285714</v>
      </c>
      <c r="EW339">
        <v>5.00078</v>
      </c>
      <c r="EX339">
        <v>7973.103571428573</v>
      </c>
      <c r="EY339">
        <v>16379.44285714286</v>
      </c>
      <c r="EZ339">
        <v>39.08464285714285</v>
      </c>
      <c r="FA339">
        <v>39.98875</v>
      </c>
      <c r="FB339">
        <v>39.46625</v>
      </c>
      <c r="FC339">
        <v>39.57107142857142</v>
      </c>
      <c r="FD339">
        <v>40.32335714285714</v>
      </c>
      <c r="FE339">
        <v>1955.078214285714</v>
      </c>
      <c r="FF339">
        <v>39.9</v>
      </c>
      <c r="FG339">
        <v>0</v>
      </c>
      <c r="FH339">
        <v>1758394774.5</v>
      </c>
      <c r="FI339">
        <v>0</v>
      </c>
      <c r="FJ339">
        <v>405.17408</v>
      </c>
      <c r="FK339">
        <v>1.879615384817134</v>
      </c>
      <c r="FL339">
        <v>13.84307685560431</v>
      </c>
      <c r="FM339">
        <v>7973.373600000001</v>
      </c>
      <c r="FN339">
        <v>15</v>
      </c>
      <c r="FO339">
        <v>0</v>
      </c>
      <c r="FP339" t="s">
        <v>439</v>
      </c>
      <c r="FQ339">
        <v>1746989605.5</v>
      </c>
      <c r="FR339">
        <v>1746989593.5</v>
      </c>
      <c r="FS339">
        <v>0</v>
      </c>
      <c r="FT339">
        <v>-0.274</v>
      </c>
      <c r="FU339">
        <v>-0.002</v>
      </c>
      <c r="FV339">
        <v>2.549</v>
      </c>
      <c r="FW339">
        <v>0.129</v>
      </c>
      <c r="FX339">
        <v>420</v>
      </c>
      <c r="FY339">
        <v>17</v>
      </c>
      <c r="FZ339">
        <v>0.02</v>
      </c>
      <c r="GA339">
        <v>0.04</v>
      </c>
      <c r="GB339">
        <v>-29.07044390243902</v>
      </c>
      <c r="GC339">
        <v>-15.23734285714297</v>
      </c>
      <c r="GD339">
        <v>1.571968456216876</v>
      </c>
      <c r="GE339">
        <v>0</v>
      </c>
      <c r="GF339">
        <v>405.1494117647059</v>
      </c>
      <c r="GG339">
        <v>0.7451795284725495</v>
      </c>
      <c r="GH339">
        <v>0.233554517838491</v>
      </c>
      <c r="GI339">
        <v>1</v>
      </c>
      <c r="GJ339">
        <v>1.260248292682927</v>
      </c>
      <c r="GK339">
        <v>-0.07878940766550377</v>
      </c>
      <c r="GL339">
        <v>0.02434235122042909</v>
      </c>
      <c r="GM339">
        <v>1</v>
      </c>
      <c r="GN339">
        <v>2</v>
      </c>
      <c r="GO339">
        <v>3</v>
      </c>
      <c r="GP339" t="s">
        <v>533</v>
      </c>
      <c r="GQ339">
        <v>3.10281</v>
      </c>
      <c r="GR339">
        <v>2.72422</v>
      </c>
      <c r="GS339">
        <v>0.09987409999999999</v>
      </c>
      <c r="GT339">
        <v>0.104234</v>
      </c>
      <c r="GU339">
        <v>0.102016</v>
      </c>
      <c r="GV339">
        <v>0.0992693</v>
      </c>
      <c r="GW339">
        <v>23546.4</v>
      </c>
      <c r="GX339">
        <v>21287.3</v>
      </c>
      <c r="GY339">
        <v>26723.7</v>
      </c>
      <c r="GZ339">
        <v>23986.6</v>
      </c>
      <c r="HA339">
        <v>38401.9</v>
      </c>
      <c r="HB339">
        <v>31948</v>
      </c>
      <c r="HC339">
        <v>46668</v>
      </c>
      <c r="HD339">
        <v>37957.8</v>
      </c>
      <c r="HE339">
        <v>1.86488</v>
      </c>
      <c r="HF339">
        <v>2.3405</v>
      </c>
      <c r="HG339">
        <v>0.126794</v>
      </c>
      <c r="HH339">
        <v>0</v>
      </c>
      <c r="HI339">
        <v>27.9466</v>
      </c>
      <c r="HJ339">
        <v>999.9</v>
      </c>
      <c r="HK339">
        <v>46.8</v>
      </c>
      <c r="HL339">
        <v>32.4</v>
      </c>
      <c r="HM339">
        <v>25.2817</v>
      </c>
      <c r="HN339">
        <v>61.3982</v>
      </c>
      <c r="HO339">
        <v>4.40705</v>
      </c>
      <c r="HP339">
        <v>2</v>
      </c>
      <c r="HQ339">
        <v>0.132848</v>
      </c>
      <c r="HR339">
        <v>-0.169777</v>
      </c>
      <c r="HS339">
        <v>20.283</v>
      </c>
      <c r="HT339">
        <v>5.21055</v>
      </c>
      <c r="HU339">
        <v>11.976</v>
      </c>
      <c r="HV339">
        <v>4.963</v>
      </c>
      <c r="HW339">
        <v>3.27438</v>
      </c>
      <c r="HX339">
        <v>9999</v>
      </c>
      <c r="HY339">
        <v>9999</v>
      </c>
      <c r="HZ339">
        <v>9999</v>
      </c>
      <c r="IA339">
        <v>999.9</v>
      </c>
      <c r="IB339">
        <v>1.86386</v>
      </c>
      <c r="IC339">
        <v>1.86008</v>
      </c>
      <c r="ID339">
        <v>1.85843</v>
      </c>
      <c r="IE339">
        <v>1.85974</v>
      </c>
      <c r="IF339">
        <v>1.85989</v>
      </c>
      <c r="IG339">
        <v>1.85842</v>
      </c>
      <c r="IH339">
        <v>1.85746</v>
      </c>
      <c r="II339">
        <v>1.85241</v>
      </c>
      <c r="IJ339">
        <v>0</v>
      </c>
      <c r="IK339">
        <v>0</v>
      </c>
      <c r="IL339">
        <v>0</v>
      </c>
      <c r="IM339">
        <v>0</v>
      </c>
      <c r="IN339" t="s">
        <v>441</v>
      </c>
      <c r="IO339" t="s">
        <v>442</v>
      </c>
      <c r="IP339" t="s">
        <v>443</v>
      </c>
      <c r="IQ339" t="s">
        <v>443</v>
      </c>
      <c r="IR339" t="s">
        <v>443</v>
      </c>
      <c r="IS339" t="s">
        <v>443</v>
      </c>
      <c r="IT339">
        <v>0</v>
      </c>
      <c r="IU339">
        <v>100</v>
      </c>
      <c r="IV339">
        <v>100</v>
      </c>
      <c r="IW339">
        <v>-1.007</v>
      </c>
      <c r="IX339">
        <v>0.2683</v>
      </c>
      <c r="IY339">
        <v>-1.199888540531774</v>
      </c>
      <c r="IZ339">
        <v>0.0006062262584135303</v>
      </c>
      <c r="JA339">
        <v>-6.607284784785487E-07</v>
      </c>
      <c r="JB339">
        <v>4.456398226774383E-10</v>
      </c>
      <c r="JC339">
        <v>0.04242554667046498</v>
      </c>
      <c r="JD339">
        <v>-0.002659736867722172</v>
      </c>
      <c r="JE339">
        <v>0.000738507291522077</v>
      </c>
      <c r="JF339">
        <v>-6.730059124220876E-06</v>
      </c>
      <c r="JG339">
        <v>7</v>
      </c>
      <c r="JH339">
        <v>1949</v>
      </c>
      <c r="JI339">
        <v>1</v>
      </c>
      <c r="JJ339">
        <v>29</v>
      </c>
      <c r="JK339">
        <v>190086.1</v>
      </c>
      <c r="JL339">
        <v>190086.3</v>
      </c>
      <c r="JM339">
        <v>1.77002</v>
      </c>
      <c r="JN339">
        <v>2.62573</v>
      </c>
      <c r="JO339">
        <v>2.146</v>
      </c>
      <c r="JP339">
        <v>2.67822</v>
      </c>
      <c r="JQ339">
        <v>2.29858</v>
      </c>
      <c r="JR339">
        <v>2.43164</v>
      </c>
      <c r="JS339">
        <v>37.1702</v>
      </c>
      <c r="JT339">
        <v>24.07</v>
      </c>
      <c r="JU339">
        <v>18</v>
      </c>
      <c r="JV339">
        <v>480.225</v>
      </c>
      <c r="JW339">
        <v>898.763</v>
      </c>
      <c r="JX339">
        <v>27.993</v>
      </c>
      <c r="JY339">
        <v>28.9302</v>
      </c>
      <c r="JZ339">
        <v>29.9998</v>
      </c>
      <c r="KA339">
        <v>29.1656</v>
      </c>
      <c r="KB339">
        <v>29.1389</v>
      </c>
      <c r="KC339">
        <v>35.6147</v>
      </c>
      <c r="KD339">
        <v>18.7899</v>
      </c>
      <c r="KE339">
        <v>65.3984</v>
      </c>
      <c r="KF339">
        <v>27.9969</v>
      </c>
      <c r="KG339">
        <v>560.324</v>
      </c>
      <c r="KH339">
        <v>21.0298</v>
      </c>
      <c r="KI339">
        <v>102.034</v>
      </c>
      <c r="KJ339">
        <v>91.5322</v>
      </c>
    </row>
    <row r="340" spans="1:296">
      <c r="A340">
        <v>322</v>
      </c>
      <c r="B340">
        <v>1758394779.1</v>
      </c>
      <c r="C340">
        <v>12638.59999990463</v>
      </c>
      <c r="D340" t="s">
        <v>1090</v>
      </c>
      <c r="E340" t="s">
        <v>1091</v>
      </c>
      <c r="F340">
        <v>5</v>
      </c>
      <c r="G340" t="s">
        <v>1025</v>
      </c>
      <c r="H340">
        <v>1758394771.6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545.7461178135831</v>
      </c>
      <c r="AJ340">
        <v>524.4428303030301</v>
      </c>
      <c r="AK340">
        <v>3.38089300294782</v>
      </c>
      <c r="AL340">
        <v>65.71286143039184</v>
      </c>
      <c r="AM340">
        <f>(AO340 - AN340 + DX340*1E3/(8.314*(DZ340+273.15)) * AQ340/DW340 * AP340) * DW340/(100*DK340) * 1000/(1000 - AO340)</f>
        <v>0</v>
      </c>
      <c r="AN340">
        <v>20.95868366118959</v>
      </c>
      <c r="AO340">
        <v>22.19076969696969</v>
      </c>
      <c r="AP340">
        <v>-0.0003045528214236805</v>
      </c>
      <c r="AQ340">
        <v>86.31797219506277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437</v>
      </c>
      <c r="AX340" t="s">
        <v>437</v>
      </c>
      <c r="AY340">
        <v>0</v>
      </c>
      <c r="AZ340">
        <v>0</v>
      </c>
      <c r="BA340">
        <f>1-AY340/AZ340</f>
        <v>0</v>
      </c>
      <c r="BB340">
        <v>0</v>
      </c>
      <c r="BC340" t="s">
        <v>437</v>
      </c>
      <c r="BD340" t="s">
        <v>437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437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2.7</v>
      </c>
      <c r="DL340">
        <v>0.5</v>
      </c>
      <c r="DM340" t="s">
        <v>438</v>
      </c>
      <c r="DN340">
        <v>2</v>
      </c>
      <c r="DO340" t="b">
        <v>1</v>
      </c>
      <c r="DP340">
        <v>1758394771.6</v>
      </c>
      <c r="DQ340">
        <v>489.832037037037</v>
      </c>
      <c r="DR340">
        <v>520.4738148148149</v>
      </c>
      <c r="DS340">
        <v>22.20553333333333</v>
      </c>
      <c r="DT340">
        <v>20.96511481481481</v>
      </c>
      <c r="DU340">
        <v>490.8406296296296</v>
      </c>
      <c r="DV340">
        <v>21.93710740740741</v>
      </c>
      <c r="DW340">
        <v>500.0591111111111</v>
      </c>
      <c r="DX340">
        <v>90.41070740740741</v>
      </c>
      <c r="DY340">
        <v>0.06604542592592592</v>
      </c>
      <c r="DZ340">
        <v>29.0567037037037</v>
      </c>
      <c r="EA340">
        <v>30.01321481481482</v>
      </c>
      <c r="EB340">
        <v>999.9000000000001</v>
      </c>
      <c r="EC340">
        <v>0</v>
      </c>
      <c r="ED340">
        <v>0</v>
      </c>
      <c r="EE340">
        <v>10001.25259259259</v>
      </c>
      <c r="EF340">
        <v>0</v>
      </c>
      <c r="EG340">
        <v>10.88328148148148</v>
      </c>
      <c r="EH340">
        <v>-30.64187777777778</v>
      </c>
      <c r="EI340">
        <v>500.9558148148149</v>
      </c>
      <c r="EJ340">
        <v>531.6193333333332</v>
      </c>
      <c r="EK340">
        <v>1.240418518518519</v>
      </c>
      <c r="EL340">
        <v>520.4738148148149</v>
      </c>
      <c r="EM340">
        <v>20.96511481481481</v>
      </c>
      <c r="EN340">
        <v>2.007617407407408</v>
      </c>
      <c r="EO340">
        <v>1.895470740740741</v>
      </c>
      <c r="EP340">
        <v>17.50453333333333</v>
      </c>
      <c r="EQ340">
        <v>16.59717407407407</v>
      </c>
      <c r="ER340">
        <v>2000.008888888889</v>
      </c>
      <c r="ES340">
        <v>0.9799985555555557</v>
      </c>
      <c r="ET340">
        <v>0.02000174074074074</v>
      </c>
      <c r="EU340">
        <v>0</v>
      </c>
      <c r="EV340">
        <v>405.2447407407408</v>
      </c>
      <c r="EW340">
        <v>5.00078</v>
      </c>
      <c r="EX340">
        <v>7974.439259259259</v>
      </c>
      <c r="EY340">
        <v>16379.68888888889</v>
      </c>
      <c r="EZ340">
        <v>39.07385185185185</v>
      </c>
      <c r="FA340">
        <v>39.98133333333334</v>
      </c>
      <c r="FB340">
        <v>39.45107407407407</v>
      </c>
      <c r="FC340">
        <v>39.56914814814814</v>
      </c>
      <c r="FD340">
        <v>40.33303703703703</v>
      </c>
      <c r="FE340">
        <v>1955.108888888889</v>
      </c>
      <c r="FF340">
        <v>39.9</v>
      </c>
      <c r="FG340">
        <v>0</v>
      </c>
      <c r="FH340">
        <v>1758394779.3</v>
      </c>
      <c r="FI340">
        <v>0</v>
      </c>
      <c r="FJ340">
        <v>405.27032</v>
      </c>
      <c r="FK340">
        <v>0.8843076813907493</v>
      </c>
      <c r="FL340">
        <v>13.61384617008549</v>
      </c>
      <c r="FM340">
        <v>7974.416800000001</v>
      </c>
      <c r="FN340">
        <v>15</v>
      </c>
      <c r="FO340">
        <v>0</v>
      </c>
      <c r="FP340" t="s">
        <v>439</v>
      </c>
      <c r="FQ340">
        <v>1746989605.5</v>
      </c>
      <c r="FR340">
        <v>1746989593.5</v>
      </c>
      <c r="FS340">
        <v>0</v>
      </c>
      <c r="FT340">
        <v>-0.274</v>
      </c>
      <c r="FU340">
        <v>-0.002</v>
      </c>
      <c r="FV340">
        <v>2.549</v>
      </c>
      <c r="FW340">
        <v>0.129</v>
      </c>
      <c r="FX340">
        <v>420</v>
      </c>
      <c r="FY340">
        <v>17</v>
      </c>
      <c r="FZ340">
        <v>0.02</v>
      </c>
      <c r="GA340">
        <v>0.04</v>
      </c>
      <c r="GB340">
        <v>-29.97324390243902</v>
      </c>
      <c r="GC340">
        <v>-9.76684599303141</v>
      </c>
      <c r="GD340">
        <v>1.003980827007869</v>
      </c>
      <c r="GE340">
        <v>0</v>
      </c>
      <c r="GF340">
        <v>405.1769117647059</v>
      </c>
      <c r="GG340">
        <v>1.199556913857243</v>
      </c>
      <c r="GH340">
        <v>0.2554590294821217</v>
      </c>
      <c r="GI340">
        <v>0</v>
      </c>
      <c r="GJ340">
        <v>1.256725853658537</v>
      </c>
      <c r="GK340">
        <v>-0.2056517770034834</v>
      </c>
      <c r="GL340">
        <v>0.02101667502601958</v>
      </c>
      <c r="GM340">
        <v>0</v>
      </c>
      <c r="GN340">
        <v>0</v>
      </c>
      <c r="GO340">
        <v>3</v>
      </c>
      <c r="GP340" t="s">
        <v>446</v>
      </c>
      <c r="GQ340">
        <v>3.10244</v>
      </c>
      <c r="GR340">
        <v>2.72425</v>
      </c>
      <c r="GS340">
        <v>0.102268</v>
      </c>
      <c r="GT340">
        <v>0.106594</v>
      </c>
      <c r="GU340">
        <v>0.101989</v>
      </c>
      <c r="GV340">
        <v>0.09945850000000001</v>
      </c>
      <c r="GW340">
        <v>23484</v>
      </c>
      <c r="GX340">
        <v>21231.5</v>
      </c>
      <c r="GY340">
        <v>26724</v>
      </c>
      <c r="GZ340">
        <v>23986.9</v>
      </c>
      <c r="HA340">
        <v>38403.3</v>
      </c>
      <c r="HB340">
        <v>31941.6</v>
      </c>
      <c r="HC340">
        <v>46668</v>
      </c>
      <c r="HD340">
        <v>37957.9</v>
      </c>
      <c r="HE340">
        <v>1.86427</v>
      </c>
      <c r="HF340">
        <v>2.34088</v>
      </c>
      <c r="HG340">
        <v>0.126678</v>
      </c>
      <c r="HH340">
        <v>0</v>
      </c>
      <c r="HI340">
        <v>27.9442</v>
      </c>
      <c r="HJ340">
        <v>999.9</v>
      </c>
      <c r="HK340">
        <v>46.8</v>
      </c>
      <c r="HL340">
        <v>32.4</v>
      </c>
      <c r="HM340">
        <v>25.2835</v>
      </c>
      <c r="HN340">
        <v>61.4082</v>
      </c>
      <c r="HO340">
        <v>4.47516</v>
      </c>
      <c r="HP340">
        <v>2</v>
      </c>
      <c r="HQ340">
        <v>0.132442</v>
      </c>
      <c r="HR340">
        <v>-0.248401</v>
      </c>
      <c r="HS340">
        <v>20.2829</v>
      </c>
      <c r="HT340">
        <v>5.21085</v>
      </c>
      <c r="HU340">
        <v>11.9754</v>
      </c>
      <c r="HV340">
        <v>4.9632</v>
      </c>
      <c r="HW340">
        <v>3.2744</v>
      </c>
      <c r="HX340">
        <v>9999</v>
      </c>
      <c r="HY340">
        <v>9999</v>
      </c>
      <c r="HZ340">
        <v>9999</v>
      </c>
      <c r="IA340">
        <v>999.9</v>
      </c>
      <c r="IB340">
        <v>1.86386</v>
      </c>
      <c r="IC340">
        <v>1.86011</v>
      </c>
      <c r="ID340">
        <v>1.85844</v>
      </c>
      <c r="IE340">
        <v>1.85974</v>
      </c>
      <c r="IF340">
        <v>1.85989</v>
      </c>
      <c r="IG340">
        <v>1.85839</v>
      </c>
      <c r="IH340">
        <v>1.85745</v>
      </c>
      <c r="II340">
        <v>1.85239</v>
      </c>
      <c r="IJ340">
        <v>0</v>
      </c>
      <c r="IK340">
        <v>0</v>
      </c>
      <c r="IL340">
        <v>0</v>
      </c>
      <c r="IM340">
        <v>0</v>
      </c>
      <c r="IN340" t="s">
        <v>441</v>
      </c>
      <c r="IO340" t="s">
        <v>442</v>
      </c>
      <c r="IP340" t="s">
        <v>443</v>
      </c>
      <c r="IQ340" t="s">
        <v>443</v>
      </c>
      <c r="IR340" t="s">
        <v>443</v>
      </c>
      <c r="IS340" t="s">
        <v>443</v>
      </c>
      <c r="IT340">
        <v>0</v>
      </c>
      <c r="IU340">
        <v>100</v>
      </c>
      <c r="IV340">
        <v>100</v>
      </c>
      <c r="IW340">
        <v>-1.002</v>
      </c>
      <c r="IX340">
        <v>0.2681</v>
      </c>
      <c r="IY340">
        <v>-1.199888540531774</v>
      </c>
      <c r="IZ340">
        <v>0.0006062262584135303</v>
      </c>
      <c r="JA340">
        <v>-6.607284784785487E-07</v>
      </c>
      <c r="JB340">
        <v>4.456398226774383E-10</v>
      </c>
      <c r="JC340">
        <v>0.04242554667046498</v>
      </c>
      <c r="JD340">
        <v>-0.002659736867722172</v>
      </c>
      <c r="JE340">
        <v>0.000738507291522077</v>
      </c>
      <c r="JF340">
        <v>-6.730059124220876E-06</v>
      </c>
      <c r="JG340">
        <v>7</v>
      </c>
      <c r="JH340">
        <v>1949</v>
      </c>
      <c r="JI340">
        <v>1</v>
      </c>
      <c r="JJ340">
        <v>29</v>
      </c>
      <c r="JK340">
        <v>190086.2</v>
      </c>
      <c r="JL340">
        <v>190086.4</v>
      </c>
      <c r="JM340">
        <v>1.81641</v>
      </c>
      <c r="JN340">
        <v>2.61841</v>
      </c>
      <c r="JO340">
        <v>2.146</v>
      </c>
      <c r="JP340">
        <v>2.67822</v>
      </c>
      <c r="JQ340">
        <v>2.29858</v>
      </c>
      <c r="JR340">
        <v>2.41821</v>
      </c>
      <c r="JS340">
        <v>37.1702</v>
      </c>
      <c r="JT340">
        <v>24.07</v>
      </c>
      <c r="JU340">
        <v>18</v>
      </c>
      <c r="JV340">
        <v>479.857</v>
      </c>
      <c r="JW340">
        <v>899.126</v>
      </c>
      <c r="JX340">
        <v>27.9761</v>
      </c>
      <c r="JY340">
        <v>28.927</v>
      </c>
      <c r="JZ340">
        <v>29.9998</v>
      </c>
      <c r="KA340">
        <v>29.163</v>
      </c>
      <c r="KB340">
        <v>29.1368</v>
      </c>
      <c r="KC340">
        <v>36.5479</v>
      </c>
      <c r="KD340">
        <v>18.5171</v>
      </c>
      <c r="KE340">
        <v>65.3984</v>
      </c>
      <c r="KF340">
        <v>27.9843</v>
      </c>
      <c r="KG340">
        <v>573.686</v>
      </c>
      <c r="KH340">
        <v>21.0318</v>
      </c>
      <c r="KI340">
        <v>102.034</v>
      </c>
      <c r="KJ340">
        <v>91.53279999999999</v>
      </c>
    </row>
    <row r="341" spans="1:296">
      <c r="A341">
        <v>323</v>
      </c>
      <c r="B341">
        <v>1758394784.1</v>
      </c>
      <c r="C341">
        <v>12643.59999990463</v>
      </c>
      <c r="D341" t="s">
        <v>1092</v>
      </c>
      <c r="E341" t="s">
        <v>1093</v>
      </c>
      <c r="F341">
        <v>5</v>
      </c>
      <c r="G341" t="s">
        <v>1025</v>
      </c>
      <c r="H341">
        <v>1758394776.314285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562.8498184746107</v>
      </c>
      <c r="AJ341">
        <v>541.3993151515149</v>
      </c>
      <c r="AK341">
        <v>3.395714364309606</v>
      </c>
      <c r="AL341">
        <v>65.71286143039184</v>
      </c>
      <c r="AM341">
        <f>(AO341 - AN341 + DX341*1E3/(8.314*(DZ341+273.15)) * AQ341/DW341 * AP341) * DW341/(100*DK341) * 1000/(1000 - AO341)</f>
        <v>0</v>
      </c>
      <c r="AN341">
        <v>21.05775397949431</v>
      </c>
      <c r="AO341">
        <v>22.22913212121211</v>
      </c>
      <c r="AP341">
        <v>0.0005681951610487629</v>
      </c>
      <c r="AQ341">
        <v>86.31797219506277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437</v>
      </c>
      <c r="AX341" t="s">
        <v>437</v>
      </c>
      <c r="AY341">
        <v>0</v>
      </c>
      <c r="AZ341">
        <v>0</v>
      </c>
      <c r="BA341">
        <f>1-AY341/AZ341</f>
        <v>0</v>
      </c>
      <c r="BB341">
        <v>0</v>
      </c>
      <c r="BC341" t="s">
        <v>437</v>
      </c>
      <c r="BD341" t="s">
        <v>437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437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2.7</v>
      </c>
      <c r="DL341">
        <v>0.5</v>
      </c>
      <c r="DM341" t="s">
        <v>438</v>
      </c>
      <c r="DN341">
        <v>2</v>
      </c>
      <c r="DO341" t="b">
        <v>1</v>
      </c>
      <c r="DP341">
        <v>1758394776.314285</v>
      </c>
      <c r="DQ341">
        <v>505.284</v>
      </c>
      <c r="DR341">
        <v>536.2806428571428</v>
      </c>
      <c r="DS341">
        <v>22.20233928571429</v>
      </c>
      <c r="DT341">
        <v>21.00396071428571</v>
      </c>
      <c r="DU341">
        <v>506.2882857142858</v>
      </c>
      <c r="DV341">
        <v>21.93397142857143</v>
      </c>
      <c r="DW341">
        <v>500.0204285714286</v>
      </c>
      <c r="DX341">
        <v>90.41020357142857</v>
      </c>
      <c r="DY341">
        <v>0.06614036785714286</v>
      </c>
      <c r="DZ341">
        <v>29.0536</v>
      </c>
      <c r="EA341">
        <v>30.01186071428571</v>
      </c>
      <c r="EB341">
        <v>999.9000000000002</v>
      </c>
      <c r="EC341">
        <v>0</v>
      </c>
      <c r="ED341">
        <v>0</v>
      </c>
      <c r="EE341">
        <v>10004.97678571429</v>
      </c>
      <c r="EF341">
        <v>0</v>
      </c>
      <c r="EG341">
        <v>10.87882142857143</v>
      </c>
      <c r="EH341">
        <v>-30.99671785714285</v>
      </c>
      <c r="EI341">
        <v>516.7570714285714</v>
      </c>
      <c r="EJ341">
        <v>547.7871071428573</v>
      </c>
      <c r="EK341">
        <v>1.198378214285714</v>
      </c>
      <c r="EL341">
        <v>536.2806428571428</v>
      </c>
      <c r="EM341">
        <v>21.00396071428571</v>
      </c>
      <c r="EN341">
        <v>2.0073175</v>
      </c>
      <c r="EO341">
        <v>1.8989725</v>
      </c>
      <c r="EP341">
        <v>17.50217142857143</v>
      </c>
      <c r="EQ341">
        <v>16.62615357142857</v>
      </c>
      <c r="ER341">
        <v>2000.024285714285</v>
      </c>
      <c r="ES341">
        <v>0.9799987142857144</v>
      </c>
      <c r="ET341">
        <v>0.02000158571428571</v>
      </c>
      <c r="EU341">
        <v>0</v>
      </c>
      <c r="EV341">
        <v>405.3167857142857</v>
      </c>
      <c r="EW341">
        <v>5.00078</v>
      </c>
      <c r="EX341">
        <v>7975.731071428572</v>
      </c>
      <c r="EY341">
        <v>16379.81785714286</v>
      </c>
      <c r="EZ341">
        <v>39.08232142857143</v>
      </c>
      <c r="FA341">
        <v>39.98875</v>
      </c>
      <c r="FB341">
        <v>39.46846428571428</v>
      </c>
      <c r="FC341">
        <v>39.58228571428572</v>
      </c>
      <c r="FD341">
        <v>40.33449999999999</v>
      </c>
      <c r="FE341">
        <v>1955.124285714286</v>
      </c>
      <c r="FF341">
        <v>39.9</v>
      </c>
      <c r="FG341">
        <v>0</v>
      </c>
      <c r="FH341">
        <v>1758394784.7</v>
      </c>
      <c r="FI341">
        <v>0</v>
      </c>
      <c r="FJ341">
        <v>405.3124615384616</v>
      </c>
      <c r="FK341">
        <v>0.438017080644575</v>
      </c>
      <c r="FL341">
        <v>13.87726502927852</v>
      </c>
      <c r="FM341">
        <v>7975.745769230769</v>
      </c>
      <c r="FN341">
        <v>15</v>
      </c>
      <c r="FO341">
        <v>0</v>
      </c>
      <c r="FP341" t="s">
        <v>439</v>
      </c>
      <c r="FQ341">
        <v>1746989605.5</v>
      </c>
      <c r="FR341">
        <v>1746989593.5</v>
      </c>
      <c r="FS341">
        <v>0</v>
      </c>
      <c r="FT341">
        <v>-0.274</v>
      </c>
      <c r="FU341">
        <v>-0.002</v>
      </c>
      <c r="FV341">
        <v>2.549</v>
      </c>
      <c r="FW341">
        <v>0.129</v>
      </c>
      <c r="FX341">
        <v>420</v>
      </c>
      <c r="FY341">
        <v>17</v>
      </c>
      <c r="FZ341">
        <v>0.02</v>
      </c>
      <c r="GA341">
        <v>0.04</v>
      </c>
      <c r="GB341">
        <v>-30.74874146341464</v>
      </c>
      <c r="GC341">
        <v>-4.999068292682885</v>
      </c>
      <c r="GD341">
        <v>0.5094659437027959</v>
      </c>
      <c r="GE341">
        <v>0</v>
      </c>
      <c r="GF341">
        <v>405.2713529411765</v>
      </c>
      <c r="GG341">
        <v>0.9274560712848745</v>
      </c>
      <c r="GH341">
        <v>0.249025144295416</v>
      </c>
      <c r="GI341">
        <v>1</v>
      </c>
      <c r="GJ341">
        <v>1.214155609756097</v>
      </c>
      <c r="GK341">
        <v>-0.4599679442508711</v>
      </c>
      <c r="GL341">
        <v>0.05193498402899159</v>
      </c>
      <c r="GM341">
        <v>0</v>
      </c>
      <c r="GN341">
        <v>1</v>
      </c>
      <c r="GO341">
        <v>3</v>
      </c>
      <c r="GP341" t="s">
        <v>440</v>
      </c>
      <c r="GQ341">
        <v>3.10271</v>
      </c>
      <c r="GR341">
        <v>2.72438</v>
      </c>
      <c r="GS341">
        <v>0.104637</v>
      </c>
      <c r="GT341">
        <v>0.108946</v>
      </c>
      <c r="GU341">
        <v>0.102129</v>
      </c>
      <c r="GV341">
        <v>0.0997634</v>
      </c>
      <c r="GW341">
        <v>23422.1</v>
      </c>
      <c r="GX341">
        <v>21175.7</v>
      </c>
      <c r="GY341">
        <v>26724</v>
      </c>
      <c r="GZ341">
        <v>23987</v>
      </c>
      <c r="HA341">
        <v>38397.7</v>
      </c>
      <c r="HB341">
        <v>31931.2</v>
      </c>
      <c r="HC341">
        <v>46668.2</v>
      </c>
      <c r="HD341">
        <v>37958.3</v>
      </c>
      <c r="HE341">
        <v>1.8643</v>
      </c>
      <c r="HF341">
        <v>2.34075</v>
      </c>
      <c r="HG341">
        <v>0.127062</v>
      </c>
      <c r="HH341">
        <v>0</v>
      </c>
      <c r="HI341">
        <v>27.9413</v>
      </c>
      <c r="HJ341">
        <v>999.9</v>
      </c>
      <c r="HK341">
        <v>46.8</v>
      </c>
      <c r="HL341">
        <v>32.4</v>
      </c>
      <c r="HM341">
        <v>25.2823</v>
      </c>
      <c r="HN341">
        <v>61.5382</v>
      </c>
      <c r="HO341">
        <v>4.37901</v>
      </c>
      <c r="HP341">
        <v>2</v>
      </c>
      <c r="HQ341">
        <v>0.132157</v>
      </c>
      <c r="HR341">
        <v>-0.282203</v>
      </c>
      <c r="HS341">
        <v>20.2828</v>
      </c>
      <c r="HT341">
        <v>5.21145</v>
      </c>
      <c r="HU341">
        <v>11.9769</v>
      </c>
      <c r="HV341">
        <v>4.9634</v>
      </c>
      <c r="HW341">
        <v>3.27455</v>
      </c>
      <c r="HX341">
        <v>9999</v>
      </c>
      <c r="HY341">
        <v>9999</v>
      </c>
      <c r="HZ341">
        <v>9999</v>
      </c>
      <c r="IA341">
        <v>999.9</v>
      </c>
      <c r="IB341">
        <v>1.86386</v>
      </c>
      <c r="IC341">
        <v>1.86008</v>
      </c>
      <c r="ID341">
        <v>1.85843</v>
      </c>
      <c r="IE341">
        <v>1.85975</v>
      </c>
      <c r="IF341">
        <v>1.85989</v>
      </c>
      <c r="IG341">
        <v>1.8584</v>
      </c>
      <c r="IH341">
        <v>1.85747</v>
      </c>
      <c r="II341">
        <v>1.8524</v>
      </c>
      <c r="IJ341">
        <v>0</v>
      </c>
      <c r="IK341">
        <v>0</v>
      </c>
      <c r="IL341">
        <v>0</v>
      </c>
      <c r="IM341">
        <v>0</v>
      </c>
      <c r="IN341" t="s">
        <v>441</v>
      </c>
      <c r="IO341" t="s">
        <v>442</v>
      </c>
      <c r="IP341" t="s">
        <v>443</v>
      </c>
      <c r="IQ341" t="s">
        <v>443</v>
      </c>
      <c r="IR341" t="s">
        <v>443</v>
      </c>
      <c r="IS341" t="s">
        <v>443</v>
      </c>
      <c r="IT341">
        <v>0</v>
      </c>
      <c r="IU341">
        <v>100</v>
      </c>
      <c r="IV341">
        <v>100</v>
      </c>
      <c r="IW341">
        <v>-0.997</v>
      </c>
      <c r="IX341">
        <v>0.269</v>
      </c>
      <c r="IY341">
        <v>-1.199888540531774</v>
      </c>
      <c r="IZ341">
        <v>0.0006062262584135303</v>
      </c>
      <c r="JA341">
        <v>-6.607284784785487E-07</v>
      </c>
      <c r="JB341">
        <v>4.456398226774383E-10</v>
      </c>
      <c r="JC341">
        <v>0.04242554667046498</v>
      </c>
      <c r="JD341">
        <v>-0.002659736867722172</v>
      </c>
      <c r="JE341">
        <v>0.000738507291522077</v>
      </c>
      <c r="JF341">
        <v>-6.730059124220876E-06</v>
      </c>
      <c r="JG341">
        <v>7</v>
      </c>
      <c r="JH341">
        <v>1949</v>
      </c>
      <c r="JI341">
        <v>1</v>
      </c>
      <c r="JJ341">
        <v>29</v>
      </c>
      <c r="JK341">
        <v>190086.3</v>
      </c>
      <c r="JL341">
        <v>190086.5</v>
      </c>
      <c r="JM341">
        <v>1.86279</v>
      </c>
      <c r="JN341">
        <v>2.62329</v>
      </c>
      <c r="JO341">
        <v>2.146</v>
      </c>
      <c r="JP341">
        <v>2.677</v>
      </c>
      <c r="JQ341">
        <v>2.29858</v>
      </c>
      <c r="JR341">
        <v>2.40723</v>
      </c>
      <c r="JS341">
        <v>37.1702</v>
      </c>
      <c r="JT341">
        <v>24.07</v>
      </c>
      <c r="JU341">
        <v>18</v>
      </c>
      <c r="JV341">
        <v>479.854</v>
      </c>
      <c r="JW341">
        <v>898.956</v>
      </c>
      <c r="JX341">
        <v>27.9701</v>
      </c>
      <c r="JY341">
        <v>28.924</v>
      </c>
      <c r="JZ341">
        <v>29.9998</v>
      </c>
      <c r="KA341">
        <v>29.1606</v>
      </c>
      <c r="KB341">
        <v>29.1343</v>
      </c>
      <c r="KC341">
        <v>37.3971</v>
      </c>
      <c r="KD341">
        <v>18.5171</v>
      </c>
      <c r="KE341">
        <v>65.3984</v>
      </c>
      <c r="KF341">
        <v>27.9743</v>
      </c>
      <c r="KG341">
        <v>593.727</v>
      </c>
      <c r="KH341">
        <v>21.0307</v>
      </c>
      <c r="KI341">
        <v>102.035</v>
      </c>
      <c r="KJ341">
        <v>91.5334</v>
      </c>
    </row>
    <row r="342" spans="1:296">
      <c r="A342">
        <v>324</v>
      </c>
      <c r="B342">
        <v>1758394789.1</v>
      </c>
      <c r="C342">
        <v>12648.59999990463</v>
      </c>
      <c r="D342" t="s">
        <v>1094</v>
      </c>
      <c r="E342" t="s">
        <v>1095</v>
      </c>
      <c r="F342">
        <v>5</v>
      </c>
      <c r="G342" t="s">
        <v>1025</v>
      </c>
      <c r="H342">
        <v>1758394781.6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580.1697360138348</v>
      </c>
      <c r="AJ342">
        <v>558.5563757575756</v>
      </c>
      <c r="AK342">
        <v>3.429685144356555</v>
      </c>
      <c r="AL342">
        <v>65.71286143039184</v>
      </c>
      <c r="AM342">
        <f>(AO342 - AN342 + DX342*1E3/(8.314*(DZ342+273.15)) * AQ342/DW342 * AP342) * DW342/(100*DK342) * 1000/(1000 - AO342)</f>
        <v>0</v>
      </c>
      <c r="AN342">
        <v>21.10971525333047</v>
      </c>
      <c r="AO342">
        <v>22.27084424242424</v>
      </c>
      <c r="AP342">
        <v>0.009706805875044026</v>
      </c>
      <c r="AQ342">
        <v>86.31797219506277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437</v>
      </c>
      <c r="AX342" t="s">
        <v>437</v>
      </c>
      <c r="AY342">
        <v>0</v>
      </c>
      <c r="AZ342">
        <v>0</v>
      </c>
      <c r="BA342">
        <f>1-AY342/AZ342</f>
        <v>0</v>
      </c>
      <c r="BB342">
        <v>0</v>
      </c>
      <c r="BC342" t="s">
        <v>437</v>
      </c>
      <c r="BD342" t="s">
        <v>437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437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2.7</v>
      </c>
      <c r="DL342">
        <v>0.5</v>
      </c>
      <c r="DM342" t="s">
        <v>438</v>
      </c>
      <c r="DN342">
        <v>2</v>
      </c>
      <c r="DO342" t="b">
        <v>1</v>
      </c>
      <c r="DP342">
        <v>1758394781.6</v>
      </c>
      <c r="DQ342">
        <v>522.7790740740741</v>
      </c>
      <c r="DR342">
        <v>554.0754444444445</v>
      </c>
      <c r="DS342">
        <v>22.21927037037037</v>
      </c>
      <c r="DT342">
        <v>21.05481481481481</v>
      </c>
      <c r="DU342">
        <v>523.7785185185186</v>
      </c>
      <c r="DV342">
        <v>21.95057037037037</v>
      </c>
      <c r="DW342">
        <v>500.0267777777778</v>
      </c>
      <c r="DX342">
        <v>90.41072592592593</v>
      </c>
      <c r="DY342">
        <v>0.0661578</v>
      </c>
      <c r="DZ342">
        <v>29.04967407407408</v>
      </c>
      <c r="EA342">
        <v>30.00876296296296</v>
      </c>
      <c r="EB342">
        <v>999.9000000000001</v>
      </c>
      <c r="EC342">
        <v>0</v>
      </c>
      <c r="ED342">
        <v>0</v>
      </c>
      <c r="EE342">
        <v>10006.43666666667</v>
      </c>
      <c r="EF342">
        <v>0</v>
      </c>
      <c r="EG342">
        <v>10.8790037037037</v>
      </c>
      <c r="EH342">
        <v>-31.29646666666667</v>
      </c>
      <c r="EI342">
        <v>534.658962962963</v>
      </c>
      <c r="EJ342">
        <v>565.9932222222222</v>
      </c>
      <c r="EK342">
        <v>1.164471111111111</v>
      </c>
      <c r="EL342">
        <v>554.0754444444445</v>
      </c>
      <c r="EM342">
        <v>21.05481481481481</v>
      </c>
      <c r="EN342">
        <v>2.00886037037037</v>
      </c>
      <c r="EO342">
        <v>1.903579629629629</v>
      </c>
      <c r="EP342">
        <v>17.51433333333333</v>
      </c>
      <c r="EQ342">
        <v>16.66427777777778</v>
      </c>
      <c r="ER342">
        <v>2000.003703703703</v>
      </c>
      <c r="ES342">
        <v>0.9799985555555557</v>
      </c>
      <c r="ET342">
        <v>0.02000174814814814</v>
      </c>
      <c r="EU342">
        <v>0</v>
      </c>
      <c r="EV342">
        <v>405.4221111111111</v>
      </c>
      <c r="EW342">
        <v>5.00078</v>
      </c>
      <c r="EX342">
        <v>7977.002962962963</v>
      </c>
      <c r="EY342">
        <v>16379.64814814815</v>
      </c>
      <c r="EZ342">
        <v>39.0807037037037</v>
      </c>
      <c r="FA342">
        <v>39.97666666666666</v>
      </c>
      <c r="FB342">
        <v>39.479</v>
      </c>
      <c r="FC342">
        <v>39.56448148148148</v>
      </c>
      <c r="FD342">
        <v>40.30985185185185</v>
      </c>
      <c r="FE342">
        <v>1955.103703703704</v>
      </c>
      <c r="FF342">
        <v>39.9</v>
      </c>
      <c r="FG342">
        <v>0</v>
      </c>
      <c r="FH342">
        <v>1758394789.5</v>
      </c>
      <c r="FI342">
        <v>0</v>
      </c>
      <c r="FJ342">
        <v>405.3991923076923</v>
      </c>
      <c r="FK342">
        <v>1.525572648183963</v>
      </c>
      <c r="FL342">
        <v>16.41982907404916</v>
      </c>
      <c r="FM342">
        <v>7976.954615384615</v>
      </c>
      <c r="FN342">
        <v>15</v>
      </c>
      <c r="FO342">
        <v>0</v>
      </c>
      <c r="FP342" t="s">
        <v>439</v>
      </c>
      <c r="FQ342">
        <v>1746989605.5</v>
      </c>
      <c r="FR342">
        <v>1746989593.5</v>
      </c>
      <c r="FS342">
        <v>0</v>
      </c>
      <c r="FT342">
        <v>-0.274</v>
      </c>
      <c r="FU342">
        <v>-0.002</v>
      </c>
      <c r="FV342">
        <v>2.549</v>
      </c>
      <c r="FW342">
        <v>0.129</v>
      </c>
      <c r="FX342">
        <v>420</v>
      </c>
      <c r="FY342">
        <v>17</v>
      </c>
      <c r="FZ342">
        <v>0.02</v>
      </c>
      <c r="GA342">
        <v>0.04</v>
      </c>
      <c r="GB342">
        <v>-31.04530731707317</v>
      </c>
      <c r="GC342">
        <v>-3.707625783972143</v>
      </c>
      <c r="GD342">
        <v>0.3796200921140827</v>
      </c>
      <c r="GE342">
        <v>0</v>
      </c>
      <c r="GF342">
        <v>405.339294117647</v>
      </c>
      <c r="GG342">
        <v>0.4734300954619154</v>
      </c>
      <c r="GH342">
        <v>0.2384788225166561</v>
      </c>
      <c r="GI342">
        <v>1</v>
      </c>
      <c r="GJ342">
        <v>1.191029024390244</v>
      </c>
      <c r="GK342">
        <v>-0.4783222996515653</v>
      </c>
      <c r="GL342">
        <v>0.05353937870594799</v>
      </c>
      <c r="GM342">
        <v>0</v>
      </c>
      <c r="GN342">
        <v>1</v>
      </c>
      <c r="GO342">
        <v>3</v>
      </c>
      <c r="GP342" t="s">
        <v>440</v>
      </c>
      <c r="GQ342">
        <v>3.10251</v>
      </c>
      <c r="GR342">
        <v>2.72437</v>
      </c>
      <c r="GS342">
        <v>0.106993</v>
      </c>
      <c r="GT342">
        <v>0.111254</v>
      </c>
      <c r="GU342">
        <v>0.102259</v>
      </c>
      <c r="GV342">
        <v>0.0997354</v>
      </c>
      <c r="GW342">
        <v>23360.8</v>
      </c>
      <c r="GX342">
        <v>21121.1</v>
      </c>
      <c r="GY342">
        <v>26724.3</v>
      </c>
      <c r="GZ342">
        <v>23987.2</v>
      </c>
      <c r="HA342">
        <v>38392.9</v>
      </c>
      <c r="HB342">
        <v>31932.7</v>
      </c>
      <c r="HC342">
        <v>46668.9</v>
      </c>
      <c r="HD342">
        <v>37958.6</v>
      </c>
      <c r="HE342">
        <v>1.8644</v>
      </c>
      <c r="HF342">
        <v>2.34085</v>
      </c>
      <c r="HG342">
        <v>0.126824</v>
      </c>
      <c r="HH342">
        <v>0</v>
      </c>
      <c r="HI342">
        <v>27.9378</v>
      </c>
      <c r="HJ342">
        <v>999.9</v>
      </c>
      <c r="HK342">
        <v>46.8</v>
      </c>
      <c r="HL342">
        <v>32.4</v>
      </c>
      <c r="HM342">
        <v>25.2861</v>
      </c>
      <c r="HN342">
        <v>61.4882</v>
      </c>
      <c r="HO342">
        <v>4.44711</v>
      </c>
      <c r="HP342">
        <v>2</v>
      </c>
      <c r="HQ342">
        <v>0.131697</v>
      </c>
      <c r="HR342">
        <v>-0.289572</v>
      </c>
      <c r="HS342">
        <v>20.2829</v>
      </c>
      <c r="HT342">
        <v>5.2116</v>
      </c>
      <c r="HU342">
        <v>11.9766</v>
      </c>
      <c r="HV342">
        <v>4.9636</v>
      </c>
      <c r="HW342">
        <v>3.27465</v>
      </c>
      <c r="HX342">
        <v>9999</v>
      </c>
      <c r="HY342">
        <v>9999</v>
      </c>
      <c r="HZ342">
        <v>9999</v>
      </c>
      <c r="IA342">
        <v>999.9</v>
      </c>
      <c r="IB342">
        <v>1.86386</v>
      </c>
      <c r="IC342">
        <v>1.86011</v>
      </c>
      <c r="ID342">
        <v>1.85841</v>
      </c>
      <c r="IE342">
        <v>1.85974</v>
      </c>
      <c r="IF342">
        <v>1.85989</v>
      </c>
      <c r="IG342">
        <v>1.8584</v>
      </c>
      <c r="IH342">
        <v>1.85745</v>
      </c>
      <c r="II342">
        <v>1.8524</v>
      </c>
      <c r="IJ342">
        <v>0</v>
      </c>
      <c r="IK342">
        <v>0</v>
      </c>
      <c r="IL342">
        <v>0</v>
      </c>
      <c r="IM342">
        <v>0</v>
      </c>
      <c r="IN342" t="s">
        <v>441</v>
      </c>
      <c r="IO342" t="s">
        <v>442</v>
      </c>
      <c r="IP342" t="s">
        <v>443</v>
      </c>
      <c r="IQ342" t="s">
        <v>443</v>
      </c>
      <c r="IR342" t="s">
        <v>443</v>
      </c>
      <c r="IS342" t="s">
        <v>443</v>
      </c>
      <c r="IT342">
        <v>0</v>
      </c>
      <c r="IU342">
        <v>100</v>
      </c>
      <c r="IV342">
        <v>100</v>
      </c>
      <c r="IW342">
        <v>-0.993</v>
      </c>
      <c r="IX342">
        <v>0.2698</v>
      </c>
      <c r="IY342">
        <v>-1.199888540531774</v>
      </c>
      <c r="IZ342">
        <v>0.0006062262584135303</v>
      </c>
      <c r="JA342">
        <v>-6.607284784785487E-07</v>
      </c>
      <c r="JB342">
        <v>4.456398226774383E-10</v>
      </c>
      <c r="JC342">
        <v>0.04242554667046498</v>
      </c>
      <c r="JD342">
        <v>-0.002659736867722172</v>
      </c>
      <c r="JE342">
        <v>0.000738507291522077</v>
      </c>
      <c r="JF342">
        <v>-6.730059124220876E-06</v>
      </c>
      <c r="JG342">
        <v>7</v>
      </c>
      <c r="JH342">
        <v>1949</v>
      </c>
      <c r="JI342">
        <v>1</v>
      </c>
      <c r="JJ342">
        <v>29</v>
      </c>
      <c r="JK342">
        <v>190086.4</v>
      </c>
      <c r="JL342">
        <v>190086.6</v>
      </c>
      <c r="JM342">
        <v>1.9043</v>
      </c>
      <c r="JN342">
        <v>2.61597</v>
      </c>
      <c r="JO342">
        <v>2.146</v>
      </c>
      <c r="JP342">
        <v>2.677</v>
      </c>
      <c r="JQ342">
        <v>2.29858</v>
      </c>
      <c r="JR342">
        <v>2.41089</v>
      </c>
      <c r="JS342">
        <v>37.1702</v>
      </c>
      <c r="JT342">
        <v>24.0612</v>
      </c>
      <c r="JU342">
        <v>18</v>
      </c>
      <c r="JV342">
        <v>479.888</v>
      </c>
      <c r="JW342">
        <v>899.023</v>
      </c>
      <c r="JX342">
        <v>27.966</v>
      </c>
      <c r="JY342">
        <v>28.9208</v>
      </c>
      <c r="JZ342">
        <v>29.9998</v>
      </c>
      <c r="KA342">
        <v>29.1574</v>
      </c>
      <c r="KB342">
        <v>29.1318</v>
      </c>
      <c r="KC342">
        <v>38.3175</v>
      </c>
      <c r="KD342">
        <v>18.793</v>
      </c>
      <c r="KE342">
        <v>65.3984</v>
      </c>
      <c r="KF342">
        <v>27.9667</v>
      </c>
      <c r="KG342">
        <v>607.103</v>
      </c>
      <c r="KH342">
        <v>21.0058</v>
      </c>
      <c r="KI342">
        <v>102.036</v>
      </c>
      <c r="KJ342">
        <v>91.5342</v>
      </c>
    </row>
    <row r="343" spans="1:296">
      <c r="A343">
        <v>325</v>
      </c>
      <c r="B343">
        <v>1758394794.1</v>
      </c>
      <c r="C343">
        <v>12653.59999990463</v>
      </c>
      <c r="D343" t="s">
        <v>1096</v>
      </c>
      <c r="E343" t="s">
        <v>1097</v>
      </c>
      <c r="F343">
        <v>5</v>
      </c>
      <c r="G343" t="s">
        <v>1025</v>
      </c>
      <c r="H343">
        <v>1758394786.314285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597.457543756139</v>
      </c>
      <c r="AJ343">
        <v>575.7513999999998</v>
      </c>
      <c r="AK343">
        <v>3.441200629562646</v>
      </c>
      <c r="AL343">
        <v>65.71286143039184</v>
      </c>
      <c r="AM343">
        <f>(AO343 - AN343 + DX343*1E3/(8.314*(DZ343+273.15)) * AQ343/DW343 * AP343) * DW343/(100*DK343) * 1000/(1000 - AO343)</f>
        <v>0</v>
      </c>
      <c r="AN343">
        <v>21.06596647294056</v>
      </c>
      <c r="AO343">
        <v>22.27237939393939</v>
      </c>
      <c r="AP343">
        <v>0.006036281416713928</v>
      </c>
      <c r="AQ343">
        <v>86.31797219506277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437</v>
      </c>
      <c r="AX343" t="s">
        <v>437</v>
      </c>
      <c r="AY343">
        <v>0</v>
      </c>
      <c r="AZ343">
        <v>0</v>
      </c>
      <c r="BA343">
        <f>1-AY343/AZ343</f>
        <v>0</v>
      </c>
      <c r="BB343">
        <v>0</v>
      </c>
      <c r="BC343" t="s">
        <v>437</v>
      </c>
      <c r="BD343" t="s">
        <v>437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437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2.7</v>
      </c>
      <c r="DL343">
        <v>0.5</v>
      </c>
      <c r="DM343" t="s">
        <v>438</v>
      </c>
      <c r="DN343">
        <v>2</v>
      </c>
      <c r="DO343" t="b">
        <v>1</v>
      </c>
      <c r="DP343">
        <v>1758394786.314285</v>
      </c>
      <c r="DQ343">
        <v>538.4960714285714</v>
      </c>
      <c r="DR343">
        <v>569.9820000000001</v>
      </c>
      <c r="DS343">
        <v>22.24550357142857</v>
      </c>
      <c r="DT343">
        <v>21.06970714285714</v>
      </c>
      <c r="DU343">
        <v>539.4911428571429</v>
      </c>
      <c r="DV343">
        <v>21.97628571428571</v>
      </c>
      <c r="DW343">
        <v>499.9514285714286</v>
      </c>
      <c r="DX343">
        <v>90.41060714285712</v>
      </c>
      <c r="DY343">
        <v>0.06626618214285715</v>
      </c>
      <c r="DZ343">
        <v>29.04642857142857</v>
      </c>
      <c r="EA343">
        <v>30.006675</v>
      </c>
      <c r="EB343">
        <v>999.9000000000002</v>
      </c>
      <c r="EC343">
        <v>0</v>
      </c>
      <c r="ED343">
        <v>0</v>
      </c>
      <c r="EE343">
        <v>9999.177500000002</v>
      </c>
      <c r="EF343">
        <v>0</v>
      </c>
      <c r="EG343">
        <v>10.887775</v>
      </c>
      <c r="EH343">
        <v>-31.48595357142857</v>
      </c>
      <c r="EI343">
        <v>550.7480357142857</v>
      </c>
      <c r="EJ343">
        <v>582.2495357142858</v>
      </c>
      <c r="EK343">
        <v>1.175799642857143</v>
      </c>
      <c r="EL343">
        <v>569.9820000000001</v>
      </c>
      <c r="EM343">
        <v>21.06970714285714</v>
      </c>
      <c r="EN343">
        <v>2.011229642857143</v>
      </c>
      <c r="EO343">
        <v>1.904924642857143</v>
      </c>
      <c r="EP343">
        <v>17.53300714285714</v>
      </c>
      <c r="EQ343">
        <v>16.67541785714286</v>
      </c>
      <c r="ER343">
        <v>1999.980357142857</v>
      </c>
      <c r="ES343">
        <v>0.9799982857142859</v>
      </c>
      <c r="ET343">
        <v>0.02000201428571428</v>
      </c>
      <c r="EU343">
        <v>0</v>
      </c>
      <c r="EV343">
        <v>405.5224642857144</v>
      </c>
      <c r="EW343">
        <v>5.00078</v>
      </c>
      <c r="EX343">
        <v>7978.229642857144</v>
      </c>
      <c r="EY343">
        <v>16379.45714285714</v>
      </c>
      <c r="EZ343">
        <v>39.05778571428571</v>
      </c>
      <c r="FA343">
        <v>39.97075</v>
      </c>
      <c r="FB343">
        <v>39.48199999999999</v>
      </c>
      <c r="FC343">
        <v>39.56439285714286</v>
      </c>
      <c r="FD343">
        <v>40.30099999999999</v>
      </c>
      <c r="FE343">
        <v>1955.080357142857</v>
      </c>
      <c r="FF343">
        <v>39.9</v>
      </c>
      <c r="FG343">
        <v>0</v>
      </c>
      <c r="FH343">
        <v>1758394794.9</v>
      </c>
      <c r="FI343">
        <v>0</v>
      </c>
      <c r="FJ343">
        <v>405.5258</v>
      </c>
      <c r="FK343">
        <v>1.751000004942793</v>
      </c>
      <c r="FL343">
        <v>18.89230763512667</v>
      </c>
      <c r="FM343">
        <v>7978.6516</v>
      </c>
      <c r="FN343">
        <v>15</v>
      </c>
      <c r="FO343">
        <v>0</v>
      </c>
      <c r="FP343" t="s">
        <v>439</v>
      </c>
      <c r="FQ343">
        <v>1746989605.5</v>
      </c>
      <c r="FR343">
        <v>1746989593.5</v>
      </c>
      <c r="FS343">
        <v>0</v>
      </c>
      <c r="FT343">
        <v>-0.274</v>
      </c>
      <c r="FU343">
        <v>-0.002</v>
      </c>
      <c r="FV343">
        <v>2.549</v>
      </c>
      <c r="FW343">
        <v>0.129</v>
      </c>
      <c r="FX343">
        <v>420</v>
      </c>
      <c r="FY343">
        <v>17</v>
      </c>
      <c r="FZ343">
        <v>0.02</v>
      </c>
      <c r="GA343">
        <v>0.04</v>
      </c>
      <c r="GB343">
        <v>-31.37787317073171</v>
      </c>
      <c r="GC343">
        <v>-2.468351916376415</v>
      </c>
      <c r="GD343">
        <v>0.2463154699640381</v>
      </c>
      <c r="GE343">
        <v>0</v>
      </c>
      <c r="GF343">
        <v>405.4420588235294</v>
      </c>
      <c r="GG343">
        <v>1.49665393403523</v>
      </c>
      <c r="GH343">
        <v>0.2893594285533757</v>
      </c>
      <c r="GI343">
        <v>0</v>
      </c>
      <c r="GJ343">
        <v>1.187970731707317</v>
      </c>
      <c r="GK343">
        <v>0.08128202090592516</v>
      </c>
      <c r="GL343">
        <v>0.05808640907283562</v>
      </c>
      <c r="GM343">
        <v>1</v>
      </c>
      <c r="GN343">
        <v>1</v>
      </c>
      <c r="GO343">
        <v>3</v>
      </c>
      <c r="GP343" t="s">
        <v>440</v>
      </c>
      <c r="GQ343">
        <v>3.10219</v>
      </c>
      <c r="GR343">
        <v>2.72458</v>
      </c>
      <c r="GS343">
        <v>0.109315</v>
      </c>
      <c r="GT343">
        <v>0.11354</v>
      </c>
      <c r="GU343">
        <v>0.102238</v>
      </c>
      <c r="GV343">
        <v>0.0992905</v>
      </c>
      <c r="GW343">
        <v>23300.2</v>
      </c>
      <c r="GX343">
        <v>21066.9</v>
      </c>
      <c r="GY343">
        <v>26724.5</v>
      </c>
      <c r="GZ343">
        <v>23987.4</v>
      </c>
      <c r="HA343">
        <v>38394.3</v>
      </c>
      <c r="HB343">
        <v>31949.1</v>
      </c>
      <c r="HC343">
        <v>46669</v>
      </c>
      <c r="HD343">
        <v>37958.9</v>
      </c>
      <c r="HE343">
        <v>1.86395</v>
      </c>
      <c r="HF343">
        <v>2.34148</v>
      </c>
      <c r="HG343">
        <v>0.126921</v>
      </c>
      <c r="HH343">
        <v>0</v>
      </c>
      <c r="HI343">
        <v>27.9326</v>
      </c>
      <c r="HJ343">
        <v>999.9</v>
      </c>
      <c r="HK343">
        <v>46.8</v>
      </c>
      <c r="HL343">
        <v>32.4</v>
      </c>
      <c r="HM343">
        <v>25.2837</v>
      </c>
      <c r="HN343">
        <v>61.1082</v>
      </c>
      <c r="HO343">
        <v>4.53926</v>
      </c>
      <c r="HP343">
        <v>2</v>
      </c>
      <c r="HQ343">
        <v>0.131603</v>
      </c>
      <c r="HR343">
        <v>-0.295855</v>
      </c>
      <c r="HS343">
        <v>20.283</v>
      </c>
      <c r="HT343">
        <v>5.2113</v>
      </c>
      <c r="HU343">
        <v>11.9776</v>
      </c>
      <c r="HV343">
        <v>4.96345</v>
      </c>
      <c r="HW343">
        <v>3.27465</v>
      </c>
      <c r="HX343">
        <v>9999</v>
      </c>
      <c r="HY343">
        <v>9999</v>
      </c>
      <c r="HZ343">
        <v>9999</v>
      </c>
      <c r="IA343">
        <v>999.9</v>
      </c>
      <c r="IB343">
        <v>1.86386</v>
      </c>
      <c r="IC343">
        <v>1.86011</v>
      </c>
      <c r="ID343">
        <v>1.85843</v>
      </c>
      <c r="IE343">
        <v>1.85974</v>
      </c>
      <c r="IF343">
        <v>1.85989</v>
      </c>
      <c r="IG343">
        <v>1.85842</v>
      </c>
      <c r="IH343">
        <v>1.85746</v>
      </c>
      <c r="II343">
        <v>1.85241</v>
      </c>
      <c r="IJ343">
        <v>0</v>
      </c>
      <c r="IK343">
        <v>0</v>
      </c>
      <c r="IL343">
        <v>0</v>
      </c>
      <c r="IM343">
        <v>0</v>
      </c>
      <c r="IN343" t="s">
        <v>441</v>
      </c>
      <c r="IO343" t="s">
        <v>442</v>
      </c>
      <c r="IP343" t="s">
        <v>443</v>
      </c>
      <c r="IQ343" t="s">
        <v>443</v>
      </c>
      <c r="IR343" t="s">
        <v>443</v>
      </c>
      <c r="IS343" t="s">
        <v>443</v>
      </c>
      <c r="IT343">
        <v>0</v>
      </c>
      <c r="IU343">
        <v>100</v>
      </c>
      <c r="IV343">
        <v>100</v>
      </c>
      <c r="IW343">
        <v>-0.988</v>
      </c>
      <c r="IX343">
        <v>0.2697</v>
      </c>
      <c r="IY343">
        <v>-1.199888540531774</v>
      </c>
      <c r="IZ343">
        <v>0.0006062262584135303</v>
      </c>
      <c r="JA343">
        <v>-6.607284784785487E-07</v>
      </c>
      <c r="JB343">
        <v>4.456398226774383E-10</v>
      </c>
      <c r="JC343">
        <v>0.04242554667046498</v>
      </c>
      <c r="JD343">
        <v>-0.002659736867722172</v>
      </c>
      <c r="JE343">
        <v>0.000738507291522077</v>
      </c>
      <c r="JF343">
        <v>-6.730059124220876E-06</v>
      </c>
      <c r="JG343">
        <v>7</v>
      </c>
      <c r="JH343">
        <v>1949</v>
      </c>
      <c r="JI343">
        <v>1</v>
      </c>
      <c r="JJ343">
        <v>29</v>
      </c>
      <c r="JK343">
        <v>190086.5</v>
      </c>
      <c r="JL343">
        <v>190086.7</v>
      </c>
      <c r="JM343">
        <v>1.94946</v>
      </c>
      <c r="JN343">
        <v>2.62329</v>
      </c>
      <c r="JO343">
        <v>2.146</v>
      </c>
      <c r="JP343">
        <v>2.677</v>
      </c>
      <c r="JQ343">
        <v>2.29858</v>
      </c>
      <c r="JR343">
        <v>2.3999</v>
      </c>
      <c r="JS343">
        <v>37.1702</v>
      </c>
      <c r="JT343">
        <v>24.07</v>
      </c>
      <c r="JU343">
        <v>18</v>
      </c>
      <c r="JV343">
        <v>479.609</v>
      </c>
      <c r="JW343">
        <v>899.634</v>
      </c>
      <c r="JX343">
        <v>27.9621</v>
      </c>
      <c r="JY343">
        <v>28.9178</v>
      </c>
      <c r="JZ343">
        <v>29.9998</v>
      </c>
      <c r="KA343">
        <v>29.155</v>
      </c>
      <c r="KB343">
        <v>29.1284</v>
      </c>
      <c r="KC343">
        <v>39.1488</v>
      </c>
      <c r="KD343">
        <v>18.793</v>
      </c>
      <c r="KE343">
        <v>65.3984</v>
      </c>
      <c r="KF343">
        <v>27.9621</v>
      </c>
      <c r="KG343">
        <v>627.138</v>
      </c>
      <c r="KH343">
        <v>21.0192</v>
      </c>
      <c r="KI343">
        <v>102.036</v>
      </c>
      <c r="KJ343">
        <v>91.5351</v>
      </c>
    </row>
    <row r="344" spans="1:296">
      <c r="A344">
        <v>326</v>
      </c>
      <c r="B344">
        <v>1758394799.1</v>
      </c>
      <c r="C344">
        <v>12658.59999990463</v>
      </c>
      <c r="D344" t="s">
        <v>1098</v>
      </c>
      <c r="E344" t="s">
        <v>1099</v>
      </c>
      <c r="F344">
        <v>5</v>
      </c>
      <c r="G344" t="s">
        <v>1025</v>
      </c>
      <c r="H344">
        <v>1758394791.6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614.6237865881504</v>
      </c>
      <c r="AJ344">
        <v>592.9051333333331</v>
      </c>
      <c r="AK344">
        <v>3.436096605145606</v>
      </c>
      <c r="AL344">
        <v>65.71286143039184</v>
      </c>
      <c r="AM344">
        <f>(AO344 - AN344 + DX344*1E3/(8.314*(DZ344+273.15)) * AQ344/DW344 * AP344) * DW344/(100*DK344) * 1000/(1000 - AO344)</f>
        <v>0</v>
      </c>
      <c r="AN344">
        <v>20.96219521920928</v>
      </c>
      <c r="AO344">
        <v>22.2302103030303</v>
      </c>
      <c r="AP344">
        <v>-0.009109639576613248</v>
      </c>
      <c r="AQ344">
        <v>86.31797219506277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437</v>
      </c>
      <c r="AX344" t="s">
        <v>437</v>
      </c>
      <c r="AY344">
        <v>0</v>
      </c>
      <c r="AZ344">
        <v>0</v>
      </c>
      <c r="BA344">
        <f>1-AY344/AZ344</f>
        <v>0</v>
      </c>
      <c r="BB344">
        <v>0</v>
      </c>
      <c r="BC344" t="s">
        <v>437</v>
      </c>
      <c r="BD344" t="s">
        <v>437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437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2.7</v>
      </c>
      <c r="DL344">
        <v>0.5</v>
      </c>
      <c r="DM344" t="s">
        <v>438</v>
      </c>
      <c r="DN344">
        <v>2</v>
      </c>
      <c r="DO344" t="b">
        <v>1</v>
      </c>
      <c r="DP344">
        <v>1758394791.6</v>
      </c>
      <c r="DQ344">
        <v>556.2022222222223</v>
      </c>
      <c r="DR344">
        <v>587.8529259259259</v>
      </c>
      <c r="DS344">
        <v>22.26039259259259</v>
      </c>
      <c r="DT344">
        <v>21.03048518518519</v>
      </c>
      <c r="DU344">
        <v>557.1922962962961</v>
      </c>
      <c r="DV344">
        <v>21.9909</v>
      </c>
      <c r="DW344">
        <v>499.9994444444445</v>
      </c>
      <c r="DX344">
        <v>90.41050000000001</v>
      </c>
      <c r="DY344">
        <v>0.06631775925925926</v>
      </c>
      <c r="DZ344">
        <v>29.04332222222222</v>
      </c>
      <c r="EA344">
        <v>30.00349629629629</v>
      </c>
      <c r="EB344">
        <v>999.9000000000001</v>
      </c>
      <c r="EC344">
        <v>0</v>
      </c>
      <c r="ED344">
        <v>0</v>
      </c>
      <c r="EE344">
        <v>9994.910370370369</v>
      </c>
      <c r="EF344">
        <v>0</v>
      </c>
      <c r="EG344">
        <v>10.89746296296296</v>
      </c>
      <c r="EH344">
        <v>-31.65075185185185</v>
      </c>
      <c r="EI344">
        <v>568.8652592592593</v>
      </c>
      <c r="EJ344">
        <v>600.4803703703703</v>
      </c>
      <c r="EK344">
        <v>1.229914074074074</v>
      </c>
      <c r="EL344">
        <v>587.8529259259259</v>
      </c>
      <c r="EM344">
        <v>21.03048518518519</v>
      </c>
      <c r="EN344">
        <v>2.012572962962963</v>
      </c>
      <c r="EO344">
        <v>1.901376296296296</v>
      </c>
      <c r="EP344">
        <v>17.5436037037037</v>
      </c>
      <c r="EQ344">
        <v>16.64604444444445</v>
      </c>
      <c r="ER344">
        <v>1999.981851851852</v>
      </c>
      <c r="ES344">
        <v>0.9799982222222224</v>
      </c>
      <c r="ET344">
        <v>0.02000207777777778</v>
      </c>
      <c r="EU344">
        <v>0</v>
      </c>
      <c r="EV344">
        <v>405.5986296296296</v>
      </c>
      <c r="EW344">
        <v>5.00078</v>
      </c>
      <c r="EX344">
        <v>7979.811851851851</v>
      </c>
      <c r="EY344">
        <v>16379.45925925926</v>
      </c>
      <c r="EZ344">
        <v>39.04603703703703</v>
      </c>
      <c r="FA344">
        <v>39.94866666666666</v>
      </c>
      <c r="FB344">
        <v>39.47214814814815</v>
      </c>
      <c r="FC344">
        <v>39.5437037037037</v>
      </c>
      <c r="FD344">
        <v>40.29362962962963</v>
      </c>
      <c r="FE344">
        <v>1955.081851851852</v>
      </c>
      <c r="FF344">
        <v>39.9</v>
      </c>
      <c r="FG344">
        <v>0</v>
      </c>
      <c r="FH344">
        <v>1758394799.7</v>
      </c>
      <c r="FI344">
        <v>0</v>
      </c>
      <c r="FJ344">
        <v>405.61392</v>
      </c>
      <c r="FK344">
        <v>0.5483076915683404</v>
      </c>
      <c r="FL344">
        <v>18.68461534916179</v>
      </c>
      <c r="FM344">
        <v>7980.083200000001</v>
      </c>
      <c r="FN344">
        <v>15</v>
      </c>
      <c r="FO344">
        <v>0</v>
      </c>
      <c r="FP344" t="s">
        <v>439</v>
      </c>
      <c r="FQ344">
        <v>1746989605.5</v>
      </c>
      <c r="FR344">
        <v>1746989593.5</v>
      </c>
      <c r="FS344">
        <v>0</v>
      </c>
      <c r="FT344">
        <v>-0.274</v>
      </c>
      <c r="FU344">
        <v>-0.002</v>
      </c>
      <c r="FV344">
        <v>2.549</v>
      </c>
      <c r="FW344">
        <v>0.129</v>
      </c>
      <c r="FX344">
        <v>420</v>
      </c>
      <c r="FY344">
        <v>17</v>
      </c>
      <c r="FZ344">
        <v>0.02</v>
      </c>
      <c r="GA344">
        <v>0.04</v>
      </c>
      <c r="GB344">
        <v>-31.54595853658536</v>
      </c>
      <c r="GC344">
        <v>-1.960170731707432</v>
      </c>
      <c r="GD344">
        <v>0.2024816341874596</v>
      </c>
      <c r="GE344">
        <v>0</v>
      </c>
      <c r="GF344">
        <v>405.5328235294118</v>
      </c>
      <c r="GG344">
        <v>1.210695188215242</v>
      </c>
      <c r="GH344">
        <v>0.2619174174506428</v>
      </c>
      <c r="GI344">
        <v>0</v>
      </c>
      <c r="GJ344">
        <v>1.20184756097561</v>
      </c>
      <c r="GK344">
        <v>0.6352697560975562</v>
      </c>
      <c r="GL344">
        <v>0.07187519887668734</v>
      </c>
      <c r="GM344">
        <v>0</v>
      </c>
      <c r="GN344">
        <v>0</v>
      </c>
      <c r="GO344">
        <v>3</v>
      </c>
      <c r="GP344" t="s">
        <v>446</v>
      </c>
      <c r="GQ344">
        <v>3.10251</v>
      </c>
      <c r="GR344">
        <v>2.72448</v>
      </c>
      <c r="GS344">
        <v>0.111609</v>
      </c>
      <c r="GT344">
        <v>0.115781</v>
      </c>
      <c r="GU344">
        <v>0.102107</v>
      </c>
      <c r="GV344">
        <v>0.0992605</v>
      </c>
      <c r="GW344">
        <v>23240.5</v>
      </c>
      <c r="GX344">
        <v>21013.8</v>
      </c>
      <c r="GY344">
        <v>26724.8</v>
      </c>
      <c r="GZ344">
        <v>23987.5</v>
      </c>
      <c r="HA344">
        <v>38400.5</v>
      </c>
      <c r="HB344">
        <v>31950.2</v>
      </c>
      <c r="HC344">
        <v>46669.4</v>
      </c>
      <c r="HD344">
        <v>37958.7</v>
      </c>
      <c r="HE344">
        <v>1.8644</v>
      </c>
      <c r="HF344">
        <v>2.34092</v>
      </c>
      <c r="HG344">
        <v>0.127029</v>
      </c>
      <c r="HH344">
        <v>0</v>
      </c>
      <c r="HI344">
        <v>27.9275</v>
      </c>
      <c r="HJ344">
        <v>999.9</v>
      </c>
      <c r="HK344">
        <v>46.8</v>
      </c>
      <c r="HL344">
        <v>32.4</v>
      </c>
      <c r="HM344">
        <v>25.2802</v>
      </c>
      <c r="HN344">
        <v>61.4482</v>
      </c>
      <c r="HO344">
        <v>4.5032</v>
      </c>
      <c r="HP344">
        <v>2</v>
      </c>
      <c r="HQ344">
        <v>0.131095</v>
      </c>
      <c r="HR344">
        <v>-0.29579</v>
      </c>
      <c r="HS344">
        <v>20.2826</v>
      </c>
      <c r="HT344">
        <v>5.21085</v>
      </c>
      <c r="HU344">
        <v>11.9772</v>
      </c>
      <c r="HV344">
        <v>4.96325</v>
      </c>
      <c r="HW344">
        <v>3.2745</v>
      </c>
      <c r="HX344">
        <v>9999</v>
      </c>
      <c r="HY344">
        <v>9999</v>
      </c>
      <c r="HZ344">
        <v>9999</v>
      </c>
      <c r="IA344">
        <v>999.9</v>
      </c>
      <c r="IB344">
        <v>1.86386</v>
      </c>
      <c r="IC344">
        <v>1.86011</v>
      </c>
      <c r="ID344">
        <v>1.85843</v>
      </c>
      <c r="IE344">
        <v>1.85974</v>
      </c>
      <c r="IF344">
        <v>1.85989</v>
      </c>
      <c r="IG344">
        <v>1.85843</v>
      </c>
      <c r="IH344">
        <v>1.85746</v>
      </c>
      <c r="II344">
        <v>1.85242</v>
      </c>
      <c r="IJ344">
        <v>0</v>
      </c>
      <c r="IK344">
        <v>0</v>
      </c>
      <c r="IL344">
        <v>0</v>
      </c>
      <c r="IM344">
        <v>0</v>
      </c>
      <c r="IN344" t="s">
        <v>441</v>
      </c>
      <c r="IO344" t="s">
        <v>442</v>
      </c>
      <c r="IP344" t="s">
        <v>443</v>
      </c>
      <c r="IQ344" t="s">
        <v>443</v>
      </c>
      <c r="IR344" t="s">
        <v>443</v>
      </c>
      <c r="IS344" t="s">
        <v>443</v>
      </c>
      <c r="IT344">
        <v>0</v>
      </c>
      <c r="IU344">
        <v>100</v>
      </c>
      <c r="IV344">
        <v>100</v>
      </c>
      <c r="IW344">
        <v>-0.983</v>
      </c>
      <c r="IX344">
        <v>0.2688</v>
      </c>
      <c r="IY344">
        <v>-1.199888540531774</v>
      </c>
      <c r="IZ344">
        <v>0.0006062262584135303</v>
      </c>
      <c r="JA344">
        <v>-6.607284784785487E-07</v>
      </c>
      <c r="JB344">
        <v>4.456398226774383E-10</v>
      </c>
      <c r="JC344">
        <v>0.04242554667046498</v>
      </c>
      <c r="JD344">
        <v>-0.002659736867722172</v>
      </c>
      <c r="JE344">
        <v>0.000738507291522077</v>
      </c>
      <c r="JF344">
        <v>-6.730059124220876E-06</v>
      </c>
      <c r="JG344">
        <v>7</v>
      </c>
      <c r="JH344">
        <v>1949</v>
      </c>
      <c r="JI344">
        <v>1</v>
      </c>
      <c r="JJ344">
        <v>29</v>
      </c>
      <c r="JK344">
        <v>190086.6</v>
      </c>
      <c r="JL344">
        <v>190086.8</v>
      </c>
      <c r="JM344">
        <v>1.99097</v>
      </c>
      <c r="JN344">
        <v>2.62085</v>
      </c>
      <c r="JO344">
        <v>2.146</v>
      </c>
      <c r="JP344">
        <v>2.677</v>
      </c>
      <c r="JQ344">
        <v>2.29858</v>
      </c>
      <c r="JR344">
        <v>2.42554</v>
      </c>
      <c r="JS344">
        <v>37.1702</v>
      </c>
      <c r="JT344">
        <v>24.0612</v>
      </c>
      <c r="JU344">
        <v>18</v>
      </c>
      <c r="JV344">
        <v>479.846</v>
      </c>
      <c r="JW344">
        <v>899.01</v>
      </c>
      <c r="JX344">
        <v>27.9599</v>
      </c>
      <c r="JY344">
        <v>28.9153</v>
      </c>
      <c r="JZ344">
        <v>29.9998</v>
      </c>
      <c r="KA344">
        <v>29.1518</v>
      </c>
      <c r="KB344">
        <v>29.1259</v>
      </c>
      <c r="KC344">
        <v>40.0518</v>
      </c>
      <c r="KD344">
        <v>18.793</v>
      </c>
      <c r="KE344">
        <v>65.3984</v>
      </c>
      <c r="KF344">
        <v>27.9602</v>
      </c>
      <c r="KG344">
        <v>640.505</v>
      </c>
      <c r="KH344">
        <v>21.0192</v>
      </c>
      <c r="KI344">
        <v>102.037</v>
      </c>
      <c r="KJ344">
        <v>91.53489999999999</v>
      </c>
    </row>
    <row r="345" spans="1:296">
      <c r="A345">
        <v>327</v>
      </c>
      <c r="B345">
        <v>1758394804.1</v>
      </c>
      <c r="C345">
        <v>12663.59999990463</v>
      </c>
      <c r="D345" t="s">
        <v>1100</v>
      </c>
      <c r="E345" t="s">
        <v>1101</v>
      </c>
      <c r="F345">
        <v>5</v>
      </c>
      <c r="G345" t="s">
        <v>1025</v>
      </c>
      <c r="H345">
        <v>1758394796.314285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631.8474289000314</v>
      </c>
      <c r="AJ345">
        <v>610.0823515151513</v>
      </c>
      <c r="AK345">
        <v>3.438133938263023</v>
      </c>
      <c r="AL345">
        <v>65.71286143039184</v>
      </c>
      <c r="AM345">
        <f>(AO345 - AN345 + DX345*1E3/(8.314*(DZ345+273.15)) * AQ345/DW345 * AP345) * DW345/(100*DK345) * 1000/(1000 - AO345)</f>
        <v>0</v>
      </c>
      <c r="AN345">
        <v>20.95731456836588</v>
      </c>
      <c r="AO345">
        <v>22.20666121212121</v>
      </c>
      <c r="AP345">
        <v>-0.005739035552079594</v>
      </c>
      <c r="AQ345">
        <v>86.31797219506277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437</v>
      </c>
      <c r="AX345" t="s">
        <v>437</v>
      </c>
      <c r="AY345">
        <v>0</v>
      </c>
      <c r="AZ345">
        <v>0</v>
      </c>
      <c r="BA345">
        <f>1-AY345/AZ345</f>
        <v>0</v>
      </c>
      <c r="BB345">
        <v>0</v>
      </c>
      <c r="BC345" t="s">
        <v>437</v>
      </c>
      <c r="BD345" t="s">
        <v>437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437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2.7</v>
      </c>
      <c r="DL345">
        <v>0.5</v>
      </c>
      <c r="DM345" t="s">
        <v>438</v>
      </c>
      <c r="DN345">
        <v>2</v>
      </c>
      <c r="DO345" t="b">
        <v>1</v>
      </c>
      <c r="DP345">
        <v>1758394796.314285</v>
      </c>
      <c r="DQ345">
        <v>572.0373571428571</v>
      </c>
      <c r="DR345">
        <v>603.7755</v>
      </c>
      <c r="DS345">
        <v>22.24743928571429</v>
      </c>
      <c r="DT345">
        <v>20.9838</v>
      </c>
      <c r="DU345">
        <v>573.0228928571428</v>
      </c>
      <c r="DV345">
        <v>21.97819285714285</v>
      </c>
      <c r="DW345">
        <v>499.9937857142857</v>
      </c>
      <c r="DX345">
        <v>90.40984642857143</v>
      </c>
      <c r="DY345">
        <v>0.06642638928571429</v>
      </c>
      <c r="DZ345">
        <v>29.04096785714285</v>
      </c>
      <c r="EA345">
        <v>30.00145714285714</v>
      </c>
      <c r="EB345">
        <v>999.9000000000002</v>
      </c>
      <c r="EC345">
        <v>0</v>
      </c>
      <c r="ED345">
        <v>0</v>
      </c>
      <c r="EE345">
        <v>9986.116428571429</v>
      </c>
      <c r="EF345">
        <v>0</v>
      </c>
      <c r="EG345">
        <v>10.89320357142857</v>
      </c>
      <c r="EH345">
        <v>-31.73815714285714</v>
      </c>
      <c r="EI345">
        <v>585.0528214285715</v>
      </c>
      <c r="EJ345">
        <v>616.7159642857143</v>
      </c>
      <c r="EK345">
        <v>1.263631071428571</v>
      </c>
      <c r="EL345">
        <v>603.7755</v>
      </c>
      <c r="EM345">
        <v>20.9838</v>
      </c>
      <c r="EN345">
        <v>2.011386785714286</v>
      </c>
      <c r="EO345">
        <v>1.897143214285714</v>
      </c>
      <c r="EP345">
        <v>17.53425714285714</v>
      </c>
      <c r="EQ345">
        <v>16.61101071428572</v>
      </c>
      <c r="ER345">
        <v>1999.9825</v>
      </c>
      <c r="ES345">
        <v>0.9799981785714287</v>
      </c>
      <c r="ET345">
        <v>0.02000212857142857</v>
      </c>
      <c r="EU345">
        <v>0</v>
      </c>
      <c r="EV345">
        <v>405.6826785714287</v>
      </c>
      <c r="EW345">
        <v>5.00078</v>
      </c>
      <c r="EX345">
        <v>7981.320714285714</v>
      </c>
      <c r="EY345">
        <v>16379.46785714286</v>
      </c>
      <c r="EZ345">
        <v>39.03542857142857</v>
      </c>
      <c r="FA345">
        <v>39.955</v>
      </c>
      <c r="FB345">
        <v>39.47089285714286</v>
      </c>
      <c r="FC345">
        <v>39.54435714285713</v>
      </c>
      <c r="FD345">
        <v>40.29657142857143</v>
      </c>
      <c r="FE345">
        <v>1955.0825</v>
      </c>
      <c r="FF345">
        <v>39.9</v>
      </c>
      <c r="FG345">
        <v>0</v>
      </c>
      <c r="FH345">
        <v>1758394804.5</v>
      </c>
      <c r="FI345">
        <v>0</v>
      </c>
      <c r="FJ345">
        <v>405.68932</v>
      </c>
      <c r="FK345">
        <v>1.043769222772441</v>
      </c>
      <c r="FL345">
        <v>21.39538455513275</v>
      </c>
      <c r="FM345">
        <v>7981.7288</v>
      </c>
      <c r="FN345">
        <v>15</v>
      </c>
      <c r="FO345">
        <v>0</v>
      </c>
      <c r="FP345" t="s">
        <v>439</v>
      </c>
      <c r="FQ345">
        <v>1746989605.5</v>
      </c>
      <c r="FR345">
        <v>1746989593.5</v>
      </c>
      <c r="FS345">
        <v>0</v>
      </c>
      <c r="FT345">
        <v>-0.274</v>
      </c>
      <c r="FU345">
        <v>-0.002</v>
      </c>
      <c r="FV345">
        <v>2.549</v>
      </c>
      <c r="FW345">
        <v>0.129</v>
      </c>
      <c r="FX345">
        <v>420</v>
      </c>
      <c r="FY345">
        <v>17</v>
      </c>
      <c r="FZ345">
        <v>0.02</v>
      </c>
      <c r="GA345">
        <v>0.04</v>
      </c>
      <c r="GB345">
        <v>-31.6721275</v>
      </c>
      <c r="GC345">
        <v>-1.131875797373245</v>
      </c>
      <c r="GD345">
        <v>0.1222535541150029</v>
      </c>
      <c r="GE345">
        <v>0</v>
      </c>
      <c r="GF345">
        <v>405.6117941176471</v>
      </c>
      <c r="GG345">
        <v>1.00386554482803</v>
      </c>
      <c r="GH345">
        <v>0.2452597397972157</v>
      </c>
      <c r="GI345">
        <v>0</v>
      </c>
      <c r="GJ345">
        <v>1.23177975</v>
      </c>
      <c r="GK345">
        <v>0.5035021013133156</v>
      </c>
      <c r="GL345">
        <v>0.06205895513491588</v>
      </c>
      <c r="GM345">
        <v>0</v>
      </c>
      <c r="GN345">
        <v>0</v>
      </c>
      <c r="GO345">
        <v>3</v>
      </c>
      <c r="GP345" t="s">
        <v>446</v>
      </c>
      <c r="GQ345">
        <v>3.10266</v>
      </c>
      <c r="GR345">
        <v>2.72425</v>
      </c>
      <c r="GS345">
        <v>0.113871</v>
      </c>
      <c r="GT345">
        <v>0.117991</v>
      </c>
      <c r="GU345">
        <v>0.102037</v>
      </c>
      <c r="GV345">
        <v>0.0992547</v>
      </c>
      <c r="GW345">
        <v>23181.5</v>
      </c>
      <c r="GX345">
        <v>20961.5</v>
      </c>
      <c r="GY345">
        <v>26725</v>
      </c>
      <c r="GZ345">
        <v>23987.7</v>
      </c>
      <c r="HA345">
        <v>38404</v>
      </c>
      <c r="HB345">
        <v>31951.1</v>
      </c>
      <c r="HC345">
        <v>46669.7</v>
      </c>
      <c r="HD345">
        <v>37959.3</v>
      </c>
      <c r="HE345">
        <v>1.86493</v>
      </c>
      <c r="HF345">
        <v>2.34135</v>
      </c>
      <c r="HG345">
        <v>0.127122</v>
      </c>
      <c r="HH345">
        <v>0</v>
      </c>
      <c r="HI345">
        <v>27.9246</v>
      </c>
      <c r="HJ345">
        <v>999.9</v>
      </c>
      <c r="HK345">
        <v>46.8</v>
      </c>
      <c r="HL345">
        <v>32.4</v>
      </c>
      <c r="HM345">
        <v>25.2834</v>
      </c>
      <c r="HN345">
        <v>61.6982</v>
      </c>
      <c r="HO345">
        <v>4.4391</v>
      </c>
      <c r="HP345">
        <v>2</v>
      </c>
      <c r="HQ345">
        <v>0.13107</v>
      </c>
      <c r="HR345">
        <v>-0.371473</v>
      </c>
      <c r="HS345">
        <v>20.2825</v>
      </c>
      <c r="HT345">
        <v>5.21085</v>
      </c>
      <c r="HU345">
        <v>11.9769</v>
      </c>
      <c r="HV345">
        <v>4.9633</v>
      </c>
      <c r="HW345">
        <v>3.2745</v>
      </c>
      <c r="HX345">
        <v>9999</v>
      </c>
      <c r="HY345">
        <v>9999</v>
      </c>
      <c r="HZ345">
        <v>9999</v>
      </c>
      <c r="IA345">
        <v>999.9</v>
      </c>
      <c r="IB345">
        <v>1.86386</v>
      </c>
      <c r="IC345">
        <v>1.86009</v>
      </c>
      <c r="ID345">
        <v>1.85842</v>
      </c>
      <c r="IE345">
        <v>1.85974</v>
      </c>
      <c r="IF345">
        <v>1.85989</v>
      </c>
      <c r="IG345">
        <v>1.85841</v>
      </c>
      <c r="IH345">
        <v>1.85746</v>
      </c>
      <c r="II345">
        <v>1.85242</v>
      </c>
      <c r="IJ345">
        <v>0</v>
      </c>
      <c r="IK345">
        <v>0</v>
      </c>
      <c r="IL345">
        <v>0</v>
      </c>
      <c r="IM345">
        <v>0</v>
      </c>
      <c r="IN345" t="s">
        <v>441</v>
      </c>
      <c r="IO345" t="s">
        <v>442</v>
      </c>
      <c r="IP345" t="s">
        <v>443</v>
      </c>
      <c r="IQ345" t="s">
        <v>443</v>
      </c>
      <c r="IR345" t="s">
        <v>443</v>
      </c>
      <c r="IS345" t="s">
        <v>443</v>
      </c>
      <c r="IT345">
        <v>0</v>
      </c>
      <c r="IU345">
        <v>100</v>
      </c>
      <c r="IV345">
        <v>100</v>
      </c>
      <c r="IW345">
        <v>-0.978</v>
      </c>
      <c r="IX345">
        <v>0.2684</v>
      </c>
      <c r="IY345">
        <v>-1.199888540531774</v>
      </c>
      <c r="IZ345">
        <v>0.0006062262584135303</v>
      </c>
      <c r="JA345">
        <v>-6.607284784785487E-07</v>
      </c>
      <c r="JB345">
        <v>4.456398226774383E-10</v>
      </c>
      <c r="JC345">
        <v>0.04242554667046498</v>
      </c>
      <c r="JD345">
        <v>-0.002659736867722172</v>
      </c>
      <c r="JE345">
        <v>0.000738507291522077</v>
      </c>
      <c r="JF345">
        <v>-6.730059124220876E-06</v>
      </c>
      <c r="JG345">
        <v>7</v>
      </c>
      <c r="JH345">
        <v>1949</v>
      </c>
      <c r="JI345">
        <v>1</v>
      </c>
      <c r="JJ345">
        <v>29</v>
      </c>
      <c r="JK345">
        <v>190086.6</v>
      </c>
      <c r="JL345">
        <v>190086.8</v>
      </c>
      <c r="JM345">
        <v>2.03613</v>
      </c>
      <c r="JN345">
        <v>2.61841</v>
      </c>
      <c r="JO345">
        <v>2.146</v>
      </c>
      <c r="JP345">
        <v>2.67578</v>
      </c>
      <c r="JQ345">
        <v>2.29858</v>
      </c>
      <c r="JR345">
        <v>2.42554</v>
      </c>
      <c r="JS345">
        <v>37.1702</v>
      </c>
      <c r="JT345">
        <v>24.0787</v>
      </c>
      <c r="JU345">
        <v>18</v>
      </c>
      <c r="JV345">
        <v>480.132</v>
      </c>
      <c r="JW345">
        <v>899.414</v>
      </c>
      <c r="JX345">
        <v>27.9594</v>
      </c>
      <c r="JY345">
        <v>28.9123</v>
      </c>
      <c r="JZ345">
        <v>29.9999</v>
      </c>
      <c r="KA345">
        <v>29.1493</v>
      </c>
      <c r="KB345">
        <v>29.1228</v>
      </c>
      <c r="KC345">
        <v>40.8764</v>
      </c>
      <c r="KD345">
        <v>18.793</v>
      </c>
      <c r="KE345">
        <v>65.3984</v>
      </c>
      <c r="KF345">
        <v>27.991</v>
      </c>
      <c r="KG345">
        <v>660.537</v>
      </c>
      <c r="KH345">
        <v>21.0192</v>
      </c>
      <c r="KI345">
        <v>102.038</v>
      </c>
      <c r="KJ345">
        <v>91.536</v>
      </c>
    </row>
    <row r="346" spans="1:296">
      <c r="A346">
        <v>328</v>
      </c>
      <c r="B346">
        <v>1758394809.1</v>
      </c>
      <c r="C346">
        <v>12668.59999990463</v>
      </c>
      <c r="D346" t="s">
        <v>1102</v>
      </c>
      <c r="E346" t="s">
        <v>1103</v>
      </c>
      <c r="F346">
        <v>5</v>
      </c>
      <c r="G346" t="s">
        <v>1025</v>
      </c>
      <c r="H346">
        <v>1758394801.6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649.0215654036911</v>
      </c>
      <c r="AJ346">
        <v>627.176709090909</v>
      </c>
      <c r="AK346">
        <v>3.425183512277797</v>
      </c>
      <c r="AL346">
        <v>65.71286143039184</v>
      </c>
      <c r="AM346">
        <f>(AO346 - AN346 + DX346*1E3/(8.314*(DZ346+273.15)) * AQ346/DW346 * AP346) * DW346/(100*DK346) * 1000/(1000 - AO346)</f>
        <v>0</v>
      </c>
      <c r="AN346">
        <v>20.95499735144096</v>
      </c>
      <c r="AO346">
        <v>22.19562363636365</v>
      </c>
      <c r="AP346">
        <v>-0.0005850482801228946</v>
      </c>
      <c r="AQ346">
        <v>86.31797219506277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437</v>
      </c>
      <c r="AX346" t="s">
        <v>437</v>
      </c>
      <c r="AY346">
        <v>0</v>
      </c>
      <c r="AZ346">
        <v>0</v>
      </c>
      <c r="BA346">
        <f>1-AY346/AZ346</f>
        <v>0</v>
      </c>
      <c r="BB346">
        <v>0</v>
      </c>
      <c r="BC346" t="s">
        <v>437</v>
      </c>
      <c r="BD346" t="s">
        <v>437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437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2.7</v>
      </c>
      <c r="DL346">
        <v>0.5</v>
      </c>
      <c r="DM346" t="s">
        <v>438</v>
      </c>
      <c r="DN346">
        <v>2</v>
      </c>
      <c r="DO346" t="b">
        <v>1</v>
      </c>
      <c r="DP346">
        <v>1758394801.6</v>
      </c>
      <c r="DQ346">
        <v>589.7822592592593</v>
      </c>
      <c r="DR346">
        <v>621.5715555555556</v>
      </c>
      <c r="DS346">
        <v>22.22007777777778</v>
      </c>
      <c r="DT346">
        <v>20.95667037037037</v>
      </c>
      <c r="DU346">
        <v>590.7626296296296</v>
      </c>
      <c r="DV346">
        <v>21.95137777777777</v>
      </c>
      <c r="DW346">
        <v>500.001962962963</v>
      </c>
      <c r="DX346">
        <v>90.40952222222222</v>
      </c>
      <c r="DY346">
        <v>0.06639508148148147</v>
      </c>
      <c r="DZ346">
        <v>29.0389074074074</v>
      </c>
      <c r="EA346">
        <v>29.99772592592593</v>
      </c>
      <c r="EB346">
        <v>999.9000000000001</v>
      </c>
      <c r="EC346">
        <v>0</v>
      </c>
      <c r="ED346">
        <v>0</v>
      </c>
      <c r="EE346">
        <v>9990.991111111109</v>
      </c>
      <c r="EF346">
        <v>0</v>
      </c>
      <c r="EG346">
        <v>10.89014444444444</v>
      </c>
      <c r="EH346">
        <v>-31.78935555555556</v>
      </c>
      <c r="EI346">
        <v>603.1848148148148</v>
      </c>
      <c r="EJ346">
        <v>634.8763703703704</v>
      </c>
      <c r="EK346">
        <v>1.263405925925926</v>
      </c>
      <c r="EL346">
        <v>621.5715555555556</v>
      </c>
      <c r="EM346">
        <v>20.95667037037037</v>
      </c>
      <c r="EN346">
        <v>2.008906666666666</v>
      </c>
      <c r="EO346">
        <v>1.894683333333333</v>
      </c>
      <c r="EP346">
        <v>17.51470740740741</v>
      </c>
      <c r="EQ346">
        <v>16.59063333333333</v>
      </c>
      <c r="ER346">
        <v>2000.009259259259</v>
      </c>
      <c r="ES346">
        <v>0.9799984444444446</v>
      </c>
      <c r="ET346">
        <v>0.02000187407407408</v>
      </c>
      <c r="EU346">
        <v>0</v>
      </c>
      <c r="EV346">
        <v>405.7505925925926</v>
      </c>
      <c r="EW346">
        <v>5.00078</v>
      </c>
      <c r="EX346">
        <v>7983.195555555554</v>
      </c>
      <c r="EY346">
        <v>16379.68888888889</v>
      </c>
      <c r="EZ346">
        <v>39.05518518518519</v>
      </c>
      <c r="FA346">
        <v>39.95333333333333</v>
      </c>
      <c r="FB346">
        <v>39.46985185185186</v>
      </c>
      <c r="FC346">
        <v>39.54366666666666</v>
      </c>
      <c r="FD346">
        <v>40.32148148148148</v>
      </c>
      <c r="FE346">
        <v>1955.109259259259</v>
      </c>
      <c r="FF346">
        <v>39.9</v>
      </c>
      <c r="FG346">
        <v>0</v>
      </c>
      <c r="FH346">
        <v>1758394809.3</v>
      </c>
      <c r="FI346">
        <v>0</v>
      </c>
      <c r="FJ346">
        <v>405.75608</v>
      </c>
      <c r="FK346">
        <v>1.267000002063388</v>
      </c>
      <c r="FL346">
        <v>21.72384619927389</v>
      </c>
      <c r="FM346">
        <v>7983.361200000001</v>
      </c>
      <c r="FN346">
        <v>15</v>
      </c>
      <c r="FO346">
        <v>0</v>
      </c>
      <c r="FP346" t="s">
        <v>439</v>
      </c>
      <c r="FQ346">
        <v>1746989605.5</v>
      </c>
      <c r="FR346">
        <v>1746989593.5</v>
      </c>
      <c r="FS346">
        <v>0</v>
      </c>
      <c r="FT346">
        <v>-0.274</v>
      </c>
      <c r="FU346">
        <v>-0.002</v>
      </c>
      <c r="FV346">
        <v>2.549</v>
      </c>
      <c r="FW346">
        <v>0.129</v>
      </c>
      <c r="FX346">
        <v>420</v>
      </c>
      <c r="FY346">
        <v>17</v>
      </c>
      <c r="FZ346">
        <v>0.02</v>
      </c>
      <c r="GA346">
        <v>0.04</v>
      </c>
      <c r="GB346">
        <v>-31.7598675</v>
      </c>
      <c r="GC346">
        <v>-0.6206622889305353</v>
      </c>
      <c r="GD346">
        <v>0.07233173365646633</v>
      </c>
      <c r="GE346">
        <v>0</v>
      </c>
      <c r="GF346">
        <v>405.7181176470589</v>
      </c>
      <c r="GG346">
        <v>0.7944079465260278</v>
      </c>
      <c r="GH346">
        <v>0.2121648588613137</v>
      </c>
      <c r="GI346">
        <v>1</v>
      </c>
      <c r="GJ346">
        <v>1.25849025</v>
      </c>
      <c r="GK346">
        <v>0.02566457786115825</v>
      </c>
      <c r="GL346">
        <v>0.03222226477821664</v>
      </c>
      <c r="GM346">
        <v>1</v>
      </c>
      <c r="GN346">
        <v>2</v>
      </c>
      <c r="GO346">
        <v>3</v>
      </c>
      <c r="GP346" t="s">
        <v>533</v>
      </c>
      <c r="GQ346">
        <v>3.10268</v>
      </c>
      <c r="GR346">
        <v>2.72429</v>
      </c>
      <c r="GS346">
        <v>0.116089</v>
      </c>
      <c r="GT346">
        <v>0.120157</v>
      </c>
      <c r="GU346">
        <v>0.102003</v>
      </c>
      <c r="GV346">
        <v>0.0992411</v>
      </c>
      <c r="GW346">
        <v>23123.8</v>
      </c>
      <c r="GX346">
        <v>20909.9</v>
      </c>
      <c r="GY346">
        <v>26725.3</v>
      </c>
      <c r="GZ346">
        <v>23987.6</v>
      </c>
      <c r="HA346">
        <v>38406.2</v>
      </c>
      <c r="HB346">
        <v>31951.8</v>
      </c>
      <c r="HC346">
        <v>46670.3</v>
      </c>
      <c r="HD346">
        <v>37959.3</v>
      </c>
      <c r="HE346">
        <v>1.86502</v>
      </c>
      <c r="HF346">
        <v>2.3414</v>
      </c>
      <c r="HG346">
        <v>0.126686</v>
      </c>
      <c r="HH346">
        <v>0</v>
      </c>
      <c r="HI346">
        <v>27.921</v>
      </c>
      <c r="HJ346">
        <v>999.9</v>
      </c>
      <c r="HK346">
        <v>46.8</v>
      </c>
      <c r="HL346">
        <v>32.4</v>
      </c>
      <c r="HM346">
        <v>25.2833</v>
      </c>
      <c r="HN346">
        <v>61.1982</v>
      </c>
      <c r="HO346">
        <v>4.46314</v>
      </c>
      <c r="HP346">
        <v>2</v>
      </c>
      <c r="HQ346">
        <v>0.13063</v>
      </c>
      <c r="HR346">
        <v>-0.396234</v>
      </c>
      <c r="HS346">
        <v>20.2824</v>
      </c>
      <c r="HT346">
        <v>5.2107</v>
      </c>
      <c r="HU346">
        <v>11.9776</v>
      </c>
      <c r="HV346">
        <v>4.96345</v>
      </c>
      <c r="HW346">
        <v>3.2745</v>
      </c>
      <c r="HX346">
        <v>9999</v>
      </c>
      <c r="HY346">
        <v>9999</v>
      </c>
      <c r="HZ346">
        <v>9999</v>
      </c>
      <c r="IA346">
        <v>999.9</v>
      </c>
      <c r="IB346">
        <v>1.86386</v>
      </c>
      <c r="IC346">
        <v>1.86008</v>
      </c>
      <c r="ID346">
        <v>1.8584</v>
      </c>
      <c r="IE346">
        <v>1.85974</v>
      </c>
      <c r="IF346">
        <v>1.85989</v>
      </c>
      <c r="IG346">
        <v>1.85839</v>
      </c>
      <c r="IH346">
        <v>1.85746</v>
      </c>
      <c r="II346">
        <v>1.85241</v>
      </c>
      <c r="IJ346">
        <v>0</v>
      </c>
      <c r="IK346">
        <v>0</v>
      </c>
      <c r="IL346">
        <v>0</v>
      </c>
      <c r="IM346">
        <v>0</v>
      </c>
      <c r="IN346" t="s">
        <v>441</v>
      </c>
      <c r="IO346" t="s">
        <v>442</v>
      </c>
      <c r="IP346" t="s">
        <v>443</v>
      </c>
      <c r="IQ346" t="s">
        <v>443</v>
      </c>
      <c r="IR346" t="s">
        <v>443</v>
      </c>
      <c r="IS346" t="s">
        <v>443</v>
      </c>
      <c r="IT346">
        <v>0</v>
      </c>
      <c r="IU346">
        <v>100</v>
      </c>
      <c r="IV346">
        <v>100</v>
      </c>
      <c r="IW346">
        <v>-0.973</v>
      </c>
      <c r="IX346">
        <v>0.2682</v>
      </c>
      <c r="IY346">
        <v>-1.199888540531774</v>
      </c>
      <c r="IZ346">
        <v>0.0006062262584135303</v>
      </c>
      <c r="JA346">
        <v>-6.607284784785487E-07</v>
      </c>
      <c r="JB346">
        <v>4.456398226774383E-10</v>
      </c>
      <c r="JC346">
        <v>0.04242554667046498</v>
      </c>
      <c r="JD346">
        <v>-0.002659736867722172</v>
      </c>
      <c r="JE346">
        <v>0.000738507291522077</v>
      </c>
      <c r="JF346">
        <v>-6.730059124220876E-06</v>
      </c>
      <c r="JG346">
        <v>7</v>
      </c>
      <c r="JH346">
        <v>1949</v>
      </c>
      <c r="JI346">
        <v>1</v>
      </c>
      <c r="JJ346">
        <v>29</v>
      </c>
      <c r="JK346">
        <v>190086.7</v>
      </c>
      <c r="JL346">
        <v>190086.9</v>
      </c>
      <c r="JM346">
        <v>2.07764</v>
      </c>
      <c r="JN346">
        <v>2.61963</v>
      </c>
      <c r="JO346">
        <v>2.146</v>
      </c>
      <c r="JP346">
        <v>2.67822</v>
      </c>
      <c r="JQ346">
        <v>2.29858</v>
      </c>
      <c r="JR346">
        <v>2.45483</v>
      </c>
      <c r="JS346">
        <v>37.1463</v>
      </c>
      <c r="JT346">
        <v>24.07</v>
      </c>
      <c r="JU346">
        <v>18</v>
      </c>
      <c r="JV346">
        <v>480.167</v>
      </c>
      <c r="JW346">
        <v>899.427</v>
      </c>
      <c r="JX346">
        <v>27.9872</v>
      </c>
      <c r="JY346">
        <v>28.9091</v>
      </c>
      <c r="JZ346">
        <v>29.9997</v>
      </c>
      <c r="KA346">
        <v>29.1462</v>
      </c>
      <c r="KB346">
        <v>29.1203</v>
      </c>
      <c r="KC346">
        <v>41.7729</v>
      </c>
      <c r="KD346">
        <v>18.793</v>
      </c>
      <c r="KE346">
        <v>65.3984</v>
      </c>
      <c r="KF346">
        <v>27.9936</v>
      </c>
      <c r="KG346">
        <v>673.908</v>
      </c>
      <c r="KH346">
        <v>21.0225</v>
      </c>
      <c r="KI346">
        <v>102.039</v>
      </c>
      <c r="KJ346">
        <v>91.5359</v>
      </c>
    </row>
    <row r="347" spans="1:296">
      <c r="A347">
        <v>329</v>
      </c>
      <c r="B347">
        <v>1758394814.1</v>
      </c>
      <c r="C347">
        <v>12673.59999990463</v>
      </c>
      <c r="D347" t="s">
        <v>1104</v>
      </c>
      <c r="E347" t="s">
        <v>1105</v>
      </c>
      <c r="F347">
        <v>5</v>
      </c>
      <c r="G347" t="s">
        <v>1025</v>
      </c>
      <c r="H347">
        <v>1758394806.314285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666.1054313153594</v>
      </c>
      <c r="AJ347">
        <v>644.2243454545455</v>
      </c>
      <c r="AK347">
        <v>3.413482082758284</v>
      </c>
      <c r="AL347">
        <v>65.71286143039184</v>
      </c>
      <c r="AM347">
        <f>(AO347 - AN347 + DX347*1E3/(8.314*(DZ347+273.15)) * AQ347/DW347 * AP347) * DW347/(100*DK347) * 1000/(1000 - AO347)</f>
        <v>0</v>
      </c>
      <c r="AN347">
        <v>20.95006009111422</v>
      </c>
      <c r="AO347">
        <v>22.18479818181818</v>
      </c>
      <c r="AP347">
        <v>-0.0004962500412002245</v>
      </c>
      <c r="AQ347">
        <v>86.31797219506277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437</v>
      </c>
      <c r="AX347" t="s">
        <v>437</v>
      </c>
      <c r="AY347">
        <v>0</v>
      </c>
      <c r="AZ347">
        <v>0</v>
      </c>
      <c r="BA347">
        <f>1-AY347/AZ347</f>
        <v>0</v>
      </c>
      <c r="BB347">
        <v>0</v>
      </c>
      <c r="BC347" t="s">
        <v>437</v>
      </c>
      <c r="BD347" t="s">
        <v>437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437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2.7</v>
      </c>
      <c r="DL347">
        <v>0.5</v>
      </c>
      <c r="DM347" t="s">
        <v>438</v>
      </c>
      <c r="DN347">
        <v>2</v>
      </c>
      <c r="DO347" t="b">
        <v>1</v>
      </c>
      <c r="DP347">
        <v>1758394806.314285</v>
      </c>
      <c r="DQ347">
        <v>605.5770714285715</v>
      </c>
      <c r="DR347">
        <v>637.4236071428571</v>
      </c>
      <c r="DS347">
        <v>22.20187142857143</v>
      </c>
      <c r="DT347">
        <v>20.95406428571428</v>
      </c>
      <c r="DU347">
        <v>606.5528571428571</v>
      </c>
      <c r="DV347">
        <v>21.93352142857143</v>
      </c>
      <c r="DW347">
        <v>499.9830357142858</v>
      </c>
      <c r="DX347">
        <v>90.40965000000001</v>
      </c>
      <c r="DY347">
        <v>0.06634008214285714</v>
      </c>
      <c r="DZ347">
        <v>29.03871785714286</v>
      </c>
      <c r="EA347">
        <v>29.99129285714286</v>
      </c>
      <c r="EB347">
        <v>999.9000000000002</v>
      </c>
      <c r="EC347">
        <v>0</v>
      </c>
      <c r="ED347">
        <v>0</v>
      </c>
      <c r="EE347">
        <v>9993.073928571428</v>
      </c>
      <c r="EF347">
        <v>0</v>
      </c>
      <c r="EG347">
        <v>10.89043214285714</v>
      </c>
      <c r="EH347">
        <v>-31.84656785714286</v>
      </c>
      <c r="EI347">
        <v>619.3271071428571</v>
      </c>
      <c r="EJ347">
        <v>651.0659999999999</v>
      </c>
      <c r="EK347">
        <v>1.2478025</v>
      </c>
      <c r="EL347">
        <v>637.4236071428571</v>
      </c>
      <c r="EM347">
        <v>20.95406428571428</v>
      </c>
      <c r="EN347">
        <v>2.007263928571429</v>
      </c>
      <c r="EO347">
        <v>1.894450714285714</v>
      </c>
      <c r="EP347">
        <v>17.50175</v>
      </c>
      <c r="EQ347">
        <v>16.5887</v>
      </c>
      <c r="ER347">
        <v>1999.9575</v>
      </c>
      <c r="ES347">
        <v>0.9799979642857144</v>
      </c>
      <c r="ET347">
        <v>0.02000234285714286</v>
      </c>
      <c r="EU347">
        <v>0</v>
      </c>
      <c r="EV347">
        <v>405.8742857142857</v>
      </c>
      <c r="EW347">
        <v>5.00078</v>
      </c>
      <c r="EX347">
        <v>7984.635</v>
      </c>
      <c r="EY347">
        <v>16379.275</v>
      </c>
      <c r="EZ347">
        <v>39.07332142857143</v>
      </c>
      <c r="FA347">
        <v>39.95274999999999</v>
      </c>
      <c r="FB347">
        <v>39.44185714285714</v>
      </c>
      <c r="FC347">
        <v>39.55325</v>
      </c>
      <c r="FD347">
        <v>40.31221428571428</v>
      </c>
      <c r="FE347">
        <v>1955.0575</v>
      </c>
      <c r="FF347">
        <v>39.9</v>
      </c>
      <c r="FG347">
        <v>0</v>
      </c>
      <c r="FH347">
        <v>1758394814.7</v>
      </c>
      <c r="FI347">
        <v>0</v>
      </c>
      <c r="FJ347">
        <v>405.8711153846153</v>
      </c>
      <c r="FK347">
        <v>1.107999999704864</v>
      </c>
      <c r="FL347">
        <v>20.44307691968281</v>
      </c>
      <c r="FM347">
        <v>7985.056923076923</v>
      </c>
      <c r="FN347">
        <v>15</v>
      </c>
      <c r="FO347">
        <v>0</v>
      </c>
      <c r="FP347" t="s">
        <v>439</v>
      </c>
      <c r="FQ347">
        <v>1746989605.5</v>
      </c>
      <c r="FR347">
        <v>1746989593.5</v>
      </c>
      <c r="FS347">
        <v>0</v>
      </c>
      <c r="FT347">
        <v>-0.274</v>
      </c>
      <c r="FU347">
        <v>-0.002</v>
      </c>
      <c r="FV347">
        <v>2.549</v>
      </c>
      <c r="FW347">
        <v>0.129</v>
      </c>
      <c r="FX347">
        <v>420</v>
      </c>
      <c r="FY347">
        <v>17</v>
      </c>
      <c r="FZ347">
        <v>0.02</v>
      </c>
      <c r="GA347">
        <v>0.04</v>
      </c>
      <c r="GB347">
        <v>-31.82132682926829</v>
      </c>
      <c r="GC347">
        <v>-0.6597365853658896</v>
      </c>
      <c r="GD347">
        <v>0.08126567098221989</v>
      </c>
      <c r="GE347">
        <v>0</v>
      </c>
      <c r="GF347">
        <v>405.8091764705882</v>
      </c>
      <c r="GG347">
        <v>1.300076393248804</v>
      </c>
      <c r="GH347">
        <v>0.2042730972739614</v>
      </c>
      <c r="GI347">
        <v>0</v>
      </c>
      <c r="GJ347">
        <v>1.258797073170732</v>
      </c>
      <c r="GK347">
        <v>-0.2042009059233446</v>
      </c>
      <c r="GL347">
        <v>0.02106477226219314</v>
      </c>
      <c r="GM347">
        <v>0</v>
      </c>
      <c r="GN347">
        <v>0</v>
      </c>
      <c r="GO347">
        <v>3</v>
      </c>
      <c r="GP347" t="s">
        <v>446</v>
      </c>
      <c r="GQ347">
        <v>3.10213</v>
      </c>
      <c r="GR347">
        <v>2.72458</v>
      </c>
      <c r="GS347">
        <v>0.118274</v>
      </c>
      <c r="GT347">
        <v>0.12232</v>
      </c>
      <c r="GU347">
        <v>0.101972</v>
      </c>
      <c r="GV347">
        <v>0.09931909999999999</v>
      </c>
      <c r="GW347">
        <v>23066.6</v>
      </c>
      <c r="GX347">
        <v>20858.9</v>
      </c>
      <c r="GY347">
        <v>26725.3</v>
      </c>
      <c r="GZ347">
        <v>23988</v>
      </c>
      <c r="HA347">
        <v>38407.9</v>
      </c>
      <c r="HB347">
        <v>31949.6</v>
      </c>
      <c r="HC347">
        <v>46670.3</v>
      </c>
      <c r="HD347">
        <v>37959.7</v>
      </c>
      <c r="HE347">
        <v>1.864</v>
      </c>
      <c r="HF347">
        <v>2.34172</v>
      </c>
      <c r="HG347">
        <v>0.126</v>
      </c>
      <c r="HH347">
        <v>0</v>
      </c>
      <c r="HI347">
        <v>27.9174</v>
      </c>
      <c r="HJ347">
        <v>999.9</v>
      </c>
      <c r="HK347">
        <v>46.8</v>
      </c>
      <c r="HL347">
        <v>32.4</v>
      </c>
      <c r="HM347">
        <v>25.2833</v>
      </c>
      <c r="HN347">
        <v>61.3282</v>
      </c>
      <c r="HO347">
        <v>4.61539</v>
      </c>
      <c r="HP347">
        <v>2</v>
      </c>
      <c r="HQ347">
        <v>0.130389</v>
      </c>
      <c r="HR347">
        <v>-0.386479</v>
      </c>
      <c r="HS347">
        <v>20.2825</v>
      </c>
      <c r="HT347">
        <v>5.2104</v>
      </c>
      <c r="HU347">
        <v>11.977</v>
      </c>
      <c r="HV347">
        <v>4.96345</v>
      </c>
      <c r="HW347">
        <v>3.2745</v>
      </c>
      <c r="HX347">
        <v>9999</v>
      </c>
      <c r="HY347">
        <v>9999</v>
      </c>
      <c r="HZ347">
        <v>9999</v>
      </c>
      <c r="IA347">
        <v>999.9</v>
      </c>
      <c r="IB347">
        <v>1.86386</v>
      </c>
      <c r="IC347">
        <v>1.86008</v>
      </c>
      <c r="ID347">
        <v>1.85838</v>
      </c>
      <c r="IE347">
        <v>1.85974</v>
      </c>
      <c r="IF347">
        <v>1.85989</v>
      </c>
      <c r="IG347">
        <v>1.85838</v>
      </c>
      <c r="IH347">
        <v>1.85746</v>
      </c>
      <c r="II347">
        <v>1.85241</v>
      </c>
      <c r="IJ347">
        <v>0</v>
      </c>
      <c r="IK347">
        <v>0</v>
      </c>
      <c r="IL347">
        <v>0</v>
      </c>
      <c r="IM347">
        <v>0</v>
      </c>
      <c r="IN347" t="s">
        <v>441</v>
      </c>
      <c r="IO347" t="s">
        <v>442</v>
      </c>
      <c r="IP347" t="s">
        <v>443</v>
      </c>
      <c r="IQ347" t="s">
        <v>443</v>
      </c>
      <c r="IR347" t="s">
        <v>443</v>
      </c>
      <c r="IS347" t="s">
        <v>443</v>
      </c>
      <c r="IT347">
        <v>0</v>
      </c>
      <c r="IU347">
        <v>100</v>
      </c>
      <c r="IV347">
        <v>100</v>
      </c>
      <c r="IW347">
        <v>-0.968</v>
      </c>
      <c r="IX347">
        <v>0.268</v>
      </c>
      <c r="IY347">
        <v>-1.199888540531774</v>
      </c>
      <c r="IZ347">
        <v>0.0006062262584135303</v>
      </c>
      <c r="JA347">
        <v>-6.607284784785487E-07</v>
      </c>
      <c r="JB347">
        <v>4.456398226774383E-10</v>
      </c>
      <c r="JC347">
        <v>0.04242554667046498</v>
      </c>
      <c r="JD347">
        <v>-0.002659736867722172</v>
      </c>
      <c r="JE347">
        <v>0.000738507291522077</v>
      </c>
      <c r="JF347">
        <v>-6.730059124220876E-06</v>
      </c>
      <c r="JG347">
        <v>7</v>
      </c>
      <c r="JH347">
        <v>1949</v>
      </c>
      <c r="JI347">
        <v>1</v>
      </c>
      <c r="JJ347">
        <v>29</v>
      </c>
      <c r="JK347">
        <v>190086.8</v>
      </c>
      <c r="JL347">
        <v>190087</v>
      </c>
      <c r="JM347">
        <v>2.1228</v>
      </c>
      <c r="JN347">
        <v>2.61475</v>
      </c>
      <c r="JO347">
        <v>2.146</v>
      </c>
      <c r="JP347">
        <v>2.677</v>
      </c>
      <c r="JQ347">
        <v>2.29858</v>
      </c>
      <c r="JR347">
        <v>2.46216</v>
      </c>
      <c r="JS347">
        <v>37.1702</v>
      </c>
      <c r="JT347">
        <v>24.0787</v>
      </c>
      <c r="JU347">
        <v>18</v>
      </c>
      <c r="JV347">
        <v>479.554</v>
      </c>
      <c r="JW347">
        <v>899.725</v>
      </c>
      <c r="JX347">
        <v>27.9964</v>
      </c>
      <c r="JY347">
        <v>28.9066</v>
      </c>
      <c r="JZ347">
        <v>29.9998</v>
      </c>
      <c r="KA347">
        <v>29.1438</v>
      </c>
      <c r="KB347">
        <v>29.1172</v>
      </c>
      <c r="KC347">
        <v>42.5882</v>
      </c>
      <c r="KD347">
        <v>18.5086</v>
      </c>
      <c r="KE347">
        <v>65.3984</v>
      </c>
      <c r="KF347">
        <v>28.0034</v>
      </c>
      <c r="KG347">
        <v>693.944</v>
      </c>
      <c r="KH347">
        <v>21.0323</v>
      </c>
      <c r="KI347">
        <v>102.039</v>
      </c>
      <c r="KJ347">
        <v>91.5371</v>
      </c>
    </row>
    <row r="348" spans="1:296">
      <c r="A348">
        <v>330</v>
      </c>
      <c r="B348">
        <v>1758394819.1</v>
      </c>
      <c r="C348">
        <v>12678.59999990463</v>
      </c>
      <c r="D348" t="s">
        <v>1106</v>
      </c>
      <c r="E348" t="s">
        <v>1107</v>
      </c>
      <c r="F348">
        <v>5</v>
      </c>
      <c r="G348" t="s">
        <v>1025</v>
      </c>
      <c r="H348">
        <v>1758394811.6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683.3407395118554</v>
      </c>
      <c r="AJ348">
        <v>661.4247272727272</v>
      </c>
      <c r="AK348">
        <v>3.439116065502982</v>
      </c>
      <c r="AL348">
        <v>65.71286143039184</v>
      </c>
      <c r="AM348">
        <f>(AO348 - AN348 + DX348*1E3/(8.314*(DZ348+273.15)) * AQ348/DW348 * AP348) * DW348/(100*DK348) * 1000/(1000 - AO348)</f>
        <v>0</v>
      </c>
      <c r="AN348">
        <v>21.01184002885096</v>
      </c>
      <c r="AO348">
        <v>22.2059412121212</v>
      </c>
      <c r="AP348">
        <v>-5.53821622090554E-05</v>
      </c>
      <c r="AQ348">
        <v>86.31797219506277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437</v>
      </c>
      <c r="AX348" t="s">
        <v>437</v>
      </c>
      <c r="AY348">
        <v>0</v>
      </c>
      <c r="AZ348">
        <v>0</v>
      </c>
      <c r="BA348">
        <f>1-AY348/AZ348</f>
        <v>0</v>
      </c>
      <c r="BB348">
        <v>0</v>
      </c>
      <c r="BC348" t="s">
        <v>437</v>
      </c>
      <c r="BD348" t="s">
        <v>437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437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2.7</v>
      </c>
      <c r="DL348">
        <v>0.5</v>
      </c>
      <c r="DM348" t="s">
        <v>438</v>
      </c>
      <c r="DN348">
        <v>2</v>
      </c>
      <c r="DO348" t="b">
        <v>1</v>
      </c>
      <c r="DP348">
        <v>1758394811.6</v>
      </c>
      <c r="DQ348">
        <v>623.2726666666667</v>
      </c>
      <c r="DR348">
        <v>655.1651111111111</v>
      </c>
      <c r="DS348">
        <v>22.19297407407408</v>
      </c>
      <c r="DT348">
        <v>20.98598888888889</v>
      </c>
      <c r="DU348">
        <v>624.2431851851853</v>
      </c>
      <c r="DV348">
        <v>21.92480370370371</v>
      </c>
      <c r="DW348">
        <v>499.9385555555556</v>
      </c>
      <c r="DX348">
        <v>90.40921111111109</v>
      </c>
      <c r="DY348">
        <v>0.06629415185185185</v>
      </c>
      <c r="DZ348">
        <v>29.03742962962963</v>
      </c>
      <c r="EA348">
        <v>29.98398148148148</v>
      </c>
      <c r="EB348">
        <v>999.9000000000001</v>
      </c>
      <c r="EC348">
        <v>0</v>
      </c>
      <c r="ED348">
        <v>0</v>
      </c>
      <c r="EE348">
        <v>9997.954814814815</v>
      </c>
      <c r="EF348">
        <v>0</v>
      </c>
      <c r="EG348">
        <v>10.89532592592592</v>
      </c>
      <c r="EH348">
        <v>-31.89252592592592</v>
      </c>
      <c r="EI348">
        <v>637.4188148148148</v>
      </c>
      <c r="EJ348">
        <v>669.2098148148149</v>
      </c>
      <c r="EK348">
        <v>1.206988148148148</v>
      </c>
      <c r="EL348">
        <v>655.1651111111111</v>
      </c>
      <c r="EM348">
        <v>20.98598888888889</v>
      </c>
      <c r="EN348">
        <v>2.00645037037037</v>
      </c>
      <c r="EO348">
        <v>1.897326666666667</v>
      </c>
      <c r="EP348">
        <v>17.49532592592593</v>
      </c>
      <c r="EQ348">
        <v>16.61251851851852</v>
      </c>
      <c r="ER348">
        <v>1999.979259259259</v>
      </c>
      <c r="ES348">
        <v>0.9799982222222224</v>
      </c>
      <c r="ET348">
        <v>0.02000208518518519</v>
      </c>
      <c r="EU348">
        <v>0</v>
      </c>
      <c r="EV348">
        <v>405.9511111111111</v>
      </c>
      <c r="EW348">
        <v>5.00078</v>
      </c>
      <c r="EX348">
        <v>7986.649259259259</v>
      </c>
      <c r="EY348">
        <v>16379.45925925926</v>
      </c>
      <c r="EZ348">
        <v>39.07374074074074</v>
      </c>
      <c r="FA348">
        <v>39.94166666666666</v>
      </c>
      <c r="FB348">
        <v>39.42577777777778</v>
      </c>
      <c r="FC348">
        <v>39.56222222222222</v>
      </c>
      <c r="FD348">
        <v>40.30288888888889</v>
      </c>
      <c r="FE348">
        <v>1955.079259259259</v>
      </c>
      <c r="FF348">
        <v>39.9</v>
      </c>
      <c r="FG348">
        <v>0</v>
      </c>
      <c r="FH348">
        <v>1758394819.5</v>
      </c>
      <c r="FI348">
        <v>0</v>
      </c>
      <c r="FJ348">
        <v>405.9550384615385</v>
      </c>
      <c r="FK348">
        <v>0.9954529943903054</v>
      </c>
      <c r="FL348">
        <v>21.8591452795518</v>
      </c>
      <c r="FM348">
        <v>7986.797692307693</v>
      </c>
      <c r="FN348">
        <v>15</v>
      </c>
      <c r="FO348">
        <v>0</v>
      </c>
      <c r="FP348" t="s">
        <v>439</v>
      </c>
      <c r="FQ348">
        <v>1746989605.5</v>
      </c>
      <c r="FR348">
        <v>1746989593.5</v>
      </c>
      <c r="FS348">
        <v>0</v>
      </c>
      <c r="FT348">
        <v>-0.274</v>
      </c>
      <c r="FU348">
        <v>-0.002</v>
      </c>
      <c r="FV348">
        <v>2.549</v>
      </c>
      <c r="FW348">
        <v>0.129</v>
      </c>
      <c r="FX348">
        <v>420</v>
      </c>
      <c r="FY348">
        <v>17</v>
      </c>
      <c r="FZ348">
        <v>0.02</v>
      </c>
      <c r="GA348">
        <v>0.04</v>
      </c>
      <c r="GB348">
        <v>-31.85638780487805</v>
      </c>
      <c r="GC348">
        <v>-0.6671916376306523</v>
      </c>
      <c r="GD348">
        <v>0.08803353904973091</v>
      </c>
      <c r="GE348">
        <v>0</v>
      </c>
      <c r="GF348">
        <v>405.8691764705882</v>
      </c>
      <c r="GG348">
        <v>1.307196334281286</v>
      </c>
      <c r="GH348">
        <v>0.2262661720691762</v>
      </c>
      <c r="GI348">
        <v>0</v>
      </c>
      <c r="GJ348">
        <v>1.231582926829268</v>
      </c>
      <c r="GK348">
        <v>-0.3565670383275246</v>
      </c>
      <c r="GL348">
        <v>0.04233905457911386</v>
      </c>
      <c r="GM348">
        <v>0</v>
      </c>
      <c r="GN348">
        <v>0</v>
      </c>
      <c r="GO348">
        <v>3</v>
      </c>
      <c r="GP348" t="s">
        <v>446</v>
      </c>
      <c r="GQ348">
        <v>3.10257</v>
      </c>
      <c r="GR348">
        <v>2.72432</v>
      </c>
      <c r="GS348">
        <v>0.120445</v>
      </c>
      <c r="GT348">
        <v>0.124421</v>
      </c>
      <c r="GU348">
        <v>0.102058</v>
      </c>
      <c r="GV348">
        <v>0.0997281</v>
      </c>
      <c r="GW348">
        <v>23009.9</v>
      </c>
      <c r="GX348">
        <v>20809</v>
      </c>
      <c r="GY348">
        <v>26725.4</v>
      </c>
      <c r="GZ348">
        <v>23988</v>
      </c>
      <c r="HA348">
        <v>38404.5</v>
      </c>
      <c r="HB348">
        <v>31935.3</v>
      </c>
      <c r="HC348">
        <v>46670.4</v>
      </c>
      <c r="HD348">
        <v>37959.8</v>
      </c>
      <c r="HE348">
        <v>1.86445</v>
      </c>
      <c r="HF348">
        <v>2.34185</v>
      </c>
      <c r="HG348">
        <v>0.127159</v>
      </c>
      <c r="HH348">
        <v>0</v>
      </c>
      <c r="HI348">
        <v>27.914</v>
      </c>
      <c r="HJ348">
        <v>999.9</v>
      </c>
      <c r="HK348">
        <v>46.8</v>
      </c>
      <c r="HL348">
        <v>32.4</v>
      </c>
      <c r="HM348">
        <v>25.2836</v>
      </c>
      <c r="HN348">
        <v>61.0382</v>
      </c>
      <c r="HO348">
        <v>4.55529</v>
      </c>
      <c r="HP348">
        <v>2</v>
      </c>
      <c r="HQ348">
        <v>0.130112</v>
      </c>
      <c r="HR348">
        <v>-0.415286</v>
      </c>
      <c r="HS348">
        <v>20.2824</v>
      </c>
      <c r="HT348">
        <v>5.2104</v>
      </c>
      <c r="HU348">
        <v>11.9766</v>
      </c>
      <c r="HV348">
        <v>4.9634</v>
      </c>
      <c r="HW348">
        <v>3.27448</v>
      </c>
      <c r="HX348">
        <v>9999</v>
      </c>
      <c r="HY348">
        <v>9999</v>
      </c>
      <c r="HZ348">
        <v>9999</v>
      </c>
      <c r="IA348">
        <v>999.9</v>
      </c>
      <c r="IB348">
        <v>1.86387</v>
      </c>
      <c r="IC348">
        <v>1.86009</v>
      </c>
      <c r="ID348">
        <v>1.8584</v>
      </c>
      <c r="IE348">
        <v>1.85975</v>
      </c>
      <c r="IF348">
        <v>1.85988</v>
      </c>
      <c r="IG348">
        <v>1.85842</v>
      </c>
      <c r="IH348">
        <v>1.85746</v>
      </c>
      <c r="II348">
        <v>1.8524</v>
      </c>
      <c r="IJ348">
        <v>0</v>
      </c>
      <c r="IK348">
        <v>0</v>
      </c>
      <c r="IL348">
        <v>0</v>
      </c>
      <c r="IM348">
        <v>0</v>
      </c>
      <c r="IN348" t="s">
        <v>441</v>
      </c>
      <c r="IO348" t="s">
        <v>442</v>
      </c>
      <c r="IP348" t="s">
        <v>443</v>
      </c>
      <c r="IQ348" t="s">
        <v>443</v>
      </c>
      <c r="IR348" t="s">
        <v>443</v>
      </c>
      <c r="IS348" t="s">
        <v>443</v>
      </c>
      <c r="IT348">
        <v>0</v>
      </c>
      <c r="IU348">
        <v>100</v>
      </c>
      <c r="IV348">
        <v>100</v>
      </c>
      <c r="IW348">
        <v>-0.963</v>
      </c>
      <c r="IX348">
        <v>0.2686</v>
      </c>
      <c r="IY348">
        <v>-1.199888540531774</v>
      </c>
      <c r="IZ348">
        <v>0.0006062262584135303</v>
      </c>
      <c r="JA348">
        <v>-6.607284784785487E-07</v>
      </c>
      <c r="JB348">
        <v>4.456398226774383E-10</v>
      </c>
      <c r="JC348">
        <v>0.04242554667046498</v>
      </c>
      <c r="JD348">
        <v>-0.002659736867722172</v>
      </c>
      <c r="JE348">
        <v>0.000738507291522077</v>
      </c>
      <c r="JF348">
        <v>-6.730059124220876E-06</v>
      </c>
      <c r="JG348">
        <v>7</v>
      </c>
      <c r="JH348">
        <v>1949</v>
      </c>
      <c r="JI348">
        <v>1</v>
      </c>
      <c r="JJ348">
        <v>29</v>
      </c>
      <c r="JK348">
        <v>190086.9</v>
      </c>
      <c r="JL348">
        <v>190087.1</v>
      </c>
      <c r="JM348">
        <v>2.16309</v>
      </c>
      <c r="JN348">
        <v>2.60742</v>
      </c>
      <c r="JO348">
        <v>2.146</v>
      </c>
      <c r="JP348">
        <v>2.677</v>
      </c>
      <c r="JQ348">
        <v>2.29858</v>
      </c>
      <c r="JR348">
        <v>2.45239</v>
      </c>
      <c r="JS348">
        <v>37.1463</v>
      </c>
      <c r="JT348">
        <v>24.07</v>
      </c>
      <c r="JU348">
        <v>18</v>
      </c>
      <c r="JV348">
        <v>479.797</v>
      </c>
      <c r="JW348">
        <v>899.829</v>
      </c>
      <c r="JX348">
        <v>28.0068</v>
      </c>
      <c r="JY348">
        <v>28.9035</v>
      </c>
      <c r="JZ348">
        <v>29.9998</v>
      </c>
      <c r="KA348">
        <v>29.1412</v>
      </c>
      <c r="KB348">
        <v>29.1153</v>
      </c>
      <c r="KC348">
        <v>43.4776</v>
      </c>
      <c r="KD348">
        <v>18.5086</v>
      </c>
      <c r="KE348">
        <v>65.3984</v>
      </c>
      <c r="KF348">
        <v>28.0212</v>
      </c>
      <c r="KG348">
        <v>707.318</v>
      </c>
      <c r="KH348">
        <v>21.0233</v>
      </c>
      <c r="KI348">
        <v>102.039</v>
      </c>
      <c r="KJ348">
        <v>91.5373</v>
      </c>
    </row>
    <row r="349" spans="1:296">
      <c r="A349">
        <v>331</v>
      </c>
      <c r="B349">
        <v>1758394824.1</v>
      </c>
      <c r="C349">
        <v>12683.59999990463</v>
      </c>
      <c r="D349" t="s">
        <v>1108</v>
      </c>
      <c r="E349" t="s">
        <v>1109</v>
      </c>
      <c r="F349">
        <v>5</v>
      </c>
      <c r="G349" t="s">
        <v>1025</v>
      </c>
      <c r="H349">
        <v>1758394816.314285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700.5383656102755</v>
      </c>
      <c r="AJ349">
        <v>678.5811878787881</v>
      </c>
      <c r="AK349">
        <v>3.42858508755848</v>
      </c>
      <c r="AL349">
        <v>65.71286143039184</v>
      </c>
      <c r="AM349">
        <f>(AO349 - AN349 + DX349*1E3/(8.314*(DZ349+273.15)) * AQ349/DW349 * AP349) * DW349/(100*DK349) * 1000/(1000 - AO349)</f>
        <v>0</v>
      </c>
      <c r="AN349">
        <v>21.10000084614192</v>
      </c>
      <c r="AO349">
        <v>22.25167393939394</v>
      </c>
      <c r="AP349">
        <v>0.01055153368928266</v>
      </c>
      <c r="AQ349">
        <v>86.31797219506277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437</v>
      </c>
      <c r="AX349" t="s">
        <v>437</v>
      </c>
      <c r="AY349">
        <v>0</v>
      </c>
      <c r="AZ349">
        <v>0</v>
      </c>
      <c r="BA349">
        <f>1-AY349/AZ349</f>
        <v>0</v>
      </c>
      <c r="BB349">
        <v>0</v>
      </c>
      <c r="BC349" t="s">
        <v>437</v>
      </c>
      <c r="BD349" t="s">
        <v>437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437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2.7</v>
      </c>
      <c r="DL349">
        <v>0.5</v>
      </c>
      <c r="DM349" t="s">
        <v>438</v>
      </c>
      <c r="DN349">
        <v>2</v>
      </c>
      <c r="DO349" t="b">
        <v>1</v>
      </c>
      <c r="DP349">
        <v>1758394816.314285</v>
      </c>
      <c r="DQ349">
        <v>639.0660714285715</v>
      </c>
      <c r="DR349">
        <v>670.9893571428572</v>
      </c>
      <c r="DS349">
        <v>22.20447857142857</v>
      </c>
      <c r="DT349">
        <v>21.03193214285714</v>
      </c>
      <c r="DU349">
        <v>640.0317857142858</v>
      </c>
      <c r="DV349">
        <v>21.936075</v>
      </c>
      <c r="DW349">
        <v>499.9701071428572</v>
      </c>
      <c r="DX349">
        <v>90.40907857142858</v>
      </c>
      <c r="DY349">
        <v>0.06624218571428572</v>
      </c>
      <c r="DZ349">
        <v>29.03565714285714</v>
      </c>
      <c r="EA349">
        <v>29.98300357142857</v>
      </c>
      <c r="EB349">
        <v>999.9000000000002</v>
      </c>
      <c r="EC349">
        <v>0</v>
      </c>
      <c r="ED349">
        <v>0</v>
      </c>
      <c r="EE349">
        <v>9996.889285714287</v>
      </c>
      <c r="EF349">
        <v>0</v>
      </c>
      <c r="EG349">
        <v>10.89819999999999</v>
      </c>
      <c r="EH349">
        <v>-31.92333571428571</v>
      </c>
      <c r="EI349">
        <v>653.5787142857143</v>
      </c>
      <c r="EJ349">
        <v>685.4058214285714</v>
      </c>
      <c r="EK349">
        <v>1.172544642857143</v>
      </c>
      <c r="EL349">
        <v>670.9893571428572</v>
      </c>
      <c r="EM349">
        <v>21.03193214285714</v>
      </c>
      <c r="EN349">
        <v>2.007487142857143</v>
      </c>
      <c r="EO349">
        <v>1.901477857142857</v>
      </c>
      <c r="EP349">
        <v>17.50350357142857</v>
      </c>
      <c r="EQ349">
        <v>16.64688214285714</v>
      </c>
      <c r="ER349">
        <v>1999.969642857143</v>
      </c>
      <c r="ES349">
        <v>0.9799981785714288</v>
      </c>
      <c r="ET349">
        <v>0.02000212857142857</v>
      </c>
      <c r="EU349">
        <v>0</v>
      </c>
      <c r="EV349">
        <v>406.0311071428571</v>
      </c>
      <c r="EW349">
        <v>5.00078</v>
      </c>
      <c r="EX349">
        <v>7988.431071428572</v>
      </c>
      <c r="EY349">
        <v>16379.38571428572</v>
      </c>
      <c r="EZ349">
        <v>39.08232142857143</v>
      </c>
      <c r="FA349">
        <v>39.93699999999999</v>
      </c>
      <c r="FB349">
        <v>39.42839285714285</v>
      </c>
      <c r="FC349">
        <v>39.56889285714284</v>
      </c>
      <c r="FD349">
        <v>40.28760714285714</v>
      </c>
      <c r="FE349">
        <v>1955.069642857143</v>
      </c>
      <c r="FF349">
        <v>39.9</v>
      </c>
      <c r="FG349">
        <v>0</v>
      </c>
      <c r="FH349">
        <v>1758394824.9</v>
      </c>
      <c r="FI349">
        <v>0</v>
      </c>
      <c r="FJ349">
        <v>406.0288</v>
      </c>
      <c r="FK349">
        <v>0.004153856975892631</v>
      </c>
      <c r="FL349">
        <v>23.7692307489516</v>
      </c>
      <c r="FM349">
        <v>7988.9064</v>
      </c>
      <c r="FN349">
        <v>15</v>
      </c>
      <c r="FO349">
        <v>0</v>
      </c>
      <c r="FP349" t="s">
        <v>439</v>
      </c>
      <c r="FQ349">
        <v>1746989605.5</v>
      </c>
      <c r="FR349">
        <v>1746989593.5</v>
      </c>
      <c r="FS349">
        <v>0</v>
      </c>
      <c r="FT349">
        <v>-0.274</v>
      </c>
      <c r="FU349">
        <v>-0.002</v>
      </c>
      <c r="FV349">
        <v>2.549</v>
      </c>
      <c r="FW349">
        <v>0.129</v>
      </c>
      <c r="FX349">
        <v>420</v>
      </c>
      <c r="FY349">
        <v>17</v>
      </c>
      <c r="FZ349">
        <v>0.02</v>
      </c>
      <c r="GA349">
        <v>0.04</v>
      </c>
      <c r="GB349">
        <v>-31.89093658536586</v>
      </c>
      <c r="GC349">
        <v>-0.4661393728223344</v>
      </c>
      <c r="GD349">
        <v>0.08001304087641933</v>
      </c>
      <c r="GE349">
        <v>1</v>
      </c>
      <c r="GF349">
        <v>405.9709117647059</v>
      </c>
      <c r="GG349">
        <v>0.7274407998678019</v>
      </c>
      <c r="GH349">
        <v>0.1862729445238691</v>
      </c>
      <c r="GI349">
        <v>1</v>
      </c>
      <c r="GJ349">
        <v>1.196916341463415</v>
      </c>
      <c r="GK349">
        <v>-0.5069922648083636</v>
      </c>
      <c r="GL349">
        <v>0.05583880776367604</v>
      </c>
      <c r="GM349">
        <v>0</v>
      </c>
      <c r="GN349">
        <v>2</v>
      </c>
      <c r="GO349">
        <v>3</v>
      </c>
      <c r="GP349" t="s">
        <v>533</v>
      </c>
      <c r="GQ349">
        <v>3.1022</v>
      </c>
      <c r="GR349">
        <v>2.72457</v>
      </c>
      <c r="GS349">
        <v>0.122581</v>
      </c>
      <c r="GT349">
        <v>0.126527</v>
      </c>
      <c r="GU349">
        <v>0.102203</v>
      </c>
      <c r="GV349">
        <v>0.0997411</v>
      </c>
      <c r="GW349">
        <v>22954.4</v>
      </c>
      <c r="GX349">
        <v>20759</v>
      </c>
      <c r="GY349">
        <v>26725.7</v>
      </c>
      <c r="GZ349">
        <v>23988.1</v>
      </c>
      <c r="HA349">
        <v>38398.7</v>
      </c>
      <c r="HB349">
        <v>31935.1</v>
      </c>
      <c r="HC349">
        <v>46670.6</v>
      </c>
      <c r="HD349">
        <v>37959.9</v>
      </c>
      <c r="HE349">
        <v>1.86392</v>
      </c>
      <c r="HF349">
        <v>2.34215</v>
      </c>
      <c r="HG349">
        <v>0.127923</v>
      </c>
      <c r="HH349">
        <v>0</v>
      </c>
      <c r="HI349">
        <v>27.9103</v>
      </c>
      <c r="HJ349">
        <v>999.9</v>
      </c>
      <c r="HK349">
        <v>46.8</v>
      </c>
      <c r="HL349">
        <v>32.4</v>
      </c>
      <c r="HM349">
        <v>25.2827</v>
      </c>
      <c r="HN349">
        <v>61.3482</v>
      </c>
      <c r="HO349">
        <v>4.59135</v>
      </c>
      <c r="HP349">
        <v>2</v>
      </c>
      <c r="HQ349">
        <v>0.12985</v>
      </c>
      <c r="HR349">
        <v>-0.421743</v>
      </c>
      <c r="HS349">
        <v>20.2824</v>
      </c>
      <c r="HT349">
        <v>5.2101</v>
      </c>
      <c r="HU349">
        <v>11.976</v>
      </c>
      <c r="HV349">
        <v>4.96315</v>
      </c>
      <c r="HW349">
        <v>3.27445</v>
      </c>
      <c r="HX349">
        <v>9999</v>
      </c>
      <c r="HY349">
        <v>9999</v>
      </c>
      <c r="HZ349">
        <v>9999</v>
      </c>
      <c r="IA349">
        <v>999.9</v>
      </c>
      <c r="IB349">
        <v>1.86386</v>
      </c>
      <c r="IC349">
        <v>1.86011</v>
      </c>
      <c r="ID349">
        <v>1.85843</v>
      </c>
      <c r="IE349">
        <v>1.85974</v>
      </c>
      <c r="IF349">
        <v>1.85989</v>
      </c>
      <c r="IG349">
        <v>1.85843</v>
      </c>
      <c r="IH349">
        <v>1.85746</v>
      </c>
      <c r="II349">
        <v>1.85242</v>
      </c>
      <c r="IJ349">
        <v>0</v>
      </c>
      <c r="IK349">
        <v>0</v>
      </c>
      <c r="IL349">
        <v>0</v>
      </c>
      <c r="IM349">
        <v>0</v>
      </c>
      <c r="IN349" t="s">
        <v>441</v>
      </c>
      <c r="IO349" t="s">
        <v>442</v>
      </c>
      <c r="IP349" t="s">
        <v>443</v>
      </c>
      <c r="IQ349" t="s">
        <v>443</v>
      </c>
      <c r="IR349" t="s">
        <v>443</v>
      </c>
      <c r="IS349" t="s">
        <v>443</v>
      </c>
      <c r="IT349">
        <v>0</v>
      </c>
      <c r="IU349">
        <v>100</v>
      </c>
      <c r="IV349">
        <v>100</v>
      </c>
      <c r="IW349">
        <v>-0.958</v>
      </c>
      <c r="IX349">
        <v>0.2694</v>
      </c>
      <c r="IY349">
        <v>-1.199888540531774</v>
      </c>
      <c r="IZ349">
        <v>0.0006062262584135303</v>
      </c>
      <c r="JA349">
        <v>-6.607284784785487E-07</v>
      </c>
      <c r="JB349">
        <v>4.456398226774383E-10</v>
      </c>
      <c r="JC349">
        <v>0.04242554667046498</v>
      </c>
      <c r="JD349">
        <v>-0.002659736867722172</v>
      </c>
      <c r="JE349">
        <v>0.000738507291522077</v>
      </c>
      <c r="JF349">
        <v>-6.730059124220876E-06</v>
      </c>
      <c r="JG349">
        <v>7</v>
      </c>
      <c r="JH349">
        <v>1949</v>
      </c>
      <c r="JI349">
        <v>1</v>
      </c>
      <c r="JJ349">
        <v>29</v>
      </c>
      <c r="JK349">
        <v>190087</v>
      </c>
      <c r="JL349">
        <v>190087.2</v>
      </c>
      <c r="JM349">
        <v>2.20703</v>
      </c>
      <c r="JN349">
        <v>2.61108</v>
      </c>
      <c r="JO349">
        <v>2.146</v>
      </c>
      <c r="JP349">
        <v>2.67944</v>
      </c>
      <c r="JQ349">
        <v>2.29858</v>
      </c>
      <c r="JR349">
        <v>2.45483</v>
      </c>
      <c r="JS349">
        <v>37.1463</v>
      </c>
      <c r="JT349">
        <v>24.0787</v>
      </c>
      <c r="JU349">
        <v>18</v>
      </c>
      <c r="JV349">
        <v>479.468</v>
      </c>
      <c r="JW349">
        <v>900.099</v>
      </c>
      <c r="JX349">
        <v>28.0233</v>
      </c>
      <c r="JY349">
        <v>28.9004</v>
      </c>
      <c r="JZ349">
        <v>29.9999</v>
      </c>
      <c r="KA349">
        <v>29.1381</v>
      </c>
      <c r="KB349">
        <v>29.1123</v>
      </c>
      <c r="KC349">
        <v>44.2874</v>
      </c>
      <c r="KD349">
        <v>18.5086</v>
      </c>
      <c r="KE349">
        <v>65.3984</v>
      </c>
      <c r="KF349">
        <v>28.0308</v>
      </c>
      <c r="KG349">
        <v>727.354</v>
      </c>
      <c r="KH349">
        <v>21.0161</v>
      </c>
      <c r="KI349">
        <v>102.04</v>
      </c>
      <c r="KJ349">
        <v>91.53740000000001</v>
      </c>
    </row>
    <row r="350" spans="1:296">
      <c r="A350">
        <v>332</v>
      </c>
      <c r="B350">
        <v>1758394829.1</v>
      </c>
      <c r="C350">
        <v>12688.59999990463</v>
      </c>
      <c r="D350" t="s">
        <v>1110</v>
      </c>
      <c r="E350" t="s">
        <v>1111</v>
      </c>
      <c r="F350">
        <v>5</v>
      </c>
      <c r="G350" t="s">
        <v>1025</v>
      </c>
      <c r="H350">
        <v>1758394821.6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717.7095667833515</v>
      </c>
      <c r="AJ350">
        <v>695.7515939393937</v>
      </c>
      <c r="AK350">
        <v>3.437535688722177</v>
      </c>
      <c r="AL350">
        <v>65.71286143039184</v>
      </c>
      <c r="AM350">
        <f>(AO350 - AN350 + DX350*1E3/(8.314*(DZ350+273.15)) * AQ350/DW350 * AP350) * DW350/(100*DK350) * 1000/(1000 - AO350)</f>
        <v>0</v>
      </c>
      <c r="AN350">
        <v>21.10329772706801</v>
      </c>
      <c r="AO350">
        <v>22.27600969696969</v>
      </c>
      <c r="AP350">
        <v>0.006487909531341258</v>
      </c>
      <c r="AQ350">
        <v>86.31797219506277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437</v>
      </c>
      <c r="AX350" t="s">
        <v>437</v>
      </c>
      <c r="AY350">
        <v>0</v>
      </c>
      <c r="AZ350">
        <v>0</v>
      </c>
      <c r="BA350">
        <f>1-AY350/AZ350</f>
        <v>0</v>
      </c>
      <c r="BB350">
        <v>0</v>
      </c>
      <c r="BC350" t="s">
        <v>437</v>
      </c>
      <c r="BD350" t="s">
        <v>437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437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2.7</v>
      </c>
      <c r="DL350">
        <v>0.5</v>
      </c>
      <c r="DM350" t="s">
        <v>438</v>
      </c>
      <c r="DN350">
        <v>2</v>
      </c>
      <c r="DO350" t="b">
        <v>1</v>
      </c>
      <c r="DP350">
        <v>1758394821.6</v>
      </c>
      <c r="DQ350">
        <v>656.7858148148148</v>
      </c>
      <c r="DR350">
        <v>688.7507407407408</v>
      </c>
      <c r="DS350">
        <v>22.23164074074074</v>
      </c>
      <c r="DT350">
        <v>21.0771962962963</v>
      </c>
      <c r="DU350">
        <v>657.7459629629631</v>
      </c>
      <c r="DV350">
        <v>21.96271111111111</v>
      </c>
      <c r="DW350">
        <v>500.0002592592592</v>
      </c>
      <c r="DX350">
        <v>90.40868148148147</v>
      </c>
      <c r="DY350">
        <v>0.06626202592592592</v>
      </c>
      <c r="DZ350">
        <v>29.03391851851852</v>
      </c>
      <c r="EA350">
        <v>29.98340740740741</v>
      </c>
      <c r="EB350">
        <v>999.9000000000001</v>
      </c>
      <c r="EC350">
        <v>0</v>
      </c>
      <c r="ED350">
        <v>0</v>
      </c>
      <c r="EE350">
        <v>10003.48666666667</v>
      </c>
      <c r="EF350">
        <v>0</v>
      </c>
      <c r="EG350">
        <v>10.8982</v>
      </c>
      <c r="EH350">
        <v>-31.9650037037037</v>
      </c>
      <c r="EI350">
        <v>671.7196666666667</v>
      </c>
      <c r="EJ350">
        <v>703.5806666666666</v>
      </c>
      <c r="EK350">
        <v>1.15444962962963</v>
      </c>
      <c r="EL350">
        <v>688.7507407407408</v>
      </c>
      <c r="EM350">
        <v>21.0771962962963</v>
      </c>
      <c r="EN350">
        <v>2.009934444444444</v>
      </c>
      <c r="EO350">
        <v>1.905561481481482</v>
      </c>
      <c r="EP350">
        <v>17.52278888888889</v>
      </c>
      <c r="EQ350">
        <v>16.6807</v>
      </c>
      <c r="ER350">
        <v>1999.998518518518</v>
      </c>
      <c r="ES350">
        <v>0.9799984444444446</v>
      </c>
      <c r="ET350">
        <v>0.02000186296296296</v>
      </c>
      <c r="EU350">
        <v>0</v>
      </c>
      <c r="EV350">
        <v>406.107925925926</v>
      </c>
      <c r="EW350">
        <v>5.00078</v>
      </c>
      <c r="EX350">
        <v>7990.607037037037</v>
      </c>
      <c r="EY350">
        <v>16379.61851851852</v>
      </c>
      <c r="EZ350">
        <v>39.07155555555556</v>
      </c>
      <c r="FA350">
        <v>39.93699999999999</v>
      </c>
      <c r="FB350">
        <v>39.45359259259259</v>
      </c>
      <c r="FC350">
        <v>39.57374074074073</v>
      </c>
      <c r="FD350">
        <v>40.28899999999999</v>
      </c>
      <c r="FE350">
        <v>1955.098518518519</v>
      </c>
      <c r="FF350">
        <v>39.9</v>
      </c>
      <c r="FG350">
        <v>0</v>
      </c>
      <c r="FH350">
        <v>1758394829.7</v>
      </c>
      <c r="FI350">
        <v>0</v>
      </c>
      <c r="FJ350">
        <v>406.1217600000001</v>
      </c>
      <c r="FK350">
        <v>1.124384622482306</v>
      </c>
      <c r="FL350">
        <v>22.81307689502421</v>
      </c>
      <c r="FM350">
        <v>7990.820400000001</v>
      </c>
      <c r="FN350">
        <v>15</v>
      </c>
      <c r="FO350">
        <v>0</v>
      </c>
      <c r="FP350" t="s">
        <v>439</v>
      </c>
      <c r="FQ350">
        <v>1746989605.5</v>
      </c>
      <c r="FR350">
        <v>1746989593.5</v>
      </c>
      <c r="FS350">
        <v>0</v>
      </c>
      <c r="FT350">
        <v>-0.274</v>
      </c>
      <c r="FU350">
        <v>-0.002</v>
      </c>
      <c r="FV350">
        <v>2.549</v>
      </c>
      <c r="FW350">
        <v>0.129</v>
      </c>
      <c r="FX350">
        <v>420</v>
      </c>
      <c r="FY350">
        <v>17</v>
      </c>
      <c r="FZ350">
        <v>0.02</v>
      </c>
      <c r="GA350">
        <v>0.04</v>
      </c>
      <c r="GB350">
        <v>-31.94747</v>
      </c>
      <c r="GC350">
        <v>-0.4822919324577625</v>
      </c>
      <c r="GD350">
        <v>0.08149921226613238</v>
      </c>
      <c r="GE350">
        <v>1</v>
      </c>
      <c r="GF350">
        <v>406.0694117647059</v>
      </c>
      <c r="GG350">
        <v>0.9180137528670727</v>
      </c>
      <c r="GH350">
        <v>0.2141441402484969</v>
      </c>
      <c r="GI350">
        <v>1</v>
      </c>
      <c r="GJ350">
        <v>1.175464</v>
      </c>
      <c r="GK350">
        <v>-0.248344165103194</v>
      </c>
      <c r="GL350">
        <v>0.04777377077434856</v>
      </c>
      <c r="GM350">
        <v>0</v>
      </c>
      <c r="GN350">
        <v>2</v>
      </c>
      <c r="GO350">
        <v>3</v>
      </c>
      <c r="GP350" t="s">
        <v>533</v>
      </c>
      <c r="GQ350">
        <v>3.10255</v>
      </c>
      <c r="GR350">
        <v>2.72439</v>
      </c>
      <c r="GS350">
        <v>0.124696</v>
      </c>
      <c r="GT350">
        <v>0.128607</v>
      </c>
      <c r="GU350">
        <v>0.102268</v>
      </c>
      <c r="GV350">
        <v>0.0994317</v>
      </c>
      <c r="GW350">
        <v>22899</v>
      </c>
      <c r="GX350">
        <v>20709.5</v>
      </c>
      <c r="GY350">
        <v>26725.6</v>
      </c>
      <c r="GZ350">
        <v>23988</v>
      </c>
      <c r="HA350">
        <v>38396.3</v>
      </c>
      <c r="HB350">
        <v>31946</v>
      </c>
      <c r="HC350">
        <v>46670.9</v>
      </c>
      <c r="HD350">
        <v>37959.4</v>
      </c>
      <c r="HE350">
        <v>1.86472</v>
      </c>
      <c r="HF350">
        <v>2.34158</v>
      </c>
      <c r="HG350">
        <v>0.126943</v>
      </c>
      <c r="HH350">
        <v>0</v>
      </c>
      <c r="HI350">
        <v>27.9055</v>
      </c>
      <c r="HJ350">
        <v>999.9</v>
      </c>
      <c r="HK350">
        <v>46.8</v>
      </c>
      <c r="HL350">
        <v>32.4</v>
      </c>
      <c r="HM350">
        <v>25.2839</v>
      </c>
      <c r="HN350">
        <v>61.5682</v>
      </c>
      <c r="HO350">
        <v>4.56731</v>
      </c>
      <c r="HP350">
        <v>2</v>
      </c>
      <c r="HQ350">
        <v>0.129741</v>
      </c>
      <c r="HR350">
        <v>-0.415387</v>
      </c>
      <c r="HS350">
        <v>20.2824</v>
      </c>
      <c r="HT350">
        <v>5.21055</v>
      </c>
      <c r="HU350">
        <v>11.9758</v>
      </c>
      <c r="HV350">
        <v>4.96325</v>
      </c>
      <c r="HW350">
        <v>3.27453</v>
      </c>
      <c r="HX350">
        <v>9999</v>
      </c>
      <c r="HY350">
        <v>9999</v>
      </c>
      <c r="HZ350">
        <v>9999</v>
      </c>
      <c r="IA350">
        <v>999.9</v>
      </c>
      <c r="IB350">
        <v>1.86386</v>
      </c>
      <c r="IC350">
        <v>1.86012</v>
      </c>
      <c r="ID350">
        <v>1.85839</v>
      </c>
      <c r="IE350">
        <v>1.85974</v>
      </c>
      <c r="IF350">
        <v>1.85989</v>
      </c>
      <c r="IG350">
        <v>1.85844</v>
      </c>
      <c r="IH350">
        <v>1.85745</v>
      </c>
      <c r="II350">
        <v>1.8524</v>
      </c>
      <c r="IJ350">
        <v>0</v>
      </c>
      <c r="IK350">
        <v>0</v>
      </c>
      <c r="IL350">
        <v>0</v>
      </c>
      <c r="IM350">
        <v>0</v>
      </c>
      <c r="IN350" t="s">
        <v>441</v>
      </c>
      <c r="IO350" t="s">
        <v>442</v>
      </c>
      <c r="IP350" t="s">
        <v>443</v>
      </c>
      <c r="IQ350" t="s">
        <v>443</v>
      </c>
      <c r="IR350" t="s">
        <v>443</v>
      </c>
      <c r="IS350" t="s">
        <v>443</v>
      </c>
      <c r="IT350">
        <v>0</v>
      </c>
      <c r="IU350">
        <v>100</v>
      </c>
      <c r="IV350">
        <v>100</v>
      </c>
      <c r="IW350">
        <v>-0.952</v>
      </c>
      <c r="IX350">
        <v>0.2698</v>
      </c>
      <c r="IY350">
        <v>-1.199888540531774</v>
      </c>
      <c r="IZ350">
        <v>0.0006062262584135303</v>
      </c>
      <c r="JA350">
        <v>-6.607284784785487E-07</v>
      </c>
      <c r="JB350">
        <v>4.456398226774383E-10</v>
      </c>
      <c r="JC350">
        <v>0.04242554667046498</v>
      </c>
      <c r="JD350">
        <v>-0.002659736867722172</v>
      </c>
      <c r="JE350">
        <v>0.000738507291522077</v>
      </c>
      <c r="JF350">
        <v>-6.730059124220876E-06</v>
      </c>
      <c r="JG350">
        <v>7</v>
      </c>
      <c r="JH350">
        <v>1949</v>
      </c>
      <c r="JI350">
        <v>1</v>
      </c>
      <c r="JJ350">
        <v>29</v>
      </c>
      <c r="JK350">
        <v>190087.1</v>
      </c>
      <c r="JL350">
        <v>190087.3</v>
      </c>
      <c r="JM350">
        <v>2.24731</v>
      </c>
      <c r="JN350">
        <v>2.61108</v>
      </c>
      <c r="JO350">
        <v>2.146</v>
      </c>
      <c r="JP350">
        <v>2.677</v>
      </c>
      <c r="JQ350">
        <v>2.29858</v>
      </c>
      <c r="JR350">
        <v>2.4646</v>
      </c>
      <c r="JS350">
        <v>37.1463</v>
      </c>
      <c r="JT350">
        <v>24.07</v>
      </c>
      <c r="JU350">
        <v>18</v>
      </c>
      <c r="JV350">
        <v>479.915</v>
      </c>
      <c r="JW350">
        <v>899.439</v>
      </c>
      <c r="JX350">
        <v>28.0344</v>
      </c>
      <c r="JY350">
        <v>28.8973</v>
      </c>
      <c r="JZ350">
        <v>29.9998</v>
      </c>
      <c r="KA350">
        <v>29.1357</v>
      </c>
      <c r="KB350">
        <v>29.1091</v>
      </c>
      <c r="KC350">
        <v>45.1646</v>
      </c>
      <c r="KD350">
        <v>18.8018</v>
      </c>
      <c r="KE350">
        <v>65.3984</v>
      </c>
      <c r="KF350">
        <v>28.0374</v>
      </c>
      <c r="KG350">
        <v>740.728</v>
      </c>
      <c r="KH350">
        <v>21.0026</v>
      </c>
      <c r="KI350">
        <v>102.04</v>
      </c>
      <c r="KJ350">
        <v>91.5367</v>
      </c>
    </row>
    <row r="351" spans="1:296">
      <c r="A351">
        <v>333</v>
      </c>
      <c r="B351">
        <v>1758394834.1</v>
      </c>
      <c r="C351">
        <v>12693.59999990463</v>
      </c>
      <c r="D351" t="s">
        <v>1112</v>
      </c>
      <c r="E351" t="s">
        <v>1113</v>
      </c>
      <c r="F351">
        <v>5</v>
      </c>
      <c r="G351" t="s">
        <v>1025</v>
      </c>
      <c r="H351">
        <v>1758394826.314285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734.9573820854407</v>
      </c>
      <c r="AJ351">
        <v>713.0090363636365</v>
      </c>
      <c r="AK351">
        <v>3.457392783288003</v>
      </c>
      <c r="AL351">
        <v>65.71286143039184</v>
      </c>
      <c r="AM351">
        <f>(AO351 - AN351 + DX351*1E3/(8.314*(DZ351+273.15)) * AQ351/DW351 * AP351) * DW351/(100*DK351) * 1000/(1000 - AO351)</f>
        <v>0</v>
      </c>
      <c r="AN351">
        <v>20.97162616904806</v>
      </c>
      <c r="AO351">
        <v>22.24041818181817</v>
      </c>
      <c r="AP351">
        <v>-0.005062863517246869</v>
      </c>
      <c r="AQ351">
        <v>86.31797219506277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437</v>
      </c>
      <c r="AX351" t="s">
        <v>437</v>
      </c>
      <c r="AY351">
        <v>0</v>
      </c>
      <c r="AZ351">
        <v>0</v>
      </c>
      <c r="BA351">
        <f>1-AY351/AZ351</f>
        <v>0</v>
      </c>
      <c r="BB351">
        <v>0</v>
      </c>
      <c r="BC351" t="s">
        <v>437</v>
      </c>
      <c r="BD351" t="s">
        <v>437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437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2.7</v>
      </c>
      <c r="DL351">
        <v>0.5</v>
      </c>
      <c r="DM351" t="s">
        <v>438</v>
      </c>
      <c r="DN351">
        <v>2</v>
      </c>
      <c r="DO351" t="b">
        <v>1</v>
      </c>
      <c r="DP351">
        <v>1758394826.314285</v>
      </c>
      <c r="DQ351">
        <v>672.6129285714286</v>
      </c>
      <c r="DR351">
        <v>704.6578571428572</v>
      </c>
      <c r="DS351">
        <v>22.25281071428572</v>
      </c>
      <c r="DT351">
        <v>21.0473</v>
      </c>
      <c r="DU351">
        <v>673.5679285714286</v>
      </c>
      <c r="DV351">
        <v>21.98346428571429</v>
      </c>
      <c r="DW351">
        <v>500.0420714285714</v>
      </c>
      <c r="DX351">
        <v>90.40905714285715</v>
      </c>
      <c r="DY351">
        <v>0.06622043214285714</v>
      </c>
      <c r="DZ351">
        <v>29.03466428571429</v>
      </c>
      <c r="EA351">
        <v>29.98468571428571</v>
      </c>
      <c r="EB351">
        <v>999.9000000000002</v>
      </c>
      <c r="EC351">
        <v>0</v>
      </c>
      <c r="ED351">
        <v>0</v>
      </c>
      <c r="EE351">
        <v>10007.96</v>
      </c>
      <c r="EF351">
        <v>0</v>
      </c>
      <c r="EG351">
        <v>10.89819999999999</v>
      </c>
      <c r="EH351">
        <v>-32.04494285714286</v>
      </c>
      <c r="EI351">
        <v>687.9212857142857</v>
      </c>
      <c r="EJ351">
        <v>719.8070357142859</v>
      </c>
      <c r="EK351">
        <v>1.2055125</v>
      </c>
      <c r="EL351">
        <v>704.6578571428572</v>
      </c>
      <c r="EM351">
        <v>21.0473</v>
      </c>
      <c r="EN351">
        <v>2.011856428571428</v>
      </c>
      <c r="EO351">
        <v>1.902866428571429</v>
      </c>
      <c r="EP351">
        <v>17.53794285714286</v>
      </c>
      <c r="EQ351">
        <v>16.65837857142857</v>
      </c>
      <c r="ER351">
        <v>1999.991785714286</v>
      </c>
      <c r="ES351">
        <v>0.9799982857142859</v>
      </c>
      <c r="ET351">
        <v>0.020002025</v>
      </c>
      <c r="EU351">
        <v>0</v>
      </c>
      <c r="EV351">
        <v>406.1843214285714</v>
      </c>
      <c r="EW351">
        <v>5.00078</v>
      </c>
      <c r="EX351">
        <v>7992.283214285715</v>
      </c>
      <c r="EY351">
        <v>16379.56071428571</v>
      </c>
      <c r="EZ351">
        <v>39.05557142857142</v>
      </c>
      <c r="FA351">
        <v>39.93699999999999</v>
      </c>
      <c r="FB351">
        <v>39.44407142857142</v>
      </c>
      <c r="FC351">
        <v>39.56667857142857</v>
      </c>
      <c r="FD351">
        <v>40.27196428571428</v>
      </c>
      <c r="FE351">
        <v>1955.091785714286</v>
      </c>
      <c r="FF351">
        <v>39.9</v>
      </c>
      <c r="FG351">
        <v>0</v>
      </c>
      <c r="FH351">
        <v>1758394834.5</v>
      </c>
      <c r="FI351">
        <v>0</v>
      </c>
      <c r="FJ351">
        <v>406.19908</v>
      </c>
      <c r="FK351">
        <v>1.228384610007795</v>
      </c>
      <c r="FL351">
        <v>19.48615377260452</v>
      </c>
      <c r="FM351">
        <v>7992.4896</v>
      </c>
      <c r="FN351">
        <v>15</v>
      </c>
      <c r="FO351">
        <v>0</v>
      </c>
      <c r="FP351" t="s">
        <v>439</v>
      </c>
      <c r="FQ351">
        <v>1746989605.5</v>
      </c>
      <c r="FR351">
        <v>1746989593.5</v>
      </c>
      <c r="FS351">
        <v>0</v>
      </c>
      <c r="FT351">
        <v>-0.274</v>
      </c>
      <c r="FU351">
        <v>-0.002</v>
      </c>
      <c r="FV351">
        <v>2.549</v>
      </c>
      <c r="FW351">
        <v>0.129</v>
      </c>
      <c r="FX351">
        <v>420</v>
      </c>
      <c r="FY351">
        <v>17</v>
      </c>
      <c r="FZ351">
        <v>0.02</v>
      </c>
      <c r="GA351">
        <v>0.04</v>
      </c>
      <c r="GB351">
        <v>-32.01483170731707</v>
      </c>
      <c r="GC351">
        <v>-0.8624738675958507</v>
      </c>
      <c r="GD351">
        <v>0.1057743627913414</v>
      </c>
      <c r="GE351">
        <v>0</v>
      </c>
      <c r="GF351">
        <v>406.147205882353</v>
      </c>
      <c r="GG351">
        <v>0.9500229175566872</v>
      </c>
      <c r="GH351">
        <v>0.2223072568225901</v>
      </c>
      <c r="GI351">
        <v>1</v>
      </c>
      <c r="GJ351">
        <v>1.191765609756098</v>
      </c>
      <c r="GK351">
        <v>0.5318155400696876</v>
      </c>
      <c r="GL351">
        <v>0.06963444101770121</v>
      </c>
      <c r="GM351">
        <v>0</v>
      </c>
      <c r="GN351">
        <v>1</v>
      </c>
      <c r="GO351">
        <v>3</v>
      </c>
      <c r="GP351" t="s">
        <v>440</v>
      </c>
      <c r="GQ351">
        <v>3.1028</v>
      </c>
      <c r="GR351">
        <v>2.72435</v>
      </c>
      <c r="GS351">
        <v>0.1268</v>
      </c>
      <c r="GT351">
        <v>0.130665</v>
      </c>
      <c r="GU351">
        <v>0.10214</v>
      </c>
      <c r="GV351">
        <v>0.0992236</v>
      </c>
      <c r="GW351">
        <v>22844.5</v>
      </c>
      <c r="GX351">
        <v>20660.8</v>
      </c>
      <c r="GY351">
        <v>26726.3</v>
      </c>
      <c r="GZ351">
        <v>23988.2</v>
      </c>
      <c r="HA351">
        <v>38402.6</v>
      </c>
      <c r="HB351">
        <v>31954.2</v>
      </c>
      <c r="HC351">
        <v>46671.5</v>
      </c>
      <c r="HD351">
        <v>37960.2</v>
      </c>
      <c r="HE351">
        <v>1.86558</v>
      </c>
      <c r="HF351">
        <v>2.3413</v>
      </c>
      <c r="HG351">
        <v>0.128087</v>
      </c>
      <c r="HH351">
        <v>0</v>
      </c>
      <c r="HI351">
        <v>27.9008</v>
      </c>
      <c r="HJ351">
        <v>999.9</v>
      </c>
      <c r="HK351">
        <v>46.8</v>
      </c>
      <c r="HL351">
        <v>32.4</v>
      </c>
      <c r="HM351">
        <v>25.2817</v>
      </c>
      <c r="HN351">
        <v>61.3382</v>
      </c>
      <c r="HO351">
        <v>4.52724</v>
      </c>
      <c r="HP351">
        <v>2</v>
      </c>
      <c r="HQ351">
        <v>0.129182</v>
      </c>
      <c r="HR351">
        <v>-0.429355</v>
      </c>
      <c r="HS351">
        <v>20.2823</v>
      </c>
      <c r="HT351">
        <v>5.21115</v>
      </c>
      <c r="HU351">
        <v>11.9769</v>
      </c>
      <c r="HV351">
        <v>4.96345</v>
      </c>
      <c r="HW351">
        <v>3.27463</v>
      </c>
      <c r="HX351">
        <v>9999</v>
      </c>
      <c r="HY351">
        <v>9999</v>
      </c>
      <c r="HZ351">
        <v>9999</v>
      </c>
      <c r="IA351">
        <v>999.9</v>
      </c>
      <c r="IB351">
        <v>1.86385</v>
      </c>
      <c r="IC351">
        <v>1.86008</v>
      </c>
      <c r="ID351">
        <v>1.85838</v>
      </c>
      <c r="IE351">
        <v>1.85974</v>
      </c>
      <c r="IF351">
        <v>1.85989</v>
      </c>
      <c r="IG351">
        <v>1.85841</v>
      </c>
      <c r="IH351">
        <v>1.85745</v>
      </c>
      <c r="II351">
        <v>1.8524</v>
      </c>
      <c r="IJ351">
        <v>0</v>
      </c>
      <c r="IK351">
        <v>0</v>
      </c>
      <c r="IL351">
        <v>0</v>
      </c>
      <c r="IM351">
        <v>0</v>
      </c>
      <c r="IN351" t="s">
        <v>441</v>
      </c>
      <c r="IO351" t="s">
        <v>442</v>
      </c>
      <c r="IP351" t="s">
        <v>443</v>
      </c>
      <c r="IQ351" t="s">
        <v>443</v>
      </c>
      <c r="IR351" t="s">
        <v>443</v>
      </c>
      <c r="IS351" t="s">
        <v>443</v>
      </c>
      <c r="IT351">
        <v>0</v>
      </c>
      <c r="IU351">
        <v>100</v>
      </c>
      <c r="IV351">
        <v>100</v>
      </c>
      <c r="IW351">
        <v>-0.947</v>
      </c>
      <c r="IX351">
        <v>0.269</v>
      </c>
      <c r="IY351">
        <v>-1.199888540531774</v>
      </c>
      <c r="IZ351">
        <v>0.0006062262584135303</v>
      </c>
      <c r="JA351">
        <v>-6.607284784785487E-07</v>
      </c>
      <c r="JB351">
        <v>4.456398226774383E-10</v>
      </c>
      <c r="JC351">
        <v>0.04242554667046498</v>
      </c>
      <c r="JD351">
        <v>-0.002659736867722172</v>
      </c>
      <c r="JE351">
        <v>0.000738507291522077</v>
      </c>
      <c r="JF351">
        <v>-6.730059124220876E-06</v>
      </c>
      <c r="JG351">
        <v>7</v>
      </c>
      <c r="JH351">
        <v>1949</v>
      </c>
      <c r="JI351">
        <v>1</v>
      </c>
      <c r="JJ351">
        <v>29</v>
      </c>
      <c r="JK351">
        <v>190087.1</v>
      </c>
      <c r="JL351">
        <v>190087.3</v>
      </c>
      <c r="JM351">
        <v>2.28638</v>
      </c>
      <c r="JN351">
        <v>2.6123</v>
      </c>
      <c r="JO351">
        <v>2.146</v>
      </c>
      <c r="JP351">
        <v>2.677</v>
      </c>
      <c r="JQ351">
        <v>2.29858</v>
      </c>
      <c r="JR351">
        <v>2.41943</v>
      </c>
      <c r="JS351">
        <v>37.1463</v>
      </c>
      <c r="JT351">
        <v>24.07</v>
      </c>
      <c r="JU351">
        <v>18</v>
      </c>
      <c r="JV351">
        <v>480.381</v>
      </c>
      <c r="JW351">
        <v>899.109</v>
      </c>
      <c r="JX351">
        <v>28.0414</v>
      </c>
      <c r="JY351">
        <v>28.8942</v>
      </c>
      <c r="JZ351">
        <v>29.9998</v>
      </c>
      <c r="KA351">
        <v>29.1319</v>
      </c>
      <c r="KB351">
        <v>29.1067</v>
      </c>
      <c r="KC351">
        <v>45.9602</v>
      </c>
      <c r="KD351">
        <v>18.8018</v>
      </c>
      <c r="KE351">
        <v>65.3984</v>
      </c>
      <c r="KF351">
        <v>28.0536</v>
      </c>
      <c r="KG351">
        <v>754.085</v>
      </c>
      <c r="KH351">
        <v>21.0147</v>
      </c>
      <c r="KI351">
        <v>102.042</v>
      </c>
      <c r="KJ351">
        <v>91.538</v>
      </c>
    </row>
    <row r="352" spans="1:296">
      <c r="A352">
        <v>334</v>
      </c>
      <c r="B352">
        <v>1758394839.1</v>
      </c>
      <c r="C352">
        <v>12698.59999990463</v>
      </c>
      <c r="D352" t="s">
        <v>1114</v>
      </c>
      <c r="E352" t="s">
        <v>1115</v>
      </c>
      <c r="F352">
        <v>5</v>
      </c>
      <c r="G352" t="s">
        <v>1025</v>
      </c>
      <c r="H352">
        <v>1758394831.6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752.049137660055</v>
      </c>
      <c r="AJ352">
        <v>730.0897878787877</v>
      </c>
      <c r="AK352">
        <v>3.411986094858765</v>
      </c>
      <c r="AL352">
        <v>65.71286143039184</v>
      </c>
      <c r="AM352">
        <f>(AO352 - AN352 + DX352*1E3/(8.314*(DZ352+273.15)) * AQ352/DW352 * AP352) * DW352/(100*DK352) * 1000/(1000 - AO352)</f>
        <v>0</v>
      </c>
      <c r="AN352">
        <v>20.9435574178266</v>
      </c>
      <c r="AO352">
        <v>22.20376787878788</v>
      </c>
      <c r="AP352">
        <v>-0.009213045003269691</v>
      </c>
      <c r="AQ352">
        <v>86.31797219506277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437</v>
      </c>
      <c r="AX352" t="s">
        <v>437</v>
      </c>
      <c r="AY352">
        <v>0</v>
      </c>
      <c r="AZ352">
        <v>0</v>
      </c>
      <c r="BA352">
        <f>1-AY352/AZ352</f>
        <v>0</v>
      </c>
      <c r="BB352">
        <v>0</v>
      </c>
      <c r="BC352" t="s">
        <v>437</v>
      </c>
      <c r="BD352" t="s">
        <v>437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437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2.7</v>
      </c>
      <c r="DL352">
        <v>0.5</v>
      </c>
      <c r="DM352" t="s">
        <v>438</v>
      </c>
      <c r="DN352">
        <v>2</v>
      </c>
      <c r="DO352" t="b">
        <v>1</v>
      </c>
      <c r="DP352">
        <v>1758394831.6</v>
      </c>
      <c r="DQ352">
        <v>690.3728888888888</v>
      </c>
      <c r="DR352">
        <v>722.4764074074074</v>
      </c>
      <c r="DS352">
        <v>22.24820370370371</v>
      </c>
      <c r="DT352">
        <v>20.99277037037037</v>
      </c>
      <c r="DU352">
        <v>691.3221111111112</v>
      </c>
      <c r="DV352">
        <v>21.97893703703703</v>
      </c>
      <c r="DW352">
        <v>500.0103703703703</v>
      </c>
      <c r="DX352">
        <v>90.40928148148149</v>
      </c>
      <c r="DY352">
        <v>0.0663693925925926</v>
      </c>
      <c r="DZ352">
        <v>29.03759259259259</v>
      </c>
      <c r="EA352">
        <v>29.98795925925926</v>
      </c>
      <c r="EB352">
        <v>999.9000000000001</v>
      </c>
      <c r="EC352">
        <v>0</v>
      </c>
      <c r="ED352">
        <v>0</v>
      </c>
      <c r="EE352">
        <v>10004.11444444445</v>
      </c>
      <c r="EF352">
        <v>0</v>
      </c>
      <c r="EG352">
        <v>10.8982</v>
      </c>
      <c r="EH352">
        <v>-32.10350740740741</v>
      </c>
      <c r="EI352">
        <v>706.0815925925926</v>
      </c>
      <c r="EJ352">
        <v>737.9676296296296</v>
      </c>
      <c r="EK352">
        <v>1.255430740740741</v>
      </c>
      <c r="EL352">
        <v>722.4764074074074</v>
      </c>
      <c r="EM352">
        <v>20.99277037037037</v>
      </c>
      <c r="EN352">
        <v>2.011444074074074</v>
      </c>
      <c r="EO352">
        <v>1.897941111111111</v>
      </c>
      <c r="EP352">
        <v>17.5346925925926</v>
      </c>
      <c r="EQ352">
        <v>16.61759629629629</v>
      </c>
      <c r="ER352">
        <v>2000.023333333333</v>
      </c>
      <c r="ES352">
        <v>0.9799984444444446</v>
      </c>
      <c r="ET352">
        <v>0.02000187037037037</v>
      </c>
      <c r="EU352">
        <v>0</v>
      </c>
      <c r="EV352">
        <v>406.2860740740741</v>
      </c>
      <c r="EW352">
        <v>5.00078</v>
      </c>
      <c r="EX352">
        <v>7994.223703703703</v>
      </c>
      <c r="EY352">
        <v>16379.81481481482</v>
      </c>
      <c r="EZ352">
        <v>39.03444444444444</v>
      </c>
      <c r="FA352">
        <v>39.93699999999999</v>
      </c>
      <c r="FB352">
        <v>39.44203703703703</v>
      </c>
      <c r="FC352">
        <v>39.55759259259258</v>
      </c>
      <c r="FD352">
        <v>40.25666666666666</v>
      </c>
      <c r="FE352">
        <v>1955.123333333333</v>
      </c>
      <c r="FF352">
        <v>39.9</v>
      </c>
      <c r="FG352">
        <v>0</v>
      </c>
      <c r="FH352">
        <v>1758394839.3</v>
      </c>
      <c r="FI352">
        <v>0</v>
      </c>
      <c r="FJ352">
        <v>406.31008</v>
      </c>
      <c r="FK352">
        <v>0.6033076858381188</v>
      </c>
      <c r="FL352">
        <v>19.8853845746945</v>
      </c>
      <c r="FM352">
        <v>7994.191599999999</v>
      </c>
      <c r="FN352">
        <v>15</v>
      </c>
      <c r="FO352">
        <v>0</v>
      </c>
      <c r="FP352" t="s">
        <v>439</v>
      </c>
      <c r="FQ352">
        <v>1746989605.5</v>
      </c>
      <c r="FR352">
        <v>1746989593.5</v>
      </c>
      <c r="FS352">
        <v>0</v>
      </c>
      <c r="FT352">
        <v>-0.274</v>
      </c>
      <c r="FU352">
        <v>-0.002</v>
      </c>
      <c r="FV352">
        <v>2.549</v>
      </c>
      <c r="FW352">
        <v>0.129</v>
      </c>
      <c r="FX352">
        <v>420</v>
      </c>
      <c r="FY352">
        <v>17</v>
      </c>
      <c r="FZ352">
        <v>0.02</v>
      </c>
      <c r="GA352">
        <v>0.04</v>
      </c>
      <c r="GB352">
        <v>-32.04130487804878</v>
      </c>
      <c r="GC352">
        <v>-0.8529010452961673</v>
      </c>
      <c r="GD352">
        <v>0.1016738759435055</v>
      </c>
      <c r="GE352">
        <v>0</v>
      </c>
      <c r="GF352">
        <v>406.2214117647059</v>
      </c>
      <c r="GG352">
        <v>1.199144385342014</v>
      </c>
      <c r="GH352">
        <v>0.2175382478401314</v>
      </c>
      <c r="GI352">
        <v>0</v>
      </c>
      <c r="GJ352">
        <v>1.212986829268293</v>
      </c>
      <c r="GK352">
        <v>0.6883007665505232</v>
      </c>
      <c r="GL352">
        <v>0.07417490080518244</v>
      </c>
      <c r="GM352">
        <v>0</v>
      </c>
      <c r="GN352">
        <v>0</v>
      </c>
      <c r="GO352">
        <v>3</v>
      </c>
      <c r="GP352" t="s">
        <v>446</v>
      </c>
      <c r="GQ352">
        <v>3.10225</v>
      </c>
      <c r="GR352">
        <v>2.7246</v>
      </c>
      <c r="GS352">
        <v>0.12885</v>
      </c>
      <c r="GT352">
        <v>0.132681</v>
      </c>
      <c r="GU352">
        <v>0.102031</v>
      </c>
      <c r="GV352">
        <v>0.09920519999999999</v>
      </c>
      <c r="GW352">
        <v>22790.8</v>
      </c>
      <c r="GX352">
        <v>20613.1</v>
      </c>
      <c r="GY352">
        <v>26726.1</v>
      </c>
      <c r="GZ352">
        <v>23988.4</v>
      </c>
      <c r="HA352">
        <v>38407.7</v>
      </c>
      <c r="HB352">
        <v>31955.1</v>
      </c>
      <c r="HC352">
        <v>46671.6</v>
      </c>
      <c r="HD352">
        <v>37960.2</v>
      </c>
      <c r="HE352">
        <v>1.86448</v>
      </c>
      <c r="HF352">
        <v>2.34195</v>
      </c>
      <c r="HG352">
        <v>0.129115</v>
      </c>
      <c r="HH352">
        <v>0</v>
      </c>
      <c r="HI352">
        <v>27.8978</v>
      </c>
      <c r="HJ352">
        <v>999.9</v>
      </c>
      <c r="HK352">
        <v>46.8</v>
      </c>
      <c r="HL352">
        <v>32.4</v>
      </c>
      <c r="HM352">
        <v>25.2825</v>
      </c>
      <c r="HN352">
        <v>61.4682</v>
      </c>
      <c r="HO352">
        <v>4.5633</v>
      </c>
      <c r="HP352">
        <v>2</v>
      </c>
      <c r="HQ352">
        <v>0.129139</v>
      </c>
      <c r="HR352">
        <v>-0.438203</v>
      </c>
      <c r="HS352">
        <v>20.2821</v>
      </c>
      <c r="HT352">
        <v>5.2101</v>
      </c>
      <c r="HU352">
        <v>11.9766</v>
      </c>
      <c r="HV352">
        <v>4.96345</v>
      </c>
      <c r="HW352">
        <v>3.27448</v>
      </c>
      <c r="HX352">
        <v>9999</v>
      </c>
      <c r="HY352">
        <v>9999</v>
      </c>
      <c r="HZ352">
        <v>9999</v>
      </c>
      <c r="IA352">
        <v>999.9</v>
      </c>
      <c r="IB352">
        <v>1.86386</v>
      </c>
      <c r="IC352">
        <v>1.86009</v>
      </c>
      <c r="ID352">
        <v>1.85841</v>
      </c>
      <c r="IE352">
        <v>1.85974</v>
      </c>
      <c r="IF352">
        <v>1.85989</v>
      </c>
      <c r="IG352">
        <v>1.85842</v>
      </c>
      <c r="IH352">
        <v>1.85746</v>
      </c>
      <c r="II352">
        <v>1.85242</v>
      </c>
      <c r="IJ352">
        <v>0</v>
      </c>
      <c r="IK352">
        <v>0</v>
      </c>
      <c r="IL352">
        <v>0</v>
      </c>
      <c r="IM352">
        <v>0</v>
      </c>
      <c r="IN352" t="s">
        <v>441</v>
      </c>
      <c r="IO352" t="s">
        <v>442</v>
      </c>
      <c r="IP352" t="s">
        <v>443</v>
      </c>
      <c r="IQ352" t="s">
        <v>443</v>
      </c>
      <c r="IR352" t="s">
        <v>443</v>
      </c>
      <c r="IS352" t="s">
        <v>443</v>
      </c>
      <c r="IT352">
        <v>0</v>
      </c>
      <c r="IU352">
        <v>100</v>
      </c>
      <c r="IV352">
        <v>100</v>
      </c>
      <c r="IW352">
        <v>-0.9409999999999999</v>
      </c>
      <c r="IX352">
        <v>0.2683</v>
      </c>
      <c r="IY352">
        <v>-1.199888540531774</v>
      </c>
      <c r="IZ352">
        <v>0.0006062262584135303</v>
      </c>
      <c r="JA352">
        <v>-6.607284784785487E-07</v>
      </c>
      <c r="JB352">
        <v>4.456398226774383E-10</v>
      </c>
      <c r="JC352">
        <v>0.04242554667046498</v>
      </c>
      <c r="JD352">
        <v>-0.002659736867722172</v>
      </c>
      <c r="JE352">
        <v>0.000738507291522077</v>
      </c>
      <c r="JF352">
        <v>-6.730059124220876E-06</v>
      </c>
      <c r="JG352">
        <v>7</v>
      </c>
      <c r="JH352">
        <v>1949</v>
      </c>
      <c r="JI352">
        <v>1</v>
      </c>
      <c r="JJ352">
        <v>29</v>
      </c>
      <c r="JK352">
        <v>190087.2</v>
      </c>
      <c r="JL352">
        <v>190087.4</v>
      </c>
      <c r="JM352">
        <v>2.33032</v>
      </c>
      <c r="JN352">
        <v>2.61108</v>
      </c>
      <c r="JO352">
        <v>2.146</v>
      </c>
      <c r="JP352">
        <v>2.67822</v>
      </c>
      <c r="JQ352">
        <v>2.29858</v>
      </c>
      <c r="JR352">
        <v>2.44507</v>
      </c>
      <c r="JS352">
        <v>37.1463</v>
      </c>
      <c r="JT352">
        <v>24.07</v>
      </c>
      <c r="JU352">
        <v>18</v>
      </c>
      <c r="JV352">
        <v>479.722</v>
      </c>
      <c r="JW352">
        <v>899.751</v>
      </c>
      <c r="JX352">
        <v>28.0546</v>
      </c>
      <c r="JY352">
        <v>28.8911</v>
      </c>
      <c r="JZ352">
        <v>29.9998</v>
      </c>
      <c r="KA352">
        <v>29.1294</v>
      </c>
      <c r="KB352">
        <v>29.1036</v>
      </c>
      <c r="KC352">
        <v>46.826</v>
      </c>
      <c r="KD352">
        <v>18.8018</v>
      </c>
      <c r="KE352">
        <v>65.3984</v>
      </c>
      <c r="KF352">
        <v>28.0581</v>
      </c>
      <c r="KG352">
        <v>774.122</v>
      </c>
      <c r="KH352">
        <v>21.0147</v>
      </c>
      <c r="KI352">
        <v>102.042</v>
      </c>
      <c r="KJ352">
        <v>91.5384</v>
      </c>
    </row>
    <row r="353" spans="1:296">
      <c r="A353">
        <v>335</v>
      </c>
      <c r="B353">
        <v>1758394844.1</v>
      </c>
      <c r="C353">
        <v>12703.59999990463</v>
      </c>
      <c r="D353" t="s">
        <v>1116</v>
      </c>
      <c r="E353" t="s">
        <v>1117</v>
      </c>
      <c r="F353">
        <v>5</v>
      </c>
      <c r="G353" t="s">
        <v>1025</v>
      </c>
      <c r="H353">
        <v>1758394836.314285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769.156066626868</v>
      </c>
      <c r="AJ353">
        <v>747.187933333333</v>
      </c>
      <c r="AK353">
        <v>3.42389433871994</v>
      </c>
      <c r="AL353">
        <v>65.71286143039184</v>
      </c>
      <c r="AM353">
        <f>(AO353 - AN353 + DX353*1E3/(8.314*(DZ353+273.15)) * AQ353/DW353 * AP353) * DW353/(100*DK353) * 1000/(1000 - AO353)</f>
        <v>0</v>
      </c>
      <c r="AN353">
        <v>20.93968358395128</v>
      </c>
      <c r="AO353">
        <v>22.18355393939393</v>
      </c>
      <c r="AP353">
        <v>-0.001908864032262599</v>
      </c>
      <c r="AQ353">
        <v>86.31797219506277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437</v>
      </c>
      <c r="AX353" t="s">
        <v>437</v>
      </c>
      <c r="AY353">
        <v>0</v>
      </c>
      <c r="AZ353">
        <v>0</v>
      </c>
      <c r="BA353">
        <f>1-AY353/AZ353</f>
        <v>0</v>
      </c>
      <c r="BB353">
        <v>0</v>
      </c>
      <c r="BC353" t="s">
        <v>437</v>
      </c>
      <c r="BD353" t="s">
        <v>437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437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2.7</v>
      </c>
      <c r="DL353">
        <v>0.5</v>
      </c>
      <c r="DM353" t="s">
        <v>438</v>
      </c>
      <c r="DN353">
        <v>2</v>
      </c>
      <c r="DO353" t="b">
        <v>1</v>
      </c>
      <c r="DP353">
        <v>1758394836.314285</v>
      </c>
      <c r="DQ353">
        <v>706.2045000000001</v>
      </c>
      <c r="DR353">
        <v>738.3365357142858</v>
      </c>
      <c r="DS353">
        <v>22.224325</v>
      </c>
      <c r="DT353">
        <v>20.95003214285715</v>
      </c>
      <c r="DU353">
        <v>707.1483571428572</v>
      </c>
      <c r="DV353">
        <v>21.95552857142857</v>
      </c>
      <c r="DW353">
        <v>499.9989285714286</v>
      </c>
      <c r="DX353">
        <v>90.409375</v>
      </c>
      <c r="DY353">
        <v>0.06644890000000001</v>
      </c>
      <c r="DZ353">
        <v>29.04023214285715</v>
      </c>
      <c r="EA353">
        <v>29.99200357142857</v>
      </c>
      <c r="EB353">
        <v>999.9000000000002</v>
      </c>
      <c r="EC353">
        <v>0</v>
      </c>
      <c r="ED353">
        <v>0</v>
      </c>
      <c r="EE353">
        <v>9997.144285714287</v>
      </c>
      <c r="EF353">
        <v>0</v>
      </c>
      <c r="EG353">
        <v>10.89819999999999</v>
      </c>
      <c r="EH353">
        <v>-32.13209642857143</v>
      </c>
      <c r="EI353">
        <v>722.2556785714286</v>
      </c>
      <c r="EJ353">
        <v>754.1355714285712</v>
      </c>
      <c r="EK353">
        <v>1.274290714285714</v>
      </c>
      <c r="EL353">
        <v>738.3365357142858</v>
      </c>
      <c r="EM353">
        <v>20.95003214285715</v>
      </c>
      <c r="EN353">
        <v>2.009287142857143</v>
      </c>
      <c r="EO353">
        <v>1.894079285714286</v>
      </c>
      <c r="EP353">
        <v>17.51768928571429</v>
      </c>
      <c r="EQ353">
        <v>16.58561071428571</v>
      </c>
      <c r="ER353">
        <v>2000.05</v>
      </c>
      <c r="ES353">
        <v>0.9799986071428572</v>
      </c>
      <c r="ET353">
        <v>0.02000170714285714</v>
      </c>
      <c r="EU353">
        <v>0</v>
      </c>
      <c r="EV353">
        <v>406.3738928571428</v>
      </c>
      <c r="EW353">
        <v>5.00078</v>
      </c>
      <c r="EX353">
        <v>7995.85607142857</v>
      </c>
      <c r="EY353">
        <v>16380.02857142857</v>
      </c>
      <c r="EZ353">
        <v>39.03757142857143</v>
      </c>
      <c r="FA353">
        <v>39.93699999999999</v>
      </c>
      <c r="FB353">
        <v>39.42171428571428</v>
      </c>
      <c r="FC353">
        <v>39.55549999999999</v>
      </c>
      <c r="FD353">
        <v>40.27210714285714</v>
      </c>
      <c r="FE353">
        <v>1955.15</v>
      </c>
      <c r="FF353">
        <v>39.9</v>
      </c>
      <c r="FG353">
        <v>0</v>
      </c>
      <c r="FH353">
        <v>1758394844.7</v>
      </c>
      <c r="FI353">
        <v>0</v>
      </c>
      <c r="FJ353">
        <v>406.3911538461539</v>
      </c>
      <c r="FK353">
        <v>1.604581187972417</v>
      </c>
      <c r="FL353">
        <v>20.95521366948645</v>
      </c>
      <c r="FM353">
        <v>7995.873846153845</v>
      </c>
      <c r="FN353">
        <v>15</v>
      </c>
      <c r="FO353">
        <v>0</v>
      </c>
      <c r="FP353" t="s">
        <v>439</v>
      </c>
      <c r="FQ353">
        <v>1746989605.5</v>
      </c>
      <c r="FR353">
        <v>1746989593.5</v>
      </c>
      <c r="FS353">
        <v>0</v>
      </c>
      <c r="FT353">
        <v>-0.274</v>
      </c>
      <c r="FU353">
        <v>-0.002</v>
      </c>
      <c r="FV353">
        <v>2.549</v>
      </c>
      <c r="FW353">
        <v>0.129</v>
      </c>
      <c r="FX353">
        <v>420</v>
      </c>
      <c r="FY353">
        <v>17</v>
      </c>
      <c r="FZ353">
        <v>0.02</v>
      </c>
      <c r="GA353">
        <v>0.04</v>
      </c>
      <c r="GB353">
        <v>-32.105445</v>
      </c>
      <c r="GC353">
        <v>-0.3217733583489699</v>
      </c>
      <c r="GD353">
        <v>0.06237986033168009</v>
      </c>
      <c r="GE353">
        <v>1</v>
      </c>
      <c r="GF353">
        <v>406.3202941176471</v>
      </c>
      <c r="GG353">
        <v>1.040733380580442</v>
      </c>
      <c r="GH353">
        <v>0.2099962926019715</v>
      </c>
      <c r="GI353">
        <v>0</v>
      </c>
      <c r="GJ353">
        <v>1.250985</v>
      </c>
      <c r="GK353">
        <v>0.2562997373358319</v>
      </c>
      <c r="GL353">
        <v>0.04811873247499356</v>
      </c>
      <c r="GM353">
        <v>0</v>
      </c>
      <c r="GN353">
        <v>1</v>
      </c>
      <c r="GO353">
        <v>3</v>
      </c>
      <c r="GP353" t="s">
        <v>440</v>
      </c>
      <c r="GQ353">
        <v>3.10282</v>
      </c>
      <c r="GR353">
        <v>2.72465</v>
      </c>
      <c r="GS353">
        <v>0.130888</v>
      </c>
      <c r="GT353">
        <v>0.134678</v>
      </c>
      <c r="GU353">
        <v>0.10197</v>
      </c>
      <c r="GV353">
        <v>0.0992927</v>
      </c>
      <c r="GW353">
        <v>22737.7</v>
      </c>
      <c r="GX353">
        <v>20565.8</v>
      </c>
      <c r="GY353">
        <v>26726.4</v>
      </c>
      <c r="GZ353">
        <v>23988.6</v>
      </c>
      <c r="HA353">
        <v>38410.6</v>
      </c>
      <c r="HB353">
        <v>31952.7</v>
      </c>
      <c r="HC353">
        <v>46671.6</v>
      </c>
      <c r="HD353">
        <v>37960.8</v>
      </c>
      <c r="HE353">
        <v>1.8655</v>
      </c>
      <c r="HF353">
        <v>2.34165</v>
      </c>
      <c r="HG353">
        <v>0.128422</v>
      </c>
      <c r="HH353">
        <v>0</v>
      </c>
      <c r="HI353">
        <v>27.898</v>
      </c>
      <c r="HJ353">
        <v>999.9</v>
      </c>
      <c r="HK353">
        <v>46.8</v>
      </c>
      <c r="HL353">
        <v>32.4</v>
      </c>
      <c r="HM353">
        <v>25.2832</v>
      </c>
      <c r="HN353">
        <v>61.5382</v>
      </c>
      <c r="HO353">
        <v>4.45513</v>
      </c>
      <c r="HP353">
        <v>2</v>
      </c>
      <c r="HQ353">
        <v>0.128623</v>
      </c>
      <c r="HR353">
        <v>-0.338322</v>
      </c>
      <c r="HS353">
        <v>20.2823</v>
      </c>
      <c r="HT353">
        <v>5.2104</v>
      </c>
      <c r="HU353">
        <v>11.9775</v>
      </c>
      <c r="HV353">
        <v>4.9633</v>
      </c>
      <c r="HW353">
        <v>3.2745</v>
      </c>
      <c r="HX353">
        <v>9999</v>
      </c>
      <c r="HY353">
        <v>9999</v>
      </c>
      <c r="HZ353">
        <v>9999</v>
      </c>
      <c r="IA353">
        <v>999.9</v>
      </c>
      <c r="IB353">
        <v>1.86386</v>
      </c>
      <c r="IC353">
        <v>1.86009</v>
      </c>
      <c r="ID353">
        <v>1.8584</v>
      </c>
      <c r="IE353">
        <v>1.85974</v>
      </c>
      <c r="IF353">
        <v>1.85989</v>
      </c>
      <c r="IG353">
        <v>1.8584</v>
      </c>
      <c r="IH353">
        <v>1.85746</v>
      </c>
      <c r="II353">
        <v>1.85241</v>
      </c>
      <c r="IJ353">
        <v>0</v>
      </c>
      <c r="IK353">
        <v>0</v>
      </c>
      <c r="IL353">
        <v>0</v>
      </c>
      <c r="IM353">
        <v>0</v>
      </c>
      <c r="IN353" t="s">
        <v>441</v>
      </c>
      <c r="IO353" t="s">
        <v>442</v>
      </c>
      <c r="IP353" t="s">
        <v>443</v>
      </c>
      <c r="IQ353" t="s">
        <v>443</v>
      </c>
      <c r="IR353" t="s">
        <v>443</v>
      </c>
      <c r="IS353" t="s">
        <v>443</v>
      </c>
      <c r="IT353">
        <v>0</v>
      </c>
      <c r="IU353">
        <v>100</v>
      </c>
      <c r="IV353">
        <v>100</v>
      </c>
      <c r="IW353">
        <v>-0.9350000000000001</v>
      </c>
      <c r="IX353">
        <v>0.2679</v>
      </c>
      <c r="IY353">
        <v>-1.199888540531774</v>
      </c>
      <c r="IZ353">
        <v>0.0006062262584135303</v>
      </c>
      <c r="JA353">
        <v>-6.607284784785487E-07</v>
      </c>
      <c r="JB353">
        <v>4.456398226774383E-10</v>
      </c>
      <c r="JC353">
        <v>0.04242554667046498</v>
      </c>
      <c r="JD353">
        <v>-0.002659736867722172</v>
      </c>
      <c r="JE353">
        <v>0.000738507291522077</v>
      </c>
      <c r="JF353">
        <v>-6.730059124220876E-06</v>
      </c>
      <c r="JG353">
        <v>7</v>
      </c>
      <c r="JH353">
        <v>1949</v>
      </c>
      <c r="JI353">
        <v>1</v>
      </c>
      <c r="JJ353">
        <v>29</v>
      </c>
      <c r="JK353">
        <v>190087.3</v>
      </c>
      <c r="JL353">
        <v>190087.5</v>
      </c>
      <c r="JM353">
        <v>2.36938</v>
      </c>
      <c r="JN353">
        <v>2.61108</v>
      </c>
      <c r="JO353">
        <v>2.146</v>
      </c>
      <c r="JP353">
        <v>2.67822</v>
      </c>
      <c r="JQ353">
        <v>2.29858</v>
      </c>
      <c r="JR353">
        <v>2.41577</v>
      </c>
      <c r="JS353">
        <v>37.1463</v>
      </c>
      <c r="JT353">
        <v>24.07</v>
      </c>
      <c r="JU353">
        <v>18</v>
      </c>
      <c r="JV353">
        <v>480.294</v>
      </c>
      <c r="JW353">
        <v>899.384</v>
      </c>
      <c r="JX353">
        <v>28.0584</v>
      </c>
      <c r="JY353">
        <v>28.8881</v>
      </c>
      <c r="JZ353">
        <v>29.9999</v>
      </c>
      <c r="KA353">
        <v>29.1263</v>
      </c>
      <c r="KB353">
        <v>29.1005</v>
      </c>
      <c r="KC353">
        <v>47.6176</v>
      </c>
      <c r="KD353">
        <v>18.5279</v>
      </c>
      <c r="KE353">
        <v>65.3984</v>
      </c>
      <c r="KF353">
        <v>28.0253</v>
      </c>
      <c r="KG353">
        <v>787.479</v>
      </c>
      <c r="KH353">
        <v>21.0294</v>
      </c>
      <c r="KI353">
        <v>102.043</v>
      </c>
      <c r="KJ353">
        <v>91.53959999999999</v>
      </c>
    </row>
    <row r="354" spans="1:296">
      <c r="A354">
        <v>336</v>
      </c>
      <c r="B354">
        <v>1758394849.1</v>
      </c>
      <c r="C354">
        <v>12708.59999990463</v>
      </c>
      <c r="D354" t="s">
        <v>1118</v>
      </c>
      <c r="E354" t="s">
        <v>1119</v>
      </c>
      <c r="F354">
        <v>5</v>
      </c>
      <c r="G354" t="s">
        <v>1025</v>
      </c>
      <c r="H354">
        <v>1758394841.6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786.3277844958615</v>
      </c>
      <c r="AJ354">
        <v>764.3416909090905</v>
      </c>
      <c r="AK354">
        <v>3.431334478862643</v>
      </c>
      <c r="AL354">
        <v>65.71286143039184</v>
      </c>
      <c r="AM354">
        <f>(AO354 - AN354 + DX354*1E3/(8.314*(DZ354+273.15)) * AQ354/DW354 * AP354) * DW354/(100*DK354) * 1000/(1000 - AO354)</f>
        <v>0</v>
      </c>
      <c r="AN354">
        <v>21.00468659743128</v>
      </c>
      <c r="AO354">
        <v>22.20016424242424</v>
      </c>
      <c r="AP354">
        <v>-0.0008807272644489268</v>
      </c>
      <c r="AQ354">
        <v>86.31797219506277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437</v>
      </c>
      <c r="AX354" t="s">
        <v>437</v>
      </c>
      <c r="AY354">
        <v>0</v>
      </c>
      <c r="AZ354">
        <v>0</v>
      </c>
      <c r="BA354">
        <f>1-AY354/AZ354</f>
        <v>0</v>
      </c>
      <c r="BB354">
        <v>0</v>
      </c>
      <c r="BC354" t="s">
        <v>437</v>
      </c>
      <c r="BD354" t="s">
        <v>437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437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2.7</v>
      </c>
      <c r="DL354">
        <v>0.5</v>
      </c>
      <c r="DM354" t="s">
        <v>438</v>
      </c>
      <c r="DN354">
        <v>2</v>
      </c>
      <c r="DO354" t="b">
        <v>1</v>
      </c>
      <c r="DP354">
        <v>1758394841.6</v>
      </c>
      <c r="DQ354">
        <v>723.9252592592593</v>
      </c>
      <c r="DR354">
        <v>756.039</v>
      </c>
      <c r="DS354">
        <v>22.19806666666667</v>
      </c>
      <c r="DT354">
        <v>20.97707037037037</v>
      </c>
      <c r="DU354">
        <v>724.8630740740741</v>
      </c>
      <c r="DV354">
        <v>21.92979259259259</v>
      </c>
      <c r="DW354">
        <v>500.0261851851851</v>
      </c>
      <c r="DX354">
        <v>90.40910370370369</v>
      </c>
      <c r="DY354">
        <v>0.06654714444444444</v>
      </c>
      <c r="DZ354">
        <v>29.04435925925926</v>
      </c>
      <c r="EA354">
        <v>29.99838888888889</v>
      </c>
      <c r="EB354">
        <v>999.9000000000001</v>
      </c>
      <c r="EC354">
        <v>0</v>
      </c>
      <c r="ED354">
        <v>0</v>
      </c>
      <c r="EE354">
        <v>9988.333333333334</v>
      </c>
      <c r="EF354">
        <v>0</v>
      </c>
      <c r="EG354">
        <v>10.8982</v>
      </c>
      <c r="EH354">
        <v>-32.11384444444445</v>
      </c>
      <c r="EI354">
        <v>740.3596666666666</v>
      </c>
      <c r="EJ354">
        <v>772.239111111111</v>
      </c>
      <c r="EK354">
        <v>1.220998518518519</v>
      </c>
      <c r="EL354">
        <v>756.039</v>
      </c>
      <c r="EM354">
        <v>20.97707037037037</v>
      </c>
      <c r="EN354">
        <v>2.006907037037037</v>
      </c>
      <c r="EO354">
        <v>1.896517407407408</v>
      </c>
      <c r="EP354">
        <v>17.49892592592593</v>
      </c>
      <c r="EQ354">
        <v>16.60581111111111</v>
      </c>
      <c r="ER354">
        <v>2000.025185185185</v>
      </c>
      <c r="ES354">
        <v>0.9799983333333335</v>
      </c>
      <c r="ET354">
        <v>0.02000196666666667</v>
      </c>
      <c r="EU354">
        <v>0</v>
      </c>
      <c r="EV354">
        <v>406.5464444444444</v>
      </c>
      <c r="EW354">
        <v>5.00078</v>
      </c>
      <c r="EX354">
        <v>7997.616296296295</v>
      </c>
      <c r="EY354">
        <v>16379.82222222222</v>
      </c>
      <c r="EZ354">
        <v>39.04596296296296</v>
      </c>
      <c r="FA354">
        <v>39.93699999999999</v>
      </c>
      <c r="FB354">
        <v>39.42114814814815</v>
      </c>
      <c r="FC354">
        <v>39.56448148148147</v>
      </c>
      <c r="FD354">
        <v>40.27525925925925</v>
      </c>
      <c r="FE354">
        <v>1955.125185185186</v>
      </c>
      <c r="FF354">
        <v>39.9</v>
      </c>
      <c r="FG354">
        <v>0</v>
      </c>
      <c r="FH354">
        <v>1758394849.5</v>
      </c>
      <c r="FI354">
        <v>0</v>
      </c>
      <c r="FJ354">
        <v>406.564</v>
      </c>
      <c r="FK354">
        <v>2.407794863171851</v>
      </c>
      <c r="FL354">
        <v>21.00752133209966</v>
      </c>
      <c r="FM354">
        <v>7997.56576923077</v>
      </c>
      <c r="FN354">
        <v>15</v>
      </c>
      <c r="FO354">
        <v>0</v>
      </c>
      <c r="FP354" t="s">
        <v>439</v>
      </c>
      <c r="FQ354">
        <v>1746989605.5</v>
      </c>
      <c r="FR354">
        <v>1746989593.5</v>
      </c>
      <c r="FS354">
        <v>0</v>
      </c>
      <c r="FT354">
        <v>-0.274</v>
      </c>
      <c r="FU354">
        <v>-0.002</v>
      </c>
      <c r="FV354">
        <v>2.549</v>
      </c>
      <c r="FW354">
        <v>0.129</v>
      </c>
      <c r="FX354">
        <v>420</v>
      </c>
      <c r="FY354">
        <v>17</v>
      </c>
      <c r="FZ354">
        <v>0.02</v>
      </c>
      <c r="GA354">
        <v>0.04</v>
      </c>
      <c r="GB354">
        <v>-32.128835</v>
      </c>
      <c r="GC354">
        <v>0.1079864915573106</v>
      </c>
      <c r="GD354">
        <v>0.04431585241197499</v>
      </c>
      <c r="GE354">
        <v>1</v>
      </c>
      <c r="GF354">
        <v>406.4577647058824</v>
      </c>
      <c r="GG354">
        <v>1.73928188884972</v>
      </c>
      <c r="GH354">
        <v>0.2627763597147088</v>
      </c>
      <c r="GI354">
        <v>0</v>
      </c>
      <c r="GJ354">
        <v>1.24666225</v>
      </c>
      <c r="GK354">
        <v>-0.5107297936210177</v>
      </c>
      <c r="GL354">
        <v>0.05768208012405152</v>
      </c>
      <c r="GM354">
        <v>0</v>
      </c>
      <c r="GN354">
        <v>1</v>
      </c>
      <c r="GO354">
        <v>3</v>
      </c>
      <c r="GP354" t="s">
        <v>440</v>
      </c>
      <c r="GQ354">
        <v>3.1025</v>
      </c>
      <c r="GR354">
        <v>2.72445</v>
      </c>
      <c r="GS354">
        <v>0.13289</v>
      </c>
      <c r="GT354">
        <v>0.136641</v>
      </c>
      <c r="GU354">
        <v>0.10204</v>
      </c>
      <c r="GV354">
        <v>0.0997145</v>
      </c>
      <c r="GW354">
        <v>22685.6</v>
      </c>
      <c r="GX354">
        <v>20519.2</v>
      </c>
      <c r="GY354">
        <v>26726.6</v>
      </c>
      <c r="GZ354">
        <v>23988.7</v>
      </c>
      <c r="HA354">
        <v>38408.2</v>
      </c>
      <c r="HB354">
        <v>31937.8</v>
      </c>
      <c r="HC354">
        <v>46672.1</v>
      </c>
      <c r="HD354">
        <v>37960.7</v>
      </c>
      <c r="HE354">
        <v>1.86505</v>
      </c>
      <c r="HF354">
        <v>2.34215</v>
      </c>
      <c r="HG354">
        <v>0.128839</v>
      </c>
      <c r="HH354">
        <v>0</v>
      </c>
      <c r="HI354">
        <v>27.9</v>
      </c>
      <c r="HJ354">
        <v>999.9</v>
      </c>
      <c r="HK354">
        <v>46.8</v>
      </c>
      <c r="HL354">
        <v>32.4</v>
      </c>
      <c r="HM354">
        <v>25.2818</v>
      </c>
      <c r="HN354">
        <v>61.2182</v>
      </c>
      <c r="HO354">
        <v>4.46314</v>
      </c>
      <c r="HP354">
        <v>2</v>
      </c>
      <c r="HQ354">
        <v>0.128618</v>
      </c>
      <c r="HR354">
        <v>-0.34128</v>
      </c>
      <c r="HS354">
        <v>20.2826</v>
      </c>
      <c r="HT354">
        <v>5.21085</v>
      </c>
      <c r="HU354">
        <v>11.9776</v>
      </c>
      <c r="HV354">
        <v>4.96335</v>
      </c>
      <c r="HW354">
        <v>3.27458</v>
      </c>
      <c r="HX354">
        <v>9999</v>
      </c>
      <c r="HY354">
        <v>9999</v>
      </c>
      <c r="HZ354">
        <v>9999</v>
      </c>
      <c r="IA354">
        <v>999.9</v>
      </c>
      <c r="IB354">
        <v>1.86386</v>
      </c>
      <c r="IC354">
        <v>1.8601</v>
      </c>
      <c r="ID354">
        <v>1.85842</v>
      </c>
      <c r="IE354">
        <v>1.85974</v>
      </c>
      <c r="IF354">
        <v>1.85989</v>
      </c>
      <c r="IG354">
        <v>1.85842</v>
      </c>
      <c r="IH354">
        <v>1.85746</v>
      </c>
      <c r="II354">
        <v>1.85242</v>
      </c>
      <c r="IJ354">
        <v>0</v>
      </c>
      <c r="IK354">
        <v>0</v>
      </c>
      <c r="IL354">
        <v>0</v>
      </c>
      <c r="IM354">
        <v>0</v>
      </c>
      <c r="IN354" t="s">
        <v>441</v>
      </c>
      <c r="IO354" t="s">
        <v>442</v>
      </c>
      <c r="IP354" t="s">
        <v>443</v>
      </c>
      <c r="IQ354" t="s">
        <v>443</v>
      </c>
      <c r="IR354" t="s">
        <v>443</v>
      </c>
      <c r="IS354" t="s">
        <v>443</v>
      </c>
      <c r="IT354">
        <v>0</v>
      </c>
      <c r="IU354">
        <v>100</v>
      </c>
      <c r="IV354">
        <v>100</v>
      </c>
      <c r="IW354">
        <v>-0.929</v>
      </c>
      <c r="IX354">
        <v>0.2684</v>
      </c>
      <c r="IY354">
        <v>-1.199888540531774</v>
      </c>
      <c r="IZ354">
        <v>0.0006062262584135303</v>
      </c>
      <c r="JA354">
        <v>-6.607284784785487E-07</v>
      </c>
      <c r="JB354">
        <v>4.456398226774383E-10</v>
      </c>
      <c r="JC354">
        <v>0.04242554667046498</v>
      </c>
      <c r="JD354">
        <v>-0.002659736867722172</v>
      </c>
      <c r="JE354">
        <v>0.000738507291522077</v>
      </c>
      <c r="JF354">
        <v>-6.730059124220876E-06</v>
      </c>
      <c r="JG354">
        <v>7</v>
      </c>
      <c r="JH354">
        <v>1949</v>
      </c>
      <c r="JI354">
        <v>1</v>
      </c>
      <c r="JJ354">
        <v>29</v>
      </c>
      <c r="JK354">
        <v>190087.4</v>
      </c>
      <c r="JL354">
        <v>190087.6</v>
      </c>
      <c r="JM354">
        <v>2.41211</v>
      </c>
      <c r="JN354">
        <v>2.61353</v>
      </c>
      <c r="JO354">
        <v>2.146</v>
      </c>
      <c r="JP354">
        <v>2.67822</v>
      </c>
      <c r="JQ354">
        <v>2.29858</v>
      </c>
      <c r="JR354">
        <v>2.43774</v>
      </c>
      <c r="JS354">
        <v>37.1463</v>
      </c>
      <c r="JT354">
        <v>24.07</v>
      </c>
      <c r="JU354">
        <v>18</v>
      </c>
      <c r="JV354">
        <v>480.01</v>
      </c>
      <c r="JW354">
        <v>899.8869999999999</v>
      </c>
      <c r="JX354">
        <v>28.0303</v>
      </c>
      <c r="JY354">
        <v>28.885</v>
      </c>
      <c r="JZ354">
        <v>29.9999</v>
      </c>
      <c r="KA354">
        <v>29.1232</v>
      </c>
      <c r="KB354">
        <v>29.0986</v>
      </c>
      <c r="KC354">
        <v>48.4805</v>
      </c>
      <c r="KD354">
        <v>18.5279</v>
      </c>
      <c r="KE354">
        <v>65.3984</v>
      </c>
      <c r="KF354">
        <v>28.0325</v>
      </c>
      <c r="KG354">
        <v>807.513</v>
      </c>
      <c r="KH354">
        <v>21.0193</v>
      </c>
      <c r="KI354">
        <v>102.044</v>
      </c>
      <c r="KJ354">
        <v>91.53959999999999</v>
      </c>
    </row>
    <row r="355" spans="1:296">
      <c r="A355">
        <v>337</v>
      </c>
      <c r="B355">
        <v>1758394854.1</v>
      </c>
      <c r="C355">
        <v>12713.59999990463</v>
      </c>
      <c r="D355" t="s">
        <v>1120</v>
      </c>
      <c r="E355" t="s">
        <v>1121</v>
      </c>
      <c r="F355">
        <v>5</v>
      </c>
      <c r="G355" t="s">
        <v>1025</v>
      </c>
      <c r="H355">
        <v>1758394846.314285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803.5577057628386</v>
      </c>
      <c r="AJ355">
        <v>781.4609333333332</v>
      </c>
      <c r="AK355">
        <v>3.435906416755207</v>
      </c>
      <c r="AL355">
        <v>65.71286143039184</v>
      </c>
      <c r="AM355">
        <f>(AO355 - AN355 + DX355*1E3/(8.314*(DZ355+273.15)) * AQ355/DW355 * AP355) * DW355/(100*DK355) * 1000/(1000 - AO355)</f>
        <v>0</v>
      </c>
      <c r="AN355">
        <v>21.09586017106615</v>
      </c>
      <c r="AO355">
        <v>22.24475212121212</v>
      </c>
      <c r="AP355">
        <v>0.01068666667747882</v>
      </c>
      <c r="AQ355">
        <v>86.31797219506277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437</v>
      </c>
      <c r="AX355" t="s">
        <v>437</v>
      </c>
      <c r="AY355">
        <v>0</v>
      </c>
      <c r="AZ355">
        <v>0</v>
      </c>
      <c r="BA355">
        <f>1-AY355/AZ355</f>
        <v>0</v>
      </c>
      <c r="BB355">
        <v>0</v>
      </c>
      <c r="BC355" t="s">
        <v>437</v>
      </c>
      <c r="BD355" t="s">
        <v>437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437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2.7</v>
      </c>
      <c r="DL355">
        <v>0.5</v>
      </c>
      <c r="DM355" t="s">
        <v>438</v>
      </c>
      <c r="DN355">
        <v>2</v>
      </c>
      <c r="DO355" t="b">
        <v>1</v>
      </c>
      <c r="DP355">
        <v>1758394846.314285</v>
      </c>
      <c r="DQ355">
        <v>739.6904999999999</v>
      </c>
      <c r="DR355">
        <v>771.8580357142857</v>
      </c>
      <c r="DS355">
        <v>22.20256428571428</v>
      </c>
      <c r="DT355">
        <v>21.02579285714286</v>
      </c>
      <c r="DU355">
        <v>740.6225714285714</v>
      </c>
      <c r="DV355">
        <v>21.93421071428572</v>
      </c>
      <c r="DW355">
        <v>500.0147857142857</v>
      </c>
      <c r="DX355">
        <v>90.40813214285716</v>
      </c>
      <c r="DY355">
        <v>0.06651617857142858</v>
      </c>
      <c r="DZ355">
        <v>29.04647142857143</v>
      </c>
      <c r="EA355">
        <v>29.99911785714286</v>
      </c>
      <c r="EB355">
        <v>999.9000000000002</v>
      </c>
      <c r="EC355">
        <v>0</v>
      </c>
      <c r="ED355">
        <v>0</v>
      </c>
      <c r="EE355">
        <v>9986.384642857143</v>
      </c>
      <c r="EF355">
        <v>0</v>
      </c>
      <c r="EG355">
        <v>10.89819999999999</v>
      </c>
      <c r="EH355">
        <v>-32.16768928571429</v>
      </c>
      <c r="EI355">
        <v>756.4865357142857</v>
      </c>
      <c r="EJ355">
        <v>788.4366428571429</v>
      </c>
      <c r="EK355">
        <v>1.176778928571429</v>
      </c>
      <c r="EL355">
        <v>771.8580357142857</v>
      </c>
      <c r="EM355">
        <v>21.02579285714286</v>
      </c>
      <c r="EN355">
        <v>2.007292142857143</v>
      </c>
      <c r="EO355">
        <v>1.900901428571429</v>
      </c>
      <c r="EP355">
        <v>17.50196071428571</v>
      </c>
      <c r="EQ355">
        <v>16.64211785714286</v>
      </c>
      <c r="ER355">
        <v>1999.994642857143</v>
      </c>
      <c r="ES355">
        <v>0.9799980714285715</v>
      </c>
      <c r="ET355">
        <v>0.02000222142857143</v>
      </c>
      <c r="EU355">
        <v>0</v>
      </c>
      <c r="EV355">
        <v>406.6660714285714</v>
      </c>
      <c r="EW355">
        <v>5.00078</v>
      </c>
      <c r="EX355">
        <v>7999.265714285715</v>
      </c>
      <c r="EY355">
        <v>16379.575</v>
      </c>
      <c r="EZ355">
        <v>39.05317857142857</v>
      </c>
      <c r="FA355">
        <v>39.93699999999999</v>
      </c>
      <c r="FB355">
        <v>39.39042857142856</v>
      </c>
      <c r="FC355">
        <v>39.55989285714285</v>
      </c>
      <c r="FD355">
        <v>40.31671428571428</v>
      </c>
      <c r="FE355">
        <v>1955.094642857143</v>
      </c>
      <c r="FF355">
        <v>39.9</v>
      </c>
      <c r="FG355">
        <v>0</v>
      </c>
      <c r="FH355">
        <v>1758394854.3</v>
      </c>
      <c r="FI355">
        <v>0</v>
      </c>
      <c r="FJ355">
        <v>406.6998461538462</v>
      </c>
      <c r="FK355">
        <v>2.075076919660812</v>
      </c>
      <c r="FL355">
        <v>21.99692309464615</v>
      </c>
      <c r="FM355">
        <v>7999.295</v>
      </c>
      <c r="FN355">
        <v>15</v>
      </c>
      <c r="FO355">
        <v>0</v>
      </c>
      <c r="FP355" t="s">
        <v>439</v>
      </c>
      <c r="FQ355">
        <v>1746989605.5</v>
      </c>
      <c r="FR355">
        <v>1746989593.5</v>
      </c>
      <c r="FS355">
        <v>0</v>
      </c>
      <c r="FT355">
        <v>-0.274</v>
      </c>
      <c r="FU355">
        <v>-0.002</v>
      </c>
      <c r="FV355">
        <v>2.549</v>
      </c>
      <c r="FW355">
        <v>0.129</v>
      </c>
      <c r="FX355">
        <v>420</v>
      </c>
      <c r="FY355">
        <v>17</v>
      </c>
      <c r="FZ355">
        <v>0.02</v>
      </c>
      <c r="GA355">
        <v>0.04</v>
      </c>
      <c r="GB355">
        <v>-32.15366585365854</v>
      </c>
      <c r="GC355">
        <v>-0.47845505226485</v>
      </c>
      <c r="GD355">
        <v>0.07480989112167687</v>
      </c>
      <c r="GE355">
        <v>1</v>
      </c>
      <c r="GF355">
        <v>406.6004411764706</v>
      </c>
      <c r="GG355">
        <v>1.966126813669515</v>
      </c>
      <c r="GH355">
        <v>0.2702199747892219</v>
      </c>
      <c r="GI355">
        <v>0</v>
      </c>
      <c r="GJ355">
        <v>1.203051219512195</v>
      </c>
      <c r="GK355">
        <v>-0.6316544947735174</v>
      </c>
      <c r="GL355">
        <v>0.0674272815957372</v>
      </c>
      <c r="GM355">
        <v>0</v>
      </c>
      <c r="GN355">
        <v>1</v>
      </c>
      <c r="GO355">
        <v>3</v>
      </c>
      <c r="GP355" t="s">
        <v>440</v>
      </c>
      <c r="GQ355">
        <v>3.1023</v>
      </c>
      <c r="GR355">
        <v>2.72456</v>
      </c>
      <c r="GS355">
        <v>0.134875</v>
      </c>
      <c r="GT355">
        <v>0.138604</v>
      </c>
      <c r="GU355">
        <v>0.102177</v>
      </c>
      <c r="GV355">
        <v>0.09973949999999999</v>
      </c>
      <c r="GW355">
        <v>22634</v>
      </c>
      <c r="GX355">
        <v>20472.8</v>
      </c>
      <c r="GY355">
        <v>26727</v>
      </c>
      <c r="GZ355">
        <v>23988.8</v>
      </c>
      <c r="HA355">
        <v>38403</v>
      </c>
      <c r="HB355">
        <v>31937.3</v>
      </c>
      <c r="HC355">
        <v>46672.7</v>
      </c>
      <c r="HD355">
        <v>37961</v>
      </c>
      <c r="HE355">
        <v>1.86493</v>
      </c>
      <c r="HF355">
        <v>2.3421</v>
      </c>
      <c r="HG355">
        <v>0.128414</v>
      </c>
      <c r="HH355">
        <v>0</v>
      </c>
      <c r="HI355">
        <v>27.9</v>
      </c>
      <c r="HJ355">
        <v>999.9</v>
      </c>
      <c r="HK355">
        <v>46.8</v>
      </c>
      <c r="HL355">
        <v>32.4</v>
      </c>
      <c r="HM355">
        <v>25.2837</v>
      </c>
      <c r="HN355">
        <v>61.3182</v>
      </c>
      <c r="HO355">
        <v>4.5032</v>
      </c>
      <c r="HP355">
        <v>2</v>
      </c>
      <c r="HQ355">
        <v>0.128008</v>
      </c>
      <c r="HR355">
        <v>-0.367704</v>
      </c>
      <c r="HS355">
        <v>20.2825</v>
      </c>
      <c r="HT355">
        <v>5.20995</v>
      </c>
      <c r="HU355">
        <v>11.9764</v>
      </c>
      <c r="HV355">
        <v>4.9628</v>
      </c>
      <c r="HW355">
        <v>3.2745</v>
      </c>
      <c r="HX355">
        <v>9999</v>
      </c>
      <c r="HY355">
        <v>9999</v>
      </c>
      <c r="HZ355">
        <v>9999</v>
      </c>
      <c r="IA355">
        <v>999.9</v>
      </c>
      <c r="IB355">
        <v>1.86386</v>
      </c>
      <c r="IC355">
        <v>1.86011</v>
      </c>
      <c r="ID355">
        <v>1.85843</v>
      </c>
      <c r="IE355">
        <v>1.85974</v>
      </c>
      <c r="IF355">
        <v>1.85989</v>
      </c>
      <c r="IG355">
        <v>1.8584</v>
      </c>
      <c r="IH355">
        <v>1.85747</v>
      </c>
      <c r="II355">
        <v>1.85241</v>
      </c>
      <c r="IJ355">
        <v>0</v>
      </c>
      <c r="IK355">
        <v>0</v>
      </c>
      <c r="IL355">
        <v>0</v>
      </c>
      <c r="IM355">
        <v>0</v>
      </c>
      <c r="IN355" t="s">
        <v>441</v>
      </c>
      <c r="IO355" t="s">
        <v>442</v>
      </c>
      <c r="IP355" t="s">
        <v>443</v>
      </c>
      <c r="IQ355" t="s">
        <v>443</v>
      </c>
      <c r="IR355" t="s">
        <v>443</v>
      </c>
      <c r="IS355" t="s">
        <v>443</v>
      </c>
      <c r="IT355">
        <v>0</v>
      </c>
      <c r="IU355">
        <v>100</v>
      </c>
      <c r="IV355">
        <v>100</v>
      </c>
      <c r="IW355">
        <v>-0.923</v>
      </c>
      <c r="IX355">
        <v>0.2692</v>
      </c>
      <c r="IY355">
        <v>-1.199888540531774</v>
      </c>
      <c r="IZ355">
        <v>0.0006062262584135303</v>
      </c>
      <c r="JA355">
        <v>-6.607284784785487E-07</v>
      </c>
      <c r="JB355">
        <v>4.456398226774383E-10</v>
      </c>
      <c r="JC355">
        <v>0.04242554667046498</v>
      </c>
      <c r="JD355">
        <v>-0.002659736867722172</v>
      </c>
      <c r="JE355">
        <v>0.000738507291522077</v>
      </c>
      <c r="JF355">
        <v>-6.730059124220876E-06</v>
      </c>
      <c r="JG355">
        <v>7</v>
      </c>
      <c r="JH355">
        <v>1949</v>
      </c>
      <c r="JI355">
        <v>1</v>
      </c>
      <c r="JJ355">
        <v>29</v>
      </c>
      <c r="JK355">
        <v>190087.5</v>
      </c>
      <c r="JL355">
        <v>190087.7</v>
      </c>
      <c r="JM355">
        <v>2.45239</v>
      </c>
      <c r="JN355">
        <v>2.60864</v>
      </c>
      <c r="JO355">
        <v>2.146</v>
      </c>
      <c r="JP355">
        <v>2.67822</v>
      </c>
      <c r="JQ355">
        <v>2.29858</v>
      </c>
      <c r="JR355">
        <v>2.43164</v>
      </c>
      <c r="JS355">
        <v>37.1463</v>
      </c>
      <c r="JT355">
        <v>24.07</v>
      </c>
      <c r="JU355">
        <v>18</v>
      </c>
      <c r="JV355">
        <v>479.915</v>
      </c>
      <c r="JW355">
        <v>899.785</v>
      </c>
      <c r="JX355">
        <v>28.0296</v>
      </c>
      <c r="JY355">
        <v>28.8813</v>
      </c>
      <c r="JZ355">
        <v>29.9997</v>
      </c>
      <c r="KA355">
        <v>29.1201</v>
      </c>
      <c r="KB355">
        <v>29.0955</v>
      </c>
      <c r="KC355">
        <v>49.2645</v>
      </c>
      <c r="KD355">
        <v>18.5279</v>
      </c>
      <c r="KE355">
        <v>65.3984</v>
      </c>
      <c r="KF355">
        <v>28.0309</v>
      </c>
      <c r="KG355">
        <v>820.871</v>
      </c>
      <c r="KH355">
        <v>21.017</v>
      </c>
      <c r="KI355">
        <v>102.045</v>
      </c>
      <c r="KJ355">
        <v>91.5402</v>
      </c>
    </row>
    <row r="356" spans="1:296">
      <c r="A356">
        <v>338</v>
      </c>
      <c r="B356">
        <v>1758394859.1</v>
      </c>
      <c r="C356">
        <v>12718.59999990463</v>
      </c>
      <c r="D356" t="s">
        <v>1122</v>
      </c>
      <c r="E356" t="s">
        <v>1123</v>
      </c>
      <c r="F356">
        <v>5</v>
      </c>
      <c r="G356" t="s">
        <v>1025</v>
      </c>
      <c r="H356">
        <v>1758394851.6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820.7983205655307</v>
      </c>
      <c r="AJ356">
        <v>798.5671090909091</v>
      </c>
      <c r="AK356">
        <v>3.424220366377917</v>
      </c>
      <c r="AL356">
        <v>65.71286143039184</v>
      </c>
      <c r="AM356">
        <f>(AO356 - AN356 + DX356*1E3/(8.314*(DZ356+273.15)) * AQ356/DW356 * AP356) * DW356/(100*DK356) * 1000/(1000 - AO356)</f>
        <v>0</v>
      </c>
      <c r="AN356">
        <v>21.10255012315586</v>
      </c>
      <c r="AO356">
        <v>22.26946242424242</v>
      </c>
      <c r="AP356">
        <v>0.006640686063643323</v>
      </c>
      <c r="AQ356">
        <v>86.31797219506277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437</v>
      </c>
      <c r="AX356" t="s">
        <v>437</v>
      </c>
      <c r="AY356">
        <v>0</v>
      </c>
      <c r="AZ356">
        <v>0</v>
      </c>
      <c r="BA356">
        <f>1-AY356/AZ356</f>
        <v>0</v>
      </c>
      <c r="BB356">
        <v>0</v>
      </c>
      <c r="BC356" t="s">
        <v>437</v>
      </c>
      <c r="BD356" t="s">
        <v>437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437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2.7</v>
      </c>
      <c r="DL356">
        <v>0.5</v>
      </c>
      <c r="DM356" t="s">
        <v>438</v>
      </c>
      <c r="DN356">
        <v>2</v>
      </c>
      <c r="DO356" t="b">
        <v>1</v>
      </c>
      <c r="DP356">
        <v>1758394851.6</v>
      </c>
      <c r="DQ356">
        <v>757.3718518518518</v>
      </c>
      <c r="DR356">
        <v>789.6190370370371</v>
      </c>
      <c r="DS356">
        <v>22.22555925925926</v>
      </c>
      <c r="DT356">
        <v>21.07702592592593</v>
      </c>
      <c r="DU356">
        <v>758.2975185185185</v>
      </c>
      <c r="DV356">
        <v>21.95674444444444</v>
      </c>
      <c r="DW356">
        <v>500.0071481481482</v>
      </c>
      <c r="DX356">
        <v>90.40687037037038</v>
      </c>
      <c r="DY356">
        <v>0.06656422222222222</v>
      </c>
      <c r="DZ356">
        <v>29.0483962962963</v>
      </c>
      <c r="EA356">
        <v>29.99866296296296</v>
      </c>
      <c r="EB356">
        <v>999.9000000000001</v>
      </c>
      <c r="EC356">
        <v>0</v>
      </c>
      <c r="ED356">
        <v>0</v>
      </c>
      <c r="EE356">
        <v>9985.488518518516</v>
      </c>
      <c r="EF356">
        <v>0</v>
      </c>
      <c r="EG356">
        <v>10.8982</v>
      </c>
      <c r="EH356">
        <v>-32.24727777777778</v>
      </c>
      <c r="EI356">
        <v>774.587851851852</v>
      </c>
      <c r="EJ356">
        <v>806.6205555555556</v>
      </c>
      <c r="EK356">
        <v>1.148532222222222</v>
      </c>
      <c r="EL356">
        <v>789.6190370370371</v>
      </c>
      <c r="EM356">
        <v>21.07702592592593</v>
      </c>
      <c r="EN356">
        <v>2.009342222222223</v>
      </c>
      <c r="EO356">
        <v>1.905506666666666</v>
      </c>
      <c r="EP356">
        <v>17.51813333333333</v>
      </c>
      <c r="EQ356">
        <v>16.68026296296296</v>
      </c>
      <c r="ER356">
        <v>1999.994814814815</v>
      </c>
      <c r="ES356">
        <v>0.9799981111111111</v>
      </c>
      <c r="ET356">
        <v>0.02000219259259259</v>
      </c>
      <c r="EU356">
        <v>0</v>
      </c>
      <c r="EV356">
        <v>406.8216666666667</v>
      </c>
      <c r="EW356">
        <v>5.00078</v>
      </c>
      <c r="EX356">
        <v>8001.211851851852</v>
      </c>
      <c r="EY356">
        <v>16379.57777777778</v>
      </c>
      <c r="EZ356">
        <v>39.07140740740741</v>
      </c>
      <c r="FA356">
        <v>39.93699999999999</v>
      </c>
      <c r="FB356">
        <v>39.38407407407407</v>
      </c>
      <c r="FC356">
        <v>39.55744444444444</v>
      </c>
      <c r="FD356">
        <v>40.33774074074073</v>
      </c>
      <c r="FE356">
        <v>1955.094814814815</v>
      </c>
      <c r="FF356">
        <v>39.9</v>
      </c>
      <c r="FG356">
        <v>0</v>
      </c>
      <c r="FH356">
        <v>1758394859.7</v>
      </c>
      <c r="FI356">
        <v>0</v>
      </c>
      <c r="FJ356">
        <v>406.85688</v>
      </c>
      <c r="FK356">
        <v>0.9309999982209514</v>
      </c>
      <c r="FL356">
        <v>23.38461538251668</v>
      </c>
      <c r="FM356">
        <v>8001.441999999999</v>
      </c>
      <c r="FN356">
        <v>15</v>
      </c>
      <c r="FO356">
        <v>0</v>
      </c>
      <c r="FP356" t="s">
        <v>439</v>
      </c>
      <c r="FQ356">
        <v>1746989605.5</v>
      </c>
      <c r="FR356">
        <v>1746989593.5</v>
      </c>
      <c r="FS356">
        <v>0</v>
      </c>
      <c r="FT356">
        <v>-0.274</v>
      </c>
      <c r="FU356">
        <v>-0.002</v>
      </c>
      <c r="FV356">
        <v>2.549</v>
      </c>
      <c r="FW356">
        <v>0.129</v>
      </c>
      <c r="FX356">
        <v>420</v>
      </c>
      <c r="FY356">
        <v>17</v>
      </c>
      <c r="FZ356">
        <v>0.02</v>
      </c>
      <c r="GA356">
        <v>0.04</v>
      </c>
      <c r="GB356">
        <v>-32.2145275</v>
      </c>
      <c r="GC356">
        <v>-0.8921999999999493</v>
      </c>
      <c r="GD356">
        <v>0.1072329076997818</v>
      </c>
      <c r="GE356">
        <v>0</v>
      </c>
      <c r="GF356">
        <v>406.7379705882353</v>
      </c>
      <c r="GG356">
        <v>1.900580590105796</v>
      </c>
      <c r="GH356">
        <v>0.2654684522404636</v>
      </c>
      <c r="GI356">
        <v>0</v>
      </c>
      <c r="GJ356">
        <v>1.17587825</v>
      </c>
      <c r="GK356">
        <v>-0.3571763977485976</v>
      </c>
      <c r="GL356">
        <v>0.05353652164118904</v>
      </c>
      <c r="GM356">
        <v>0</v>
      </c>
      <c r="GN356">
        <v>0</v>
      </c>
      <c r="GO356">
        <v>3</v>
      </c>
      <c r="GP356" t="s">
        <v>446</v>
      </c>
      <c r="GQ356">
        <v>3.10231</v>
      </c>
      <c r="GR356">
        <v>2.72501</v>
      </c>
      <c r="GS356">
        <v>0.136839</v>
      </c>
      <c r="GT356">
        <v>0.140534</v>
      </c>
      <c r="GU356">
        <v>0.10225</v>
      </c>
      <c r="GV356">
        <v>0.0994944</v>
      </c>
      <c r="GW356">
        <v>22582.6</v>
      </c>
      <c r="GX356">
        <v>20426.8</v>
      </c>
      <c r="GY356">
        <v>26727</v>
      </c>
      <c r="GZ356">
        <v>23988.7</v>
      </c>
      <c r="HA356">
        <v>38400.2</v>
      </c>
      <c r="HB356">
        <v>31946.1</v>
      </c>
      <c r="HC356">
        <v>46672.9</v>
      </c>
      <c r="HD356">
        <v>37960.8</v>
      </c>
      <c r="HE356">
        <v>1.8645</v>
      </c>
      <c r="HF356">
        <v>2.34212</v>
      </c>
      <c r="HG356">
        <v>0.128668</v>
      </c>
      <c r="HH356">
        <v>0</v>
      </c>
      <c r="HI356">
        <v>27.9</v>
      </c>
      <c r="HJ356">
        <v>999.9</v>
      </c>
      <c r="HK356">
        <v>46.8</v>
      </c>
      <c r="HL356">
        <v>32.4</v>
      </c>
      <c r="HM356">
        <v>25.2848</v>
      </c>
      <c r="HN356">
        <v>61.7482</v>
      </c>
      <c r="HO356">
        <v>4.5633</v>
      </c>
      <c r="HP356">
        <v>2</v>
      </c>
      <c r="HQ356">
        <v>0.128013</v>
      </c>
      <c r="HR356">
        <v>-0.37506</v>
      </c>
      <c r="HS356">
        <v>20.2825</v>
      </c>
      <c r="HT356">
        <v>5.2101</v>
      </c>
      <c r="HU356">
        <v>11.976</v>
      </c>
      <c r="HV356">
        <v>4.963</v>
      </c>
      <c r="HW356">
        <v>3.27458</v>
      </c>
      <c r="HX356">
        <v>9999</v>
      </c>
      <c r="HY356">
        <v>9999</v>
      </c>
      <c r="HZ356">
        <v>9999</v>
      </c>
      <c r="IA356">
        <v>999.9</v>
      </c>
      <c r="IB356">
        <v>1.86386</v>
      </c>
      <c r="IC356">
        <v>1.86011</v>
      </c>
      <c r="ID356">
        <v>1.85844</v>
      </c>
      <c r="IE356">
        <v>1.85974</v>
      </c>
      <c r="IF356">
        <v>1.85988</v>
      </c>
      <c r="IG356">
        <v>1.85839</v>
      </c>
      <c r="IH356">
        <v>1.85745</v>
      </c>
      <c r="II356">
        <v>1.85242</v>
      </c>
      <c r="IJ356">
        <v>0</v>
      </c>
      <c r="IK356">
        <v>0</v>
      </c>
      <c r="IL356">
        <v>0</v>
      </c>
      <c r="IM356">
        <v>0</v>
      </c>
      <c r="IN356" t="s">
        <v>441</v>
      </c>
      <c r="IO356" t="s">
        <v>442</v>
      </c>
      <c r="IP356" t="s">
        <v>443</v>
      </c>
      <c r="IQ356" t="s">
        <v>443</v>
      </c>
      <c r="IR356" t="s">
        <v>443</v>
      </c>
      <c r="IS356" t="s">
        <v>443</v>
      </c>
      <c r="IT356">
        <v>0</v>
      </c>
      <c r="IU356">
        <v>100</v>
      </c>
      <c r="IV356">
        <v>100</v>
      </c>
      <c r="IW356">
        <v>-0.916</v>
      </c>
      <c r="IX356">
        <v>0.2697</v>
      </c>
      <c r="IY356">
        <v>-1.199888540531774</v>
      </c>
      <c r="IZ356">
        <v>0.0006062262584135303</v>
      </c>
      <c r="JA356">
        <v>-6.607284784785487E-07</v>
      </c>
      <c r="JB356">
        <v>4.456398226774383E-10</v>
      </c>
      <c r="JC356">
        <v>0.04242554667046498</v>
      </c>
      <c r="JD356">
        <v>-0.002659736867722172</v>
      </c>
      <c r="JE356">
        <v>0.000738507291522077</v>
      </c>
      <c r="JF356">
        <v>-6.730059124220876E-06</v>
      </c>
      <c r="JG356">
        <v>7</v>
      </c>
      <c r="JH356">
        <v>1949</v>
      </c>
      <c r="JI356">
        <v>1</v>
      </c>
      <c r="JJ356">
        <v>29</v>
      </c>
      <c r="JK356">
        <v>190087.6</v>
      </c>
      <c r="JL356">
        <v>190087.8</v>
      </c>
      <c r="JM356">
        <v>2.4939</v>
      </c>
      <c r="JN356">
        <v>2.61353</v>
      </c>
      <c r="JO356">
        <v>2.146</v>
      </c>
      <c r="JP356">
        <v>2.67944</v>
      </c>
      <c r="JQ356">
        <v>2.29858</v>
      </c>
      <c r="JR356">
        <v>2.42432</v>
      </c>
      <c r="JS356">
        <v>37.1463</v>
      </c>
      <c r="JT356">
        <v>24.07</v>
      </c>
      <c r="JU356">
        <v>18</v>
      </c>
      <c r="JV356">
        <v>479.649</v>
      </c>
      <c r="JW356">
        <v>899.7569999999999</v>
      </c>
      <c r="JX356">
        <v>28.0287</v>
      </c>
      <c r="JY356">
        <v>28.8782</v>
      </c>
      <c r="JZ356">
        <v>29.9999</v>
      </c>
      <c r="KA356">
        <v>29.1176</v>
      </c>
      <c r="KB356">
        <v>29.092</v>
      </c>
      <c r="KC356">
        <v>50.1141</v>
      </c>
      <c r="KD356">
        <v>18.8018</v>
      </c>
      <c r="KE356">
        <v>65.3984</v>
      </c>
      <c r="KF356">
        <v>28.0299</v>
      </c>
      <c r="KG356">
        <v>840.909</v>
      </c>
      <c r="KH356">
        <v>21.0031</v>
      </c>
      <c r="KI356">
        <v>102.045</v>
      </c>
      <c r="KJ356">
        <v>91.53959999999999</v>
      </c>
    </row>
    <row r="357" spans="1:296">
      <c r="A357">
        <v>339</v>
      </c>
      <c r="B357">
        <v>1758394864.1</v>
      </c>
      <c r="C357">
        <v>12723.59999990463</v>
      </c>
      <c r="D357" t="s">
        <v>1124</v>
      </c>
      <c r="E357" t="s">
        <v>1125</v>
      </c>
      <c r="F357">
        <v>5</v>
      </c>
      <c r="G357" t="s">
        <v>1025</v>
      </c>
      <c r="H357">
        <v>1758394856.314285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837.9445256077272</v>
      </c>
      <c r="AJ357">
        <v>815.6908484848482</v>
      </c>
      <c r="AK357">
        <v>3.424093859702525</v>
      </c>
      <c r="AL357">
        <v>65.71286143039184</v>
      </c>
      <c r="AM357">
        <f>(AO357 - AN357 + DX357*1E3/(8.314*(DZ357+273.15)) * AQ357/DW357 * AP357) * DW357/(100*DK357) * 1000/(1000 - AO357)</f>
        <v>0</v>
      </c>
      <c r="AN357">
        <v>20.98717550286906</v>
      </c>
      <c r="AO357">
        <v>22.23569878787878</v>
      </c>
      <c r="AP357">
        <v>-0.001821086520842153</v>
      </c>
      <c r="AQ357">
        <v>86.31797219506277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437</v>
      </c>
      <c r="AX357" t="s">
        <v>437</v>
      </c>
      <c r="AY357">
        <v>0</v>
      </c>
      <c r="AZ357">
        <v>0</v>
      </c>
      <c r="BA357">
        <f>1-AY357/AZ357</f>
        <v>0</v>
      </c>
      <c r="BB357">
        <v>0</v>
      </c>
      <c r="BC357" t="s">
        <v>437</v>
      </c>
      <c r="BD357" t="s">
        <v>437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437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2.7</v>
      </c>
      <c r="DL357">
        <v>0.5</v>
      </c>
      <c r="DM357" t="s">
        <v>438</v>
      </c>
      <c r="DN357">
        <v>2</v>
      </c>
      <c r="DO357" t="b">
        <v>1</v>
      </c>
      <c r="DP357">
        <v>1758394856.314285</v>
      </c>
      <c r="DQ357">
        <v>773.143</v>
      </c>
      <c r="DR357">
        <v>805.5103928571427</v>
      </c>
      <c r="DS357">
        <v>22.24661428571429</v>
      </c>
      <c r="DT357">
        <v>21.05196071428571</v>
      </c>
      <c r="DU357">
        <v>774.0627500000001</v>
      </c>
      <c r="DV357">
        <v>21.97738214285715</v>
      </c>
      <c r="DW357">
        <v>499.9214642857143</v>
      </c>
      <c r="DX357">
        <v>90.40606428571428</v>
      </c>
      <c r="DY357">
        <v>0.06662617142857143</v>
      </c>
      <c r="DZ357">
        <v>29.04719285714286</v>
      </c>
      <c r="EA357">
        <v>29.99645714285715</v>
      </c>
      <c r="EB357">
        <v>999.9000000000002</v>
      </c>
      <c r="EC357">
        <v>0</v>
      </c>
      <c r="ED357">
        <v>0</v>
      </c>
      <c r="EE357">
        <v>9997.239285714286</v>
      </c>
      <c r="EF357">
        <v>0</v>
      </c>
      <c r="EG357">
        <v>10.89819999999999</v>
      </c>
      <c r="EH357">
        <v>-32.36743928571429</v>
      </c>
      <c r="EI357">
        <v>790.7342142857142</v>
      </c>
      <c r="EJ357">
        <v>822.8318571428571</v>
      </c>
      <c r="EK357">
        <v>1.194655714285714</v>
      </c>
      <c r="EL357">
        <v>805.5103928571427</v>
      </c>
      <c r="EM357">
        <v>21.05196071428571</v>
      </c>
      <c r="EN357">
        <v>2.011228571428572</v>
      </c>
      <c r="EO357">
        <v>1.903224285714286</v>
      </c>
      <c r="EP357">
        <v>17.53301071428571</v>
      </c>
      <c r="EQ357">
        <v>16.66135357142857</v>
      </c>
      <c r="ER357">
        <v>2000.008571428572</v>
      </c>
      <c r="ES357">
        <v>0.9799982857142859</v>
      </c>
      <c r="ET357">
        <v>0.02000201785714285</v>
      </c>
      <c r="EU357">
        <v>0</v>
      </c>
      <c r="EV357">
        <v>406.8359642857143</v>
      </c>
      <c r="EW357">
        <v>5.00078</v>
      </c>
      <c r="EX357">
        <v>8003.178571428572</v>
      </c>
      <c r="EY357">
        <v>16379.68214285714</v>
      </c>
      <c r="EZ357">
        <v>39.05996428571429</v>
      </c>
      <c r="FA357">
        <v>39.93257142857142</v>
      </c>
      <c r="FB357">
        <v>39.37932142857143</v>
      </c>
      <c r="FC357">
        <v>39.54417857142856</v>
      </c>
      <c r="FD357">
        <v>40.36146428571428</v>
      </c>
      <c r="FE357">
        <v>1955.108571428571</v>
      </c>
      <c r="FF357">
        <v>39.9</v>
      </c>
      <c r="FG357">
        <v>0</v>
      </c>
      <c r="FH357">
        <v>1758394864.5</v>
      </c>
      <c r="FI357">
        <v>0</v>
      </c>
      <c r="FJ357">
        <v>406.86492</v>
      </c>
      <c r="FK357">
        <v>0.2005384527498831</v>
      </c>
      <c r="FL357">
        <v>24.06307688813177</v>
      </c>
      <c r="FM357">
        <v>8003.343600000001</v>
      </c>
      <c r="FN357">
        <v>15</v>
      </c>
      <c r="FO357">
        <v>0</v>
      </c>
      <c r="FP357" t="s">
        <v>439</v>
      </c>
      <c r="FQ357">
        <v>1746989605.5</v>
      </c>
      <c r="FR357">
        <v>1746989593.5</v>
      </c>
      <c r="FS357">
        <v>0</v>
      </c>
      <c r="FT357">
        <v>-0.274</v>
      </c>
      <c r="FU357">
        <v>-0.002</v>
      </c>
      <c r="FV357">
        <v>2.549</v>
      </c>
      <c r="FW357">
        <v>0.129</v>
      </c>
      <c r="FX357">
        <v>420</v>
      </c>
      <c r="FY357">
        <v>17</v>
      </c>
      <c r="FZ357">
        <v>0.02</v>
      </c>
      <c r="GA357">
        <v>0.04</v>
      </c>
      <c r="GB357">
        <v>-32.30392926829268</v>
      </c>
      <c r="GC357">
        <v>-1.340828571428637</v>
      </c>
      <c r="GD357">
        <v>0.1428933036098529</v>
      </c>
      <c r="GE357">
        <v>0</v>
      </c>
      <c r="GF357">
        <v>406.843</v>
      </c>
      <c r="GG357">
        <v>0.3258059534241372</v>
      </c>
      <c r="GH357">
        <v>0.1897016232992036</v>
      </c>
      <c r="GI357">
        <v>1</v>
      </c>
      <c r="GJ357">
        <v>1.184181707317073</v>
      </c>
      <c r="GK357">
        <v>0.4541408362369319</v>
      </c>
      <c r="GL357">
        <v>0.06454705800487785</v>
      </c>
      <c r="GM357">
        <v>0</v>
      </c>
      <c r="GN357">
        <v>1</v>
      </c>
      <c r="GO357">
        <v>3</v>
      </c>
      <c r="GP357" t="s">
        <v>440</v>
      </c>
      <c r="GQ357">
        <v>3.10268</v>
      </c>
      <c r="GR357">
        <v>2.7249</v>
      </c>
      <c r="GS357">
        <v>0.138785</v>
      </c>
      <c r="GT357">
        <v>0.142445</v>
      </c>
      <c r="GU357">
        <v>0.102129</v>
      </c>
      <c r="GV357">
        <v>0.0992415</v>
      </c>
      <c r="GW357">
        <v>22532</v>
      </c>
      <c r="GX357">
        <v>20381.7</v>
      </c>
      <c r="GY357">
        <v>26727.3</v>
      </c>
      <c r="GZ357">
        <v>23989.1</v>
      </c>
      <c r="HA357">
        <v>38406.2</v>
      </c>
      <c r="HB357">
        <v>31955.8</v>
      </c>
      <c r="HC357">
        <v>46673.5</v>
      </c>
      <c r="HD357">
        <v>37961.3</v>
      </c>
      <c r="HE357">
        <v>1.86553</v>
      </c>
      <c r="HF357">
        <v>2.3422</v>
      </c>
      <c r="HG357">
        <v>0.128377</v>
      </c>
      <c r="HH357">
        <v>0</v>
      </c>
      <c r="HI357">
        <v>27.9</v>
      </c>
      <c r="HJ357">
        <v>999.9</v>
      </c>
      <c r="HK357">
        <v>46.8</v>
      </c>
      <c r="HL357">
        <v>32.4</v>
      </c>
      <c r="HM357">
        <v>25.2839</v>
      </c>
      <c r="HN357">
        <v>61.5782</v>
      </c>
      <c r="HO357">
        <v>4.49519</v>
      </c>
      <c r="HP357">
        <v>2</v>
      </c>
      <c r="HQ357">
        <v>0.127617</v>
      </c>
      <c r="HR357">
        <v>-0.393382</v>
      </c>
      <c r="HS357">
        <v>20.2825</v>
      </c>
      <c r="HT357">
        <v>5.21025</v>
      </c>
      <c r="HU357">
        <v>11.9761</v>
      </c>
      <c r="HV357">
        <v>4.96285</v>
      </c>
      <c r="HW357">
        <v>3.27458</v>
      </c>
      <c r="HX357">
        <v>9999</v>
      </c>
      <c r="HY357">
        <v>9999</v>
      </c>
      <c r="HZ357">
        <v>9999</v>
      </c>
      <c r="IA357">
        <v>999.9</v>
      </c>
      <c r="IB357">
        <v>1.86386</v>
      </c>
      <c r="IC357">
        <v>1.86009</v>
      </c>
      <c r="ID357">
        <v>1.85843</v>
      </c>
      <c r="IE357">
        <v>1.85974</v>
      </c>
      <c r="IF357">
        <v>1.85989</v>
      </c>
      <c r="IG357">
        <v>1.8584</v>
      </c>
      <c r="IH357">
        <v>1.85745</v>
      </c>
      <c r="II357">
        <v>1.85242</v>
      </c>
      <c r="IJ357">
        <v>0</v>
      </c>
      <c r="IK357">
        <v>0</v>
      </c>
      <c r="IL357">
        <v>0</v>
      </c>
      <c r="IM357">
        <v>0</v>
      </c>
      <c r="IN357" t="s">
        <v>441</v>
      </c>
      <c r="IO357" t="s">
        <v>442</v>
      </c>
      <c r="IP357" t="s">
        <v>443</v>
      </c>
      <c r="IQ357" t="s">
        <v>443</v>
      </c>
      <c r="IR357" t="s">
        <v>443</v>
      </c>
      <c r="IS357" t="s">
        <v>443</v>
      </c>
      <c r="IT357">
        <v>0</v>
      </c>
      <c r="IU357">
        <v>100</v>
      </c>
      <c r="IV357">
        <v>100</v>
      </c>
      <c r="IW357">
        <v>-0.91</v>
      </c>
      <c r="IX357">
        <v>0.269</v>
      </c>
      <c r="IY357">
        <v>-1.199888540531774</v>
      </c>
      <c r="IZ357">
        <v>0.0006062262584135303</v>
      </c>
      <c r="JA357">
        <v>-6.607284784785487E-07</v>
      </c>
      <c r="JB357">
        <v>4.456398226774383E-10</v>
      </c>
      <c r="JC357">
        <v>0.04242554667046498</v>
      </c>
      <c r="JD357">
        <v>-0.002659736867722172</v>
      </c>
      <c r="JE357">
        <v>0.000738507291522077</v>
      </c>
      <c r="JF357">
        <v>-6.730059124220876E-06</v>
      </c>
      <c r="JG357">
        <v>7</v>
      </c>
      <c r="JH357">
        <v>1949</v>
      </c>
      <c r="JI357">
        <v>1</v>
      </c>
      <c r="JJ357">
        <v>29</v>
      </c>
      <c r="JK357">
        <v>190087.6</v>
      </c>
      <c r="JL357">
        <v>190087.8</v>
      </c>
      <c r="JM357">
        <v>2.53296</v>
      </c>
      <c r="JN357">
        <v>2.6062</v>
      </c>
      <c r="JO357">
        <v>2.146</v>
      </c>
      <c r="JP357">
        <v>2.67822</v>
      </c>
      <c r="JQ357">
        <v>2.29858</v>
      </c>
      <c r="JR357">
        <v>2.44141</v>
      </c>
      <c r="JS357">
        <v>37.1463</v>
      </c>
      <c r="JT357">
        <v>24.0787</v>
      </c>
      <c r="JU357">
        <v>18</v>
      </c>
      <c r="JV357">
        <v>480.221</v>
      </c>
      <c r="JW357">
        <v>899.795</v>
      </c>
      <c r="JX357">
        <v>28.0288</v>
      </c>
      <c r="JY357">
        <v>28.8751</v>
      </c>
      <c r="JZ357">
        <v>29.9998</v>
      </c>
      <c r="KA357">
        <v>29.1145</v>
      </c>
      <c r="KB357">
        <v>29.0894</v>
      </c>
      <c r="KC357">
        <v>50.8923</v>
      </c>
      <c r="KD357">
        <v>18.8018</v>
      </c>
      <c r="KE357">
        <v>65.3984</v>
      </c>
      <c r="KF357">
        <v>28.0351</v>
      </c>
      <c r="KG357">
        <v>854.385</v>
      </c>
      <c r="KH357">
        <v>21.0143</v>
      </c>
      <c r="KI357">
        <v>102.046</v>
      </c>
      <c r="KJ357">
        <v>91.541</v>
      </c>
    </row>
    <row r="358" spans="1:296">
      <c r="A358">
        <v>340</v>
      </c>
      <c r="B358">
        <v>1758394869.1</v>
      </c>
      <c r="C358">
        <v>12728.59999990463</v>
      </c>
      <c r="D358" t="s">
        <v>1126</v>
      </c>
      <c r="E358" t="s">
        <v>1127</v>
      </c>
      <c r="F358">
        <v>5</v>
      </c>
      <c r="G358" t="s">
        <v>1025</v>
      </c>
      <c r="H358">
        <v>1758394861.6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855.0217665696166</v>
      </c>
      <c r="AJ358">
        <v>832.7528424242422</v>
      </c>
      <c r="AK358">
        <v>3.413184519578075</v>
      </c>
      <c r="AL358">
        <v>65.71286143039184</v>
      </c>
      <c r="AM358">
        <f>(AO358 - AN358 + DX358*1E3/(8.314*(DZ358+273.15)) * AQ358/DW358 * AP358) * DW358/(100*DK358) * 1000/(1000 - AO358)</f>
        <v>0</v>
      </c>
      <c r="AN358">
        <v>20.94703903311924</v>
      </c>
      <c r="AO358">
        <v>22.19457636363636</v>
      </c>
      <c r="AP358">
        <v>-0.01051845390283302</v>
      </c>
      <c r="AQ358">
        <v>86.31797219506277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437</v>
      </c>
      <c r="AX358" t="s">
        <v>437</v>
      </c>
      <c r="AY358">
        <v>0</v>
      </c>
      <c r="AZ358">
        <v>0</v>
      </c>
      <c r="BA358">
        <f>1-AY358/AZ358</f>
        <v>0</v>
      </c>
      <c r="BB358">
        <v>0</v>
      </c>
      <c r="BC358" t="s">
        <v>437</v>
      </c>
      <c r="BD358" t="s">
        <v>437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437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2.7</v>
      </c>
      <c r="DL358">
        <v>0.5</v>
      </c>
      <c r="DM358" t="s">
        <v>438</v>
      </c>
      <c r="DN358">
        <v>2</v>
      </c>
      <c r="DO358" t="b">
        <v>1</v>
      </c>
      <c r="DP358">
        <v>1758394861.6</v>
      </c>
      <c r="DQ358">
        <v>790.8335555555554</v>
      </c>
      <c r="DR358">
        <v>823.2719629629631</v>
      </c>
      <c r="DS358">
        <v>22.24156666666667</v>
      </c>
      <c r="DT358">
        <v>20.99951481481482</v>
      </c>
      <c r="DU358">
        <v>791.7464074074073</v>
      </c>
      <c r="DV358">
        <v>21.97242222222222</v>
      </c>
      <c r="DW358">
        <v>499.968962962963</v>
      </c>
      <c r="DX358">
        <v>90.40617407407407</v>
      </c>
      <c r="DY358">
        <v>0.06662252592592594</v>
      </c>
      <c r="DZ358">
        <v>29.04464444444445</v>
      </c>
      <c r="EA358">
        <v>29.99218888888889</v>
      </c>
      <c r="EB358">
        <v>999.9000000000001</v>
      </c>
      <c r="EC358">
        <v>0</v>
      </c>
      <c r="ED358">
        <v>0</v>
      </c>
      <c r="EE358">
        <v>10012.69259259259</v>
      </c>
      <c r="EF358">
        <v>0</v>
      </c>
      <c r="EG358">
        <v>10.89498888888888</v>
      </c>
      <c r="EH358">
        <v>-32.43840370370371</v>
      </c>
      <c r="EI358">
        <v>808.8226666666667</v>
      </c>
      <c r="EJ358">
        <v>840.9302222222221</v>
      </c>
      <c r="EK358">
        <v>1.242048148148148</v>
      </c>
      <c r="EL358">
        <v>823.2719629629631</v>
      </c>
      <c r="EM358">
        <v>20.99951481481482</v>
      </c>
      <c r="EN358">
        <v>2.010774814814815</v>
      </c>
      <c r="EO358">
        <v>1.898485555555555</v>
      </c>
      <c r="EP358">
        <v>17.52943333333333</v>
      </c>
      <c r="EQ358">
        <v>16.62211851851852</v>
      </c>
      <c r="ER358">
        <v>2000.01962962963</v>
      </c>
      <c r="ES358">
        <v>0.9799984444444446</v>
      </c>
      <c r="ET358">
        <v>0.02000187037037037</v>
      </c>
      <c r="EU358">
        <v>0</v>
      </c>
      <c r="EV358">
        <v>406.953962962963</v>
      </c>
      <c r="EW358">
        <v>5.00078</v>
      </c>
      <c r="EX358">
        <v>8005.362962962964</v>
      </c>
      <c r="EY358">
        <v>16379.78148148148</v>
      </c>
      <c r="EZ358">
        <v>39.05762962962963</v>
      </c>
      <c r="FA358">
        <v>39.91862962962963</v>
      </c>
      <c r="FB358">
        <v>39.38407407407407</v>
      </c>
      <c r="FC358">
        <v>39.55981481481481</v>
      </c>
      <c r="FD358">
        <v>40.38651851851851</v>
      </c>
      <c r="FE358">
        <v>1955.11962962963</v>
      </c>
      <c r="FF358">
        <v>39.9</v>
      </c>
      <c r="FG358">
        <v>0</v>
      </c>
      <c r="FH358">
        <v>1758394869.3</v>
      </c>
      <c r="FI358">
        <v>0</v>
      </c>
      <c r="FJ358">
        <v>406.9734</v>
      </c>
      <c r="FK358">
        <v>1.379461521335806</v>
      </c>
      <c r="FL358">
        <v>26.50769237710911</v>
      </c>
      <c r="FM358">
        <v>8005.387999999999</v>
      </c>
      <c r="FN358">
        <v>15</v>
      </c>
      <c r="FO358">
        <v>0</v>
      </c>
      <c r="FP358" t="s">
        <v>439</v>
      </c>
      <c r="FQ358">
        <v>1746989605.5</v>
      </c>
      <c r="FR358">
        <v>1746989593.5</v>
      </c>
      <c r="FS358">
        <v>0</v>
      </c>
      <c r="FT358">
        <v>-0.274</v>
      </c>
      <c r="FU358">
        <v>-0.002</v>
      </c>
      <c r="FV358">
        <v>2.549</v>
      </c>
      <c r="FW358">
        <v>0.129</v>
      </c>
      <c r="FX358">
        <v>420</v>
      </c>
      <c r="FY358">
        <v>17</v>
      </c>
      <c r="FZ358">
        <v>0.02</v>
      </c>
      <c r="GA358">
        <v>0.04</v>
      </c>
      <c r="GB358">
        <v>-32.38343658536585</v>
      </c>
      <c r="GC358">
        <v>-0.8312195121951969</v>
      </c>
      <c r="GD358">
        <v>0.1100758491402632</v>
      </c>
      <c r="GE358">
        <v>0</v>
      </c>
      <c r="GF358">
        <v>406.9272941176471</v>
      </c>
      <c r="GG358">
        <v>0.9435905218304648</v>
      </c>
      <c r="GH358">
        <v>0.2233673483711031</v>
      </c>
      <c r="GI358">
        <v>1</v>
      </c>
      <c r="GJ358">
        <v>1.209986341463415</v>
      </c>
      <c r="GK358">
        <v>0.6083621602787443</v>
      </c>
      <c r="GL358">
        <v>0.06728744563641605</v>
      </c>
      <c r="GM358">
        <v>0</v>
      </c>
      <c r="GN358">
        <v>1</v>
      </c>
      <c r="GO358">
        <v>3</v>
      </c>
      <c r="GP358" t="s">
        <v>440</v>
      </c>
      <c r="GQ358">
        <v>3.10239</v>
      </c>
      <c r="GR358">
        <v>2.7246</v>
      </c>
      <c r="GS358">
        <v>0.140704</v>
      </c>
      <c r="GT358">
        <v>0.144312</v>
      </c>
      <c r="GU358">
        <v>0.102001</v>
      </c>
      <c r="GV358">
        <v>0.0992189</v>
      </c>
      <c r="GW358">
        <v>22481.9</v>
      </c>
      <c r="GX358">
        <v>20337.3</v>
      </c>
      <c r="GY358">
        <v>26727.4</v>
      </c>
      <c r="GZ358">
        <v>23989</v>
      </c>
      <c r="HA358">
        <v>38411.9</v>
      </c>
      <c r="HB358">
        <v>31956.6</v>
      </c>
      <c r="HC358">
        <v>46673.4</v>
      </c>
      <c r="HD358">
        <v>37961.1</v>
      </c>
      <c r="HE358">
        <v>1.86508</v>
      </c>
      <c r="HF358">
        <v>2.3425</v>
      </c>
      <c r="HG358">
        <v>0.128299</v>
      </c>
      <c r="HH358">
        <v>0</v>
      </c>
      <c r="HI358">
        <v>27.9</v>
      </c>
      <c r="HJ358">
        <v>999.9</v>
      </c>
      <c r="HK358">
        <v>46.8</v>
      </c>
      <c r="HL358">
        <v>32.4</v>
      </c>
      <c r="HM358">
        <v>25.2836</v>
      </c>
      <c r="HN358">
        <v>61.4382</v>
      </c>
      <c r="HO358">
        <v>4.52724</v>
      </c>
      <c r="HP358">
        <v>2</v>
      </c>
      <c r="HQ358">
        <v>0.127434</v>
      </c>
      <c r="HR358">
        <v>-0.412669</v>
      </c>
      <c r="HS358">
        <v>20.2823</v>
      </c>
      <c r="HT358">
        <v>5.2089</v>
      </c>
      <c r="HU358">
        <v>11.9754</v>
      </c>
      <c r="HV358">
        <v>4.9627</v>
      </c>
      <c r="HW358">
        <v>3.27433</v>
      </c>
      <c r="HX358">
        <v>9999</v>
      </c>
      <c r="HY358">
        <v>9999</v>
      </c>
      <c r="HZ358">
        <v>9999</v>
      </c>
      <c r="IA358">
        <v>999.9</v>
      </c>
      <c r="IB358">
        <v>1.86386</v>
      </c>
      <c r="IC358">
        <v>1.86013</v>
      </c>
      <c r="ID358">
        <v>1.8584</v>
      </c>
      <c r="IE358">
        <v>1.85974</v>
      </c>
      <c r="IF358">
        <v>1.85989</v>
      </c>
      <c r="IG358">
        <v>1.8584</v>
      </c>
      <c r="IH358">
        <v>1.85746</v>
      </c>
      <c r="II358">
        <v>1.85242</v>
      </c>
      <c r="IJ358">
        <v>0</v>
      </c>
      <c r="IK358">
        <v>0</v>
      </c>
      <c r="IL358">
        <v>0</v>
      </c>
      <c r="IM358">
        <v>0</v>
      </c>
      <c r="IN358" t="s">
        <v>441</v>
      </c>
      <c r="IO358" t="s">
        <v>442</v>
      </c>
      <c r="IP358" t="s">
        <v>443</v>
      </c>
      <c r="IQ358" t="s">
        <v>443</v>
      </c>
      <c r="IR358" t="s">
        <v>443</v>
      </c>
      <c r="IS358" t="s">
        <v>443</v>
      </c>
      <c r="IT358">
        <v>0</v>
      </c>
      <c r="IU358">
        <v>100</v>
      </c>
      <c r="IV358">
        <v>100</v>
      </c>
      <c r="IW358">
        <v>-0.902</v>
      </c>
      <c r="IX358">
        <v>0.2681</v>
      </c>
      <c r="IY358">
        <v>-1.199888540531774</v>
      </c>
      <c r="IZ358">
        <v>0.0006062262584135303</v>
      </c>
      <c r="JA358">
        <v>-6.607284784785487E-07</v>
      </c>
      <c r="JB358">
        <v>4.456398226774383E-10</v>
      </c>
      <c r="JC358">
        <v>0.04242554667046498</v>
      </c>
      <c r="JD358">
        <v>-0.002659736867722172</v>
      </c>
      <c r="JE358">
        <v>0.000738507291522077</v>
      </c>
      <c r="JF358">
        <v>-6.730059124220876E-06</v>
      </c>
      <c r="JG358">
        <v>7</v>
      </c>
      <c r="JH358">
        <v>1949</v>
      </c>
      <c r="JI358">
        <v>1</v>
      </c>
      <c r="JJ358">
        <v>29</v>
      </c>
      <c r="JK358">
        <v>190087.7</v>
      </c>
      <c r="JL358">
        <v>190087.9</v>
      </c>
      <c r="JM358">
        <v>2.57446</v>
      </c>
      <c r="JN358">
        <v>2.61108</v>
      </c>
      <c r="JO358">
        <v>2.146</v>
      </c>
      <c r="JP358">
        <v>2.67822</v>
      </c>
      <c r="JQ358">
        <v>2.29858</v>
      </c>
      <c r="JR358">
        <v>2.44629</v>
      </c>
      <c r="JS358">
        <v>37.1463</v>
      </c>
      <c r="JT358">
        <v>24.07</v>
      </c>
      <c r="JU358">
        <v>18</v>
      </c>
      <c r="JV358">
        <v>479.936</v>
      </c>
      <c r="JW358">
        <v>900.0650000000001</v>
      </c>
      <c r="JX358">
        <v>28.0342</v>
      </c>
      <c r="JY358">
        <v>28.8714</v>
      </c>
      <c r="JZ358">
        <v>29.9999</v>
      </c>
      <c r="KA358">
        <v>29.1114</v>
      </c>
      <c r="KB358">
        <v>29.0863</v>
      </c>
      <c r="KC358">
        <v>51.7265</v>
      </c>
      <c r="KD358">
        <v>18.8018</v>
      </c>
      <c r="KE358">
        <v>65.3984</v>
      </c>
      <c r="KF358">
        <v>28.0417</v>
      </c>
      <c r="KG358">
        <v>874.673</v>
      </c>
      <c r="KH358">
        <v>21.0201</v>
      </c>
      <c r="KI358">
        <v>102.046</v>
      </c>
      <c r="KJ358">
        <v>91.5406</v>
      </c>
    </row>
    <row r="359" spans="1:296">
      <c r="A359">
        <v>341</v>
      </c>
      <c r="B359">
        <v>1758394874.1</v>
      </c>
      <c r="C359">
        <v>12733.59999990463</v>
      </c>
      <c r="D359" t="s">
        <v>1128</v>
      </c>
      <c r="E359" t="s">
        <v>1129</v>
      </c>
      <c r="F359">
        <v>5</v>
      </c>
      <c r="G359" t="s">
        <v>1025</v>
      </c>
      <c r="H359">
        <v>1758394866.314285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871.9678775823982</v>
      </c>
      <c r="AJ359">
        <v>849.6989333333331</v>
      </c>
      <c r="AK359">
        <v>3.384081640690371</v>
      </c>
      <c r="AL359">
        <v>65.71286143039184</v>
      </c>
      <c r="AM359">
        <f>(AO359 - AN359 + DX359*1E3/(8.314*(DZ359+273.15)) * AQ359/DW359 * AP359) * DW359/(100*DK359) * 1000/(1000 - AO359)</f>
        <v>0</v>
      </c>
      <c r="AN359">
        <v>20.94083421209966</v>
      </c>
      <c r="AO359">
        <v>22.16986303030302</v>
      </c>
      <c r="AP359">
        <v>-0.005526512555860235</v>
      </c>
      <c r="AQ359">
        <v>86.31797219506277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437</v>
      </c>
      <c r="AX359" t="s">
        <v>437</v>
      </c>
      <c r="AY359">
        <v>0</v>
      </c>
      <c r="AZ359">
        <v>0</v>
      </c>
      <c r="BA359">
        <f>1-AY359/AZ359</f>
        <v>0</v>
      </c>
      <c r="BB359">
        <v>0</v>
      </c>
      <c r="BC359" t="s">
        <v>437</v>
      </c>
      <c r="BD359" t="s">
        <v>437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437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2.7</v>
      </c>
      <c r="DL359">
        <v>0.5</v>
      </c>
      <c r="DM359" t="s">
        <v>438</v>
      </c>
      <c r="DN359">
        <v>2</v>
      </c>
      <c r="DO359" t="b">
        <v>1</v>
      </c>
      <c r="DP359">
        <v>1758394866.314285</v>
      </c>
      <c r="DQ359">
        <v>806.582642857143</v>
      </c>
      <c r="DR359">
        <v>839.0806785714286</v>
      </c>
      <c r="DS359">
        <v>22.21638928571429</v>
      </c>
      <c r="DT359">
        <v>20.95575357142857</v>
      </c>
      <c r="DU359">
        <v>807.4890357142857</v>
      </c>
      <c r="DV359">
        <v>21.94774285714286</v>
      </c>
      <c r="DW359">
        <v>500.0032500000001</v>
      </c>
      <c r="DX359">
        <v>90.40644642857146</v>
      </c>
      <c r="DY359">
        <v>0.06651889642857144</v>
      </c>
      <c r="DZ359">
        <v>29.04247857142857</v>
      </c>
      <c r="EA359">
        <v>29.99065714285715</v>
      </c>
      <c r="EB359">
        <v>999.9000000000002</v>
      </c>
      <c r="EC359">
        <v>0</v>
      </c>
      <c r="ED359">
        <v>0</v>
      </c>
      <c r="EE359">
        <v>10019.78392857143</v>
      </c>
      <c r="EF359">
        <v>0</v>
      </c>
      <c r="EG359">
        <v>10.88593214285714</v>
      </c>
      <c r="EH359">
        <v>-32.49795</v>
      </c>
      <c r="EI359">
        <v>824.9085714285715</v>
      </c>
      <c r="EJ359">
        <v>857.0401785714284</v>
      </c>
      <c r="EK359">
        <v>1.260644642857143</v>
      </c>
      <c r="EL359">
        <v>839.0806785714286</v>
      </c>
      <c r="EM359">
        <v>20.95575357142857</v>
      </c>
      <c r="EN359">
        <v>2.008505714285714</v>
      </c>
      <c r="EO359">
        <v>1.894534285714286</v>
      </c>
      <c r="EP359">
        <v>17.51153214285714</v>
      </c>
      <c r="EQ359">
        <v>16.58939285714286</v>
      </c>
      <c r="ER359">
        <v>2000.008214285714</v>
      </c>
      <c r="ES359">
        <v>0.9799983928571429</v>
      </c>
      <c r="ET359">
        <v>0.02000191428571429</v>
      </c>
      <c r="EU359">
        <v>0</v>
      </c>
      <c r="EV359">
        <v>407.0505714285714</v>
      </c>
      <c r="EW359">
        <v>5.00078</v>
      </c>
      <c r="EX359">
        <v>8007.126785714286</v>
      </c>
      <c r="EY359">
        <v>16379.69285714286</v>
      </c>
      <c r="EZ359">
        <v>39.05110714285713</v>
      </c>
      <c r="FA359">
        <v>39.91707142857142</v>
      </c>
      <c r="FB359">
        <v>39.35467857142856</v>
      </c>
      <c r="FC359">
        <v>39.56439285714286</v>
      </c>
      <c r="FD359">
        <v>40.39714285714285</v>
      </c>
      <c r="FE359">
        <v>1955.108214285714</v>
      </c>
      <c r="FF359">
        <v>39.9</v>
      </c>
      <c r="FG359">
        <v>0</v>
      </c>
      <c r="FH359">
        <v>1758394874.7</v>
      </c>
      <c r="FI359">
        <v>0</v>
      </c>
      <c r="FJ359">
        <v>407.0875384615384</v>
      </c>
      <c r="FK359">
        <v>2.36314529576046</v>
      </c>
      <c r="FL359">
        <v>19.73982906500862</v>
      </c>
      <c r="FM359">
        <v>8007.270384615385</v>
      </c>
      <c r="FN359">
        <v>15</v>
      </c>
      <c r="FO359">
        <v>0</v>
      </c>
      <c r="FP359" t="s">
        <v>439</v>
      </c>
      <c r="FQ359">
        <v>1746989605.5</v>
      </c>
      <c r="FR359">
        <v>1746989593.5</v>
      </c>
      <c r="FS359">
        <v>0</v>
      </c>
      <c r="FT359">
        <v>-0.274</v>
      </c>
      <c r="FU359">
        <v>-0.002</v>
      </c>
      <c r="FV359">
        <v>2.549</v>
      </c>
      <c r="FW359">
        <v>0.129</v>
      </c>
      <c r="FX359">
        <v>420</v>
      </c>
      <c r="FY359">
        <v>17</v>
      </c>
      <c r="FZ359">
        <v>0.02</v>
      </c>
      <c r="GA359">
        <v>0.04</v>
      </c>
      <c r="GB359">
        <v>-32.4483625</v>
      </c>
      <c r="GC359">
        <v>-0.5144589118198539</v>
      </c>
      <c r="GD359">
        <v>0.1142165611623372</v>
      </c>
      <c r="GE359">
        <v>0</v>
      </c>
      <c r="GF359">
        <v>407.0330294117647</v>
      </c>
      <c r="GG359">
        <v>1.555553851646737</v>
      </c>
      <c r="GH359">
        <v>0.2726980106588585</v>
      </c>
      <c r="GI359">
        <v>0</v>
      </c>
      <c r="GJ359">
        <v>1.237603</v>
      </c>
      <c r="GK359">
        <v>0.2615419136960574</v>
      </c>
      <c r="GL359">
        <v>0.04775338413138905</v>
      </c>
      <c r="GM359">
        <v>0</v>
      </c>
      <c r="GN359">
        <v>0</v>
      </c>
      <c r="GO359">
        <v>3</v>
      </c>
      <c r="GP359" t="s">
        <v>446</v>
      </c>
      <c r="GQ359">
        <v>3.10247</v>
      </c>
      <c r="GR359">
        <v>2.72472</v>
      </c>
      <c r="GS359">
        <v>0.142588</v>
      </c>
      <c r="GT359">
        <v>0.146216</v>
      </c>
      <c r="GU359">
        <v>0.101925</v>
      </c>
      <c r="GV359">
        <v>0.09934129999999999</v>
      </c>
      <c r="GW359">
        <v>22432.6</v>
      </c>
      <c r="GX359">
        <v>20292.2</v>
      </c>
      <c r="GY359">
        <v>26727.4</v>
      </c>
      <c r="GZ359">
        <v>23989.2</v>
      </c>
      <c r="HA359">
        <v>38415.3</v>
      </c>
      <c r="HB359">
        <v>31952.6</v>
      </c>
      <c r="HC359">
        <v>46673.3</v>
      </c>
      <c r="HD359">
        <v>37961.3</v>
      </c>
      <c r="HE359">
        <v>1.8651</v>
      </c>
      <c r="HF359">
        <v>2.3426</v>
      </c>
      <c r="HG359">
        <v>0.128575</v>
      </c>
      <c r="HH359">
        <v>0</v>
      </c>
      <c r="HI359">
        <v>27.8976</v>
      </c>
      <c r="HJ359">
        <v>999.9</v>
      </c>
      <c r="HK359">
        <v>46.8</v>
      </c>
      <c r="HL359">
        <v>32.4</v>
      </c>
      <c r="HM359">
        <v>25.2817</v>
      </c>
      <c r="HN359">
        <v>61.4782</v>
      </c>
      <c r="HO359">
        <v>4.54327</v>
      </c>
      <c r="HP359">
        <v>2</v>
      </c>
      <c r="HQ359">
        <v>0.127025</v>
      </c>
      <c r="HR359">
        <v>-0.423736</v>
      </c>
      <c r="HS359">
        <v>20.2823</v>
      </c>
      <c r="HT359">
        <v>5.21055</v>
      </c>
      <c r="HU359">
        <v>11.9755</v>
      </c>
      <c r="HV359">
        <v>4.96265</v>
      </c>
      <c r="HW359">
        <v>3.27448</v>
      </c>
      <c r="HX359">
        <v>9999</v>
      </c>
      <c r="HY359">
        <v>9999</v>
      </c>
      <c r="HZ359">
        <v>9999</v>
      </c>
      <c r="IA359">
        <v>999.9</v>
      </c>
      <c r="IB359">
        <v>1.86386</v>
      </c>
      <c r="IC359">
        <v>1.86009</v>
      </c>
      <c r="ID359">
        <v>1.8584</v>
      </c>
      <c r="IE359">
        <v>1.85974</v>
      </c>
      <c r="IF359">
        <v>1.85988</v>
      </c>
      <c r="IG359">
        <v>1.85842</v>
      </c>
      <c r="IH359">
        <v>1.85745</v>
      </c>
      <c r="II359">
        <v>1.85241</v>
      </c>
      <c r="IJ359">
        <v>0</v>
      </c>
      <c r="IK359">
        <v>0</v>
      </c>
      <c r="IL359">
        <v>0</v>
      </c>
      <c r="IM359">
        <v>0</v>
      </c>
      <c r="IN359" t="s">
        <v>441</v>
      </c>
      <c r="IO359" t="s">
        <v>442</v>
      </c>
      <c r="IP359" t="s">
        <v>443</v>
      </c>
      <c r="IQ359" t="s">
        <v>443</v>
      </c>
      <c r="IR359" t="s">
        <v>443</v>
      </c>
      <c r="IS359" t="s">
        <v>443</v>
      </c>
      <c r="IT359">
        <v>0</v>
      </c>
      <c r="IU359">
        <v>100</v>
      </c>
      <c r="IV359">
        <v>100</v>
      </c>
      <c r="IW359">
        <v>-0.896</v>
      </c>
      <c r="IX359">
        <v>0.2677</v>
      </c>
      <c r="IY359">
        <v>-1.199888540531774</v>
      </c>
      <c r="IZ359">
        <v>0.0006062262584135303</v>
      </c>
      <c r="JA359">
        <v>-6.607284784785487E-07</v>
      </c>
      <c r="JB359">
        <v>4.456398226774383E-10</v>
      </c>
      <c r="JC359">
        <v>0.04242554667046498</v>
      </c>
      <c r="JD359">
        <v>-0.002659736867722172</v>
      </c>
      <c r="JE359">
        <v>0.000738507291522077</v>
      </c>
      <c r="JF359">
        <v>-6.730059124220876E-06</v>
      </c>
      <c r="JG359">
        <v>7</v>
      </c>
      <c r="JH359">
        <v>1949</v>
      </c>
      <c r="JI359">
        <v>1</v>
      </c>
      <c r="JJ359">
        <v>29</v>
      </c>
      <c r="JK359">
        <v>190087.8</v>
      </c>
      <c r="JL359">
        <v>190088</v>
      </c>
      <c r="JM359">
        <v>2.61353</v>
      </c>
      <c r="JN359">
        <v>2.60742</v>
      </c>
      <c r="JO359">
        <v>2.146</v>
      </c>
      <c r="JP359">
        <v>2.67944</v>
      </c>
      <c r="JQ359">
        <v>2.29858</v>
      </c>
      <c r="JR359">
        <v>2.42065</v>
      </c>
      <c r="JS359">
        <v>37.1463</v>
      </c>
      <c r="JT359">
        <v>24.07</v>
      </c>
      <c r="JU359">
        <v>18</v>
      </c>
      <c r="JV359">
        <v>479.928</v>
      </c>
      <c r="JW359">
        <v>900.133</v>
      </c>
      <c r="JX359">
        <v>28.0418</v>
      </c>
      <c r="JY359">
        <v>28.8683</v>
      </c>
      <c r="JZ359">
        <v>29.9997</v>
      </c>
      <c r="KA359">
        <v>29.1083</v>
      </c>
      <c r="KB359">
        <v>29.0838</v>
      </c>
      <c r="KC359">
        <v>52.5082</v>
      </c>
      <c r="KD359">
        <v>18.522</v>
      </c>
      <c r="KE359">
        <v>65.3984</v>
      </c>
      <c r="KF359">
        <v>28.0479</v>
      </c>
      <c r="KG359">
        <v>888.049</v>
      </c>
      <c r="KH359">
        <v>21.0423</v>
      </c>
      <c r="KI359">
        <v>102.046</v>
      </c>
      <c r="KJ359">
        <v>91.5412</v>
      </c>
    </row>
    <row r="360" spans="1:296">
      <c r="A360">
        <v>342</v>
      </c>
      <c r="B360">
        <v>1758394879.1</v>
      </c>
      <c r="C360">
        <v>12738.59999990463</v>
      </c>
      <c r="D360" t="s">
        <v>1130</v>
      </c>
      <c r="E360" t="s">
        <v>1131</v>
      </c>
      <c r="F360">
        <v>5</v>
      </c>
      <c r="G360" t="s">
        <v>1025</v>
      </c>
      <c r="H360">
        <v>1758394871.6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889.4602328262465</v>
      </c>
      <c r="AJ360">
        <v>866.9840242424247</v>
      </c>
      <c r="AK360">
        <v>3.459106932721999</v>
      </c>
      <c r="AL360">
        <v>65.71286143039184</v>
      </c>
      <c r="AM360">
        <f>(AO360 - AN360 + DX360*1E3/(8.314*(DZ360+273.15)) * AQ360/DW360 * AP360) * DW360/(100*DK360) * 1000/(1000 - AO360)</f>
        <v>0</v>
      </c>
      <c r="AN360">
        <v>21.02159437632832</v>
      </c>
      <c r="AO360">
        <v>22.19112424242425</v>
      </c>
      <c r="AP360">
        <v>-0.0006203189002000521</v>
      </c>
      <c r="AQ360">
        <v>86.31797219506277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437</v>
      </c>
      <c r="AX360" t="s">
        <v>437</v>
      </c>
      <c r="AY360">
        <v>0</v>
      </c>
      <c r="AZ360">
        <v>0</v>
      </c>
      <c r="BA360">
        <f>1-AY360/AZ360</f>
        <v>0</v>
      </c>
      <c r="BB360">
        <v>0</v>
      </c>
      <c r="BC360" t="s">
        <v>437</v>
      </c>
      <c r="BD360" t="s">
        <v>437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437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2.7</v>
      </c>
      <c r="DL360">
        <v>0.5</v>
      </c>
      <c r="DM360" t="s">
        <v>438</v>
      </c>
      <c r="DN360">
        <v>2</v>
      </c>
      <c r="DO360" t="b">
        <v>1</v>
      </c>
      <c r="DP360">
        <v>1758394871.6</v>
      </c>
      <c r="DQ360">
        <v>824.2503333333333</v>
      </c>
      <c r="DR360">
        <v>856.8127037037037</v>
      </c>
      <c r="DS360">
        <v>22.18771851851852</v>
      </c>
      <c r="DT360">
        <v>20.98237407407408</v>
      </c>
      <c r="DU360">
        <v>825.1492592592591</v>
      </c>
      <c r="DV360">
        <v>21.91963333333334</v>
      </c>
      <c r="DW360">
        <v>500.0288888888888</v>
      </c>
      <c r="DX360">
        <v>90.40646666666667</v>
      </c>
      <c r="DY360">
        <v>0.06649521851851851</v>
      </c>
      <c r="DZ360">
        <v>29.03977407407407</v>
      </c>
      <c r="EA360">
        <v>29.98932222222222</v>
      </c>
      <c r="EB360">
        <v>999.9000000000001</v>
      </c>
      <c r="EC360">
        <v>0</v>
      </c>
      <c r="ED360">
        <v>0</v>
      </c>
      <c r="EE360">
        <v>10012.15148148148</v>
      </c>
      <c r="EF360">
        <v>0</v>
      </c>
      <c r="EG360">
        <v>10.87866666666666</v>
      </c>
      <c r="EH360">
        <v>-32.56230740740741</v>
      </c>
      <c r="EI360">
        <v>842.9532962962963</v>
      </c>
      <c r="EJ360">
        <v>875.1764814814813</v>
      </c>
      <c r="EK360">
        <v>1.205351111111111</v>
      </c>
      <c r="EL360">
        <v>856.8127037037037</v>
      </c>
      <c r="EM360">
        <v>20.98237407407408</v>
      </c>
      <c r="EN360">
        <v>2.005913703703704</v>
      </c>
      <c r="EO360">
        <v>1.896941851851852</v>
      </c>
      <c r="EP360">
        <v>17.49107777777778</v>
      </c>
      <c r="EQ360">
        <v>16.60932592592593</v>
      </c>
      <c r="ER360">
        <v>2000</v>
      </c>
      <c r="ES360">
        <v>0.9799983333333335</v>
      </c>
      <c r="ET360">
        <v>0.02000198148148148</v>
      </c>
      <c r="EU360">
        <v>0</v>
      </c>
      <c r="EV360">
        <v>407.2192962962962</v>
      </c>
      <c r="EW360">
        <v>5.00078</v>
      </c>
      <c r="EX360">
        <v>8008.808518518518</v>
      </c>
      <c r="EY360">
        <v>16379.64074074074</v>
      </c>
      <c r="EZ360">
        <v>39.07148148148148</v>
      </c>
      <c r="FA360">
        <v>39.91403703703703</v>
      </c>
      <c r="FB360">
        <v>39.31688888888889</v>
      </c>
      <c r="FC360">
        <v>39.56448148148147</v>
      </c>
      <c r="FD360">
        <v>40.38403703703704</v>
      </c>
      <c r="FE360">
        <v>1955.1</v>
      </c>
      <c r="FF360">
        <v>39.9</v>
      </c>
      <c r="FG360">
        <v>0</v>
      </c>
      <c r="FH360">
        <v>1758394879.5</v>
      </c>
      <c r="FI360">
        <v>0</v>
      </c>
      <c r="FJ360">
        <v>407.198</v>
      </c>
      <c r="FK360">
        <v>0.3559658131083274</v>
      </c>
      <c r="FL360">
        <v>17.71145294331523</v>
      </c>
      <c r="FM360">
        <v>8008.87923076923</v>
      </c>
      <c r="FN360">
        <v>15</v>
      </c>
      <c r="FO360">
        <v>0</v>
      </c>
      <c r="FP360" t="s">
        <v>439</v>
      </c>
      <c r="FQ360">
        <v>1746989605.5</v>
      </c>
      <c r="FR360">
        <v>1746989593.5</v>
      </c>
      <c r="FS360">
        <v>0</v>
      </c>
      <c r="FT360">
        <v>-0.274</v>
      </c>
      <c r="FU360">
        <v>-0.002</v>
      </c>
      <c r="FV360">
        <v>2.549</v>
      </c>
      <c r="FW360">
        <v>0.129</v>
      </c>
      <c r="FX360">
        <v>420</v>
      </c>
      <c r="FY360">
        <v>17</v>
      </c>
      <c r="FZ360">
        <v>0.02</v>
      </c>
      <c r="GA360">
        <v>0.04</v>
      </c>
      <c r="GB360">
        <v>-32.5370225</v>
      </c>
      <c r="GC360">
        <v>-0.9053257035647058</v>
      </c>
      <c r="GD360">
        <v>0.1525982543928663</v>
      </c>
      <c r="GE360">
        <v>0</v>
      </c>
      <c r="GF360">
        <v>407.1038823529411</v>
      </c>
      <c r="GG360">
        <v>1.650939647063075</v>
      </c>
      <c r="GH360">
        <v>0.2783549114842453</v>
      </c>
      <c r="GI360">
        <v>0</v>
      </c>
      <c r="GJ360">
        <v>1.2305</v>
      </c>
      <c r="GK360">
        <v>-0.5341681801125723</v>
      </c>
      <c r="GL360">
        <v>0.061467520529138</v>
      </c>
      <c r="GM360">
        <v>0</v>
      </c>
      <c r="GN360">
        <v>0</v>
      </c>
      <c r="GO360">
        <v>3</v>
      </c>
      <c r="GP360" t="s">
        <v>446</v>
      </c>
      <c r="GQ360">
        <v>3.10247</v>
      </c>
      <c r="GR360">
        <v>2.72473</v>
      </c>
      <c r="GS360">
        <v>0.144486</v>
      </c>
      <c r="GT360">
        <v>0.148041</v>
      </c>
      <c r="GU360">
        <v>0.102018</v>
      </c>
      <c r="GV360">
        <v>0.0997147</v>
      </c>
      <c r="GW360">
        <v>22383</v>
      </c>
      <c r="GX360">
        <v>20249</v>
      </c>
      <c r="GY360">
        <v>26727.5</v>
      </c>
      <c r="GZ360">
        <v>23989.4</v>
      </c>
      <c r="HA360">
        <v>38412</v>
      </c>
      <c r="HB360">
        <v>31939.8</v>
      </c>
      <c r="HC360">
        <v>46673.9</v>
      </c>
      <c r="HD360">
        <v>37961.7</v>
      </c>
      <c r="HE360">
        <v>1.8651</v>
      </c>
      <c r="HF360">
        <v>2.3424</v>
      </c>
      <c r="HG360">
        <v>0.128739</v>
      </c>
      <c r="HH360">
        <v>0</v>
      </c>
      <c r="HI360">
        <v>27.8948</v>
      </c>
      <c r="HJ360">
        <v>999.9</v>
      </c>
      <c r="HK360">
        <v>46.7</v>
      </c>
      <c r="HL360">
        <v>32.4</v>
      </c>
      <c r="HM360">
        <v>25.2297</v>
      </c>
      <c r="HN360">
        <v>61.7582</v>
      </c>
      <c r="HO360">
        <v>4.53926</v>
      </c>
      <c r="HP360">
        <v>2</v>
      </c>
      <c r="HQ360">
        <v>0.126794</v>
      </c>
      <c r="HR360">
        <v>-0.435281</v>
      </c>
      <c r="HS360">
        <v>20.2822</v>
      </c>
      <c r="HT360">
        <v>5.20995</v>
      </c>
      <c r="HU360">
        <v>11.9757</v>
      </c>
      <c r="HV360">
        <v>4.9629</v>
      </c>
      <c r="HW360">
        <v>3.27443</v>
      </c>
      <c r="HX360">
        <v>9999</v>
      </c>
      <c r="HY360">
        <v>9999</v>
      </c>
      <c r="HZ360">
        <v>9999</v>
      </c>
      <c r="IA360">
        <v>999.9</v>
      </c>
      <c r="IB360">
        <v>1.86387</v>
      </c>
      <c r="IC360">
        <v>1.86014</v>
      </c>
      <c r="ID360">
        <v>1.85839</v>
      </c>
      <c r="IE360">
        <v>1.85974</v>
      </c>
      <c r="IF360">
        <v>1.85989</v>
      </c>
      <c r="IG360">
        <v>1.85844</v>
      </c>
      <c r="IH360">
        <v>1.85746</v>
      </c>
      <c r="II360">
        <v>1.85242</v>
      </c>
      <c r="IJ360">
        <v>0</v>
      </c>
      <c r="IK360">
        <v>0</v>
      </c>
      <c r="IL360">
        <v>0</v>
      </c>
      <c r="IM360">
        <v>0</v>
      </c>
      <c r="IN360" t="s">
        <v>441</v>
      </c>
      <c r="IO360" t="s">
        <v>442</v>
      </c>
      <c r="IP360" t="s">
        <v>443</v>
      </c>
      <c r="IQ360" t="s">
        <v>443</v>
      </c>
      <c r="IR360" t="s">
        <v>443</v>
      </c>
      <c r="IS360" t="s">
        <v>443</v>
      </c>
      <c r="IT360">
        <v>0</v>
      </c>
      <c r="IU360">
        <v>100</v>
      </c>
      <c r="IV360">
        <v>100</v>
      </c>
      <c r="IW360">
        <v>-0.888</v>
      </c>
      <c r="IX360">
        <v>0.2683</v>
      </c>
      <c r="IY360">
        <v>-1.199888540531774</v>
      </c>
      <c r="IZ360">
        <v>0.0006062262584135303</v>
      </c>
      <c r="JA360">
        <v>-6.607284784785487E-07</v>
      </c>
      <c r="JB360">
        <v>4.456398226774383E-10</v>
      </c>
      <c r="JC360">
        <v>0.04242554667046498</v>
      </c>
      <c r="JD360">
        <v>-0.002659736867722172</v>
      </c>
      <c r="JE360">
        <v>0.000738507291522077</v>
      </c>
      <c r="JF360">
        <v>-6.730059124220876E-06</v>
      </c>
      <c r="JG360">
        <v>7</v>
      </c>
      <c r="JH360">
        <v>1949</v>
      </c>
      <c r="JI360">
        <v>1</v>
      </c>
      <c r="JJ360">
        <v>29</v>
      </c>
      <c r="JK360">
        <v>190087.9</v>
      </c>
      <c r="JL360">
        <v>190088.1</v>
      </c>
      <c r="JM360">
        <v>2.65015</v>
      </c>
      <c r="JN360">
        <v>2.60132</v>
      </c>
      <c r="JO360">
        <v>2.146</v>
      </c>
      <c r="JP360">
        <v>2.677</v>
      </c>
      <c r="JQ360">
        <v>2.29858</v>
      </c>
      <c r="JR360">
        <v>2.44873</v>
      </c>
      <c r="JS360">
        <v>37.1463</v>
      </c>
      <c r="JT360">
        <v>24.07</v>
      </c>
      <c r="JU360">
        <v>18</v>
      </c>
      <c r="JV360">
        <v>479.909</v>
      </c>
      <c r="JW360">
        <v>899.8819999999999</v>
      </c>
      <c r="JX360">
        <v>28.0488</v>
      </c>
      <c r="JY360">
        <v>28.8646</v>
      </c>
      <c r="JZ360">
        <v>29.9999</v>
      </c>
      <c r="KA360">
        <v>29.1058</v>
      </c>
      <c r="KB360">
        <v>29.0813</v>
      </c>
      <c r="KC360">
        <v>53.3096</v>
      </c>
      <c r="KD360">
        <v>18.522</v>
      </c>
      <c r="KE360">
        <v>65.3984</v>
      </c>
      <c r="KF360">
        <v>28.0557</v>
      </c>
      <c r="KG360">
        <v>908.097</v>
      </c>
      <c r="KH360">
        <v>21.0261</v>
      </c>
      <c r="KI360">
        <v>102.047</v>
      </c>
      <c r="KJ360">
        <v>91.5421</v>
      </c>
    </row>
    <row r="361" spans="1:296">
      <c r="A361">
        <v>343</v>
      </c>
      <c r="B361">
        <v>1758394883.6</v>
      </c>
      <c r="C361">
        <v>12743.09999990463</v>
      </c>
      <c r="D361" t="s">
        <v>1132</v>
      </c>
      <c r="E361" t="s">
        <v>1133</v>
      </c>
      <c r="F361">
        <v>5</v>
      </c>
      <c r="G361" t="s">
        <v>1025</v>
      </c>
      <c r="H361">
        <v>1758394876.044444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904.6369408920937</v>
      </c>
      <c r="AJ361">
        <v>882.2863090909083</v>
      </c>
      <c r="AK361">
        <v>3.397750929635386</v>
      </c>
      <c r="AL361">
        <v>65.71286143039184</v>
      </c>
      <c r="AM361">
        <f>(AO361 - AN361 + DX361*1E3/(8.314*(DZ361+273.15)) * AQ361/DW361 * AP361) * DW361/(100*DK361) * 1000/(1000 - AO361)</f>
        <v>0</v>
      </c>
      <c r="AN361">
        <v>21.09279663377839</v>
      </c>
      <c r="AO361">
        <v>22.2300812121212</v>
      </c>
      <c r="AP361">
        <v>0.01120607508248249</v>
      </c>
      <c r="AQ361">
        <v>86.31797219506277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437</v>
      </c>
      <c r="AX361" t="s">
        <v>437</v>
      </c>
      <c r="AY361">
        <v>0</v>
      </c>
      <c r="AZ361">
        <v>0</v>
      </c>
      <c r="BA361">
        <f>1-AY361/AZ361</f>
        <v>0</v>
      </c>
      <c r="BB361">
        <v>0</v>
      </c>
      <c r="BC361" t="s">
        <v>437</v>
      </c>
      <c r="BD361" t="s">
        <v>437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437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2.7</v>
      </c>
      <c r="DL361">
        <v>0.5</v>
      </c>
      <c r="DM361" t="s">
        <v>438</v>
      </c>
      <c r="DN361">
        <v>2</v>
      </c>
      <c r="DO361" t="b">
        <v>1</v>
      </c>
      <c r="DP361">
        <v>1758394876.044444</v>
      </c>
      <c r="DQ361">
        <v>839.1105555555556</v>
      </c>
      <c r="DR361">
        <v>871.6584814814814</v>
      </c>
      <c r="DS361">
        <v>22.18976296296296</v>
      </c>
      <c r="DT361">
        <v>21.02648148148148</v>
      </c>
      <c r="DU361">
        <v>840.003111111111</v>
      </c>
      <c r="DV361">
        <v>21.92164814814815</v>
      </c>
      <c r="DW361">
        <v>499.9428888888889</v>
      </c>
      <c r="DX361">
        <v>90.4064925925926</v>
      </c>
      <c r="DY361">
        <v>0.06655331111111111</v>
      </c>
      <c r="DZ361">
        <v>29.03963703703703</v>
      </c>
      <c r="EA361">
        <v>29.99122592592592</v>
      </c>
      <c r="EB361">
        <v>999.9000000000001</v>
      </c>
      <c r="EC361">
        <v>0</v>
      </c>
      <c r="ED361">
        <v>0</v>
      </c>
      <c r="EE361">
        <v>10008.53777777778</v>
      </c>
      <c r="EF361">
        <v>0</v>
      </c>
      <c r="EG361">
        <v>10.87292962962963</v>
      </c>
      <c r="EH361">
        <v>-32.54787777777778</v>
      </c>
      <c r="EI361">
        <v>858.152925925926</v>
      </c>
      <c r="EJ361">
        <v>890.3808148148149</v>
      </c>
      <c r="EK361">
        <v>1.163294444444445</v>
      </c>
      <c r="EL361">
        <v>871.6584814814814</v>
      </c>
      <c r="EM361">
        <v>21.02648148148148</v>
      </c>
      <c r="EN361">
        <v>2.006099259259259</v>
      </c>
      <c r="EO361">
        <v>1.900930370370371</v>
      </c>
      <c r="EP361">
        <v>17.49254814814815</v>
      </c>
      <c r="EQ361">
        <v>16.64234814814815</v>
      </c>
      <c r="ER361">
        <v>1999.971851851852</v>
      </c>
      <c r="ES361">
        <v>0.9799980000000003</v>
      </c>
      <c r="ET361">
        <v>0.02000230740740741</v>
      </c>
      <c r="EU361">
        <v>0</v>
      </c>
      <c r="EV361">
        <v>407.3524444444444</v>
      </c>
      <c r="EW361">
        <v>5.00078</v>
      </c>
      <c r="EX361">
        <v>8009.815925925926</v>
      </c>
      <c r="EY361">
        <v>16379.4</v>
      </c>
      <c r="EZ361">
        <v>39.083</v>
      </c>
      <c r="FA361">
        <v>39.91862962962963</v>
      </c>
      <c r="FB361">
        <v>39.29837037037037</v>
      </c>
      <c r="FC361">
        <v>39.56677777777777</v>
      </c>
      <c r="FD361">
        <v>40.3677037037037</v>
      </c>
      <c r="FE361">
        <v>1955.071851851852</v>
      </c>
      <c r="FF361">
        <v>39.9</v>
      </c>
      <c r="FG361">
        <v>0</v>
      </c>
      <c r="FH361">
        <v>1758394883.7</v>
      </c>
      <c r="FI361">
        <v>0</v>
      </c>
      <c r="FJ361">
        <v>407.32144</v>
      </c>
      <c r="FK361">
        <v>1.123692310009273</v>
      </c>
      <c r="FL361">
        <v>13.80999997365602</v>
      </c>
      <c r="FM361">
        <v>8009.949199999999</v>
      </c>
      <c r="FN361">
        <v>15</v>
      </c>
      <c r="FO361">
        <v>0</v>
      </c>
      <c r="FP361" t="s">
        <v>439</v>
      </c>
      <c r="FQ361">
        <v>1746989605.5</v>
      </c>
      <c r="FR361">
        <v>1746989593.5</v>
      </c>
      <c r="FS361">
        <v>0</v>
      </c>
      <c r="FT361">
        <v>-0.274</v>
      </c>
      <c r="FU361">
        <v>-0.002</v>
      </c>
      <c r="FV361">
        <v>2.549</v>
      </c>
      <c r="FW361">
        <v>0.129</v>
      </c>
      <c r="FX361">
        <v>420</v>
      </c>
      <c r="FY361">
        <v>17</v>
      </c>
      <c r="FZ361">
        <v>0.02</v>
      </c>
      <c r="GA361">
        <v>0.04</v>
      </c>
      <c r="GB361">
        <v>-32.5287225</v>
      </c>
      <c r="GC361">
        <v>-0.3217654784240064</v>
      </c>
      <c r="GD361">
        <v>0.1554202809923787</v>
      </c>
      <c r="GE361">
        <v>1</v>
      </c>
      <c r="GF361">
        <v>407.2134411764706</v>
      </c>
      <c r="GG361">
        <v>1.700977842272951</v>
      </c>
      <c r="GH361">
        <v>0.313276066112007</v>
      </c>
      <c r="GI361">
        <v>0</v>
      </c>
      <c r="GJ361">
        <v>1.1988245</v>
      </c>
      <c r="GK361">
        <v>-0.6837327579737338</v>
      </c>
      <c r="GL361">
        <v>0.07013191780316577</v>
      </c>
      <c r="GM361">
        <v>0</v>
      </c>
      <c r="GN361">
        <v>1</v>
      </c>
      <c r="GO361">
        <v>3</v>
      </c>
      <c r="GP361" t="s">
        <v>440</v>
      </c>
      <c r="GQ361">
        <v>3.10241</v>
      </c>
      <c r="GR361">
        <v>2.72486</v>
      </c>
      <c r="GS361">
        <v>0.146154</v>
      </c>
      <c r="GT361">
        <v>0.149663</v>
      </c>
      <c r="GU361">
        <v>0.102138</v>
      </c>
      <c r="GV361">
        <v>0.0997252</v>
      </c>
      <c r="GW361">
        <v>22339.4</v>
      </c>
      <c r="GX361">
        <v>20210.6</v>
      </c>
      <c r="GY361">
        <v>26727.5</v>
      </c>
      <c r="GZ361">
        <v>23989.5</v>
      </c>
      <c r="HA361">
        <v>38407.3</v>
      </c>
      <c r="HB361">
        <v>31939.7</v>
      </c>
      <c r="HC361">
        <v>46674.2</v>
      </c>
      <c r="HD361">
        <v>37961.8</v>
      </c>
      <c r="HE361">
        <v>1.86497</v>
      </c>
      <c r="HF361">
        <v>2.34288</v>
      </c>
      <c r="HG361">
        <v>0.128634</v>
      </c>
      <c r="HH361">
        <v>0</v>
      </c>
      <c r="HI361">
        <v>27.8929</v>
      </c>
      <c r="HJ361">
        <v>999.9</v>
      </c>
      <c r="HK361">
        <v>46.7</v>
      </c>
      <c r="HL361">
        <v>32.4</v>
      </c>
      <c r="HM361">
        <v>25.2282</v>
      </c>
      <c r="HN361">
        <v>61.2082</v>
      </c>
      <c r="HO361">
        <v>4.61138</v>
      </c>
      <c r="HP361">
        <v>2</v>
      </c>
      <c r="HQ361">
        <v>0.126715</v>
      </c>
      <c r="HR361">
        <v>-0.440253</v>
      </c>
      <c r="HS361">
        <v>20.2821</v>
      </c>
      <c r="HT361">
        <v>5.211</v>
      </c>
      <c r="HU361">
        <v>11.9776</v>
      </c>
      <c r="HV361">
        <v>4.963</v>
      </c>
      <c r="HW361">
        <v>3.27453</v>
      </c>
      <c r="HX361">
        <v>9999</v>
      </c>
      <c r="HY361">
        <v>9999</v>
      </c>
      <c r="HZ361">
        <v>9999</v>
      </c>
      <c r="IA361">
        <v>999.9</v>
      </c>
      <c r="IB361">
        <v>1.86387</v>
      </c>
      <c r="IC361">
        <v>1.86012</v>
      </c>
      <c r="ID361">
        <v>1.85839</v>
      </c>
      <c r="IE361">
        <v>1.85975</v>
      </c>
      <c r="IF361">
        <v>1.85989</v>
      </c>
      <c r="IG361">
        <v>1.85841</v>
      </c>
      <c r="IH361">
        <v>1.85747</v>
      </c>
      <c r="II361">
        <v>1.8524</v>
      </c>
      <c r="IJ361">
        <v>0</v>
      </c>
      <c r="IK361">
        <v>0</v>
      </c>
      <c r="IL361">
        <v>0</v>
      </c>
      <c r="IM361">
        <v>0</v>
      </c>
      <c r="IN361" t="s">
        <v>441</v>
      </c>
      <c r="IO361" t="s">
        <v>442</v>
      </c>
      <c r="IP361" t="s">
        <v>443</v>
      </c>
      <c r="IQ361" t="s">
        <v>443</v>
      </c>
      <c r="IR361" t="s">
        <v>443</v>
      </c>
      <c r="IS361" t="s">
        <v>443</v>
      </c>
      <c r="IT361">
        <v>0</v>
      </c>
      <c r="IU361">
        <v>100</v>
      </c>
      <c r="IV361">
        <v>100</v>
      </c>
      <c r="IW361">
        <v>-0.881</v>
      </c>
      <c r="IX361">
        <v>0.269</v>
      </c>
      <c r="IY361">
        <v>-1.199888540531774</v>
      </c>
      <c r="IZ361">
        <v>0.0006062262584135303</v>
      </c>
      <c r="JA361">
        <v>-6.607284784785487E-07</v>
      </c>
      <c r="JB361">
        <v>4.456398226774383E-10</v>
      </c>
      <c r="JC361">
        <v>0.04242554667046498</v>
      </c>
      <c r="JD361">
        <v>-0.002659736867722172</v>
      </c>
      <c r="JE361">
        <v>0.000738507291522077</v>
      </c>
      <c r="JF361">
        <v>-6.730059124220876E-06</v>
      </c>
      <c r="JG361">
        <v>7</v>
      </c>
      <c r="JH361">
        <v>1949</v>
      </c>
      <c r="JI361">
        <v>1</v>
      </c>
      <c r="JJ361">
        <v>29</v>
      </c>
      <c r="JK361">
        <v>190088</v>
      </c>
      <c r="JL361">
        <v>190088.2</v>
      </c>
      <c r="JM361">
        <v>2.68799</v>
      </c>
      <c r="JN361">
        <v>2.60376</v>
      </c>
      <c r="JO361">
        <v>2.146</v>
      </c>
      <c r="JP361">
        <v>2.677</v>
      </c>
      <c r="JQ361">
        <v>2.29858</v>
      </c>
      <c r="JR361">
        <v>2.43774</v>
      </c>
      <c r="JS361">
        <v>37.1463</v>
      </c>
      <c r="JT361">
        <v>24.07</v>
      </c>
      <c r="JU361">
        <v>18</v>
      </c>
      <c r="JV361">
        <v>479.816</v>
      </c>
      <c r="JW361">
        <v>900.3339999999999</v>
      </c>
      <c r="JX361">
        <v>28.0557</v>
      </c>
      <c r="JY361">
        <v>28.8618</v>
      </c>
      <c r="JZ361">
        <v>29.9998</v>
      </c>
      <c r="KA361">
        <v>29.103</v>
      </c>
      <c r="KB361">
        <v>29.078</v>
      </c>
      <c r="KC361">
        <v>53.9919</v>
      </c>
      <c r="KD361">
        <v>18.522</v>
      </c>
      <c r="KE361">
        <v>65.3984</v>
      </c>
      <c r="KF361">
        <v>28.0599</v>
      </c>
      <c r="KG361">
        <v>921.473</v>
      </c>
      <c r="KH361">
        <v>21.0261</v>
      </c>
      <c r="KI361">
        <v>102.048</v>
      </c>
      <c r="KJ361">
        <v>91.5424</v>
      </c>
    </row>
    <row r="362" spans="1:296">
      <c r="A362">
        <v>344</v>
      </c>
      <c r="B362">
        <v>1758394888.6</v>
      </c>
      <c r="C362">
        <v>12748.09999990463</v>
      </c>
      <c r="D362" t="s">
        <v>1134</v>
      </c>
      <c r="E362" t="s">
        <v>1135</v>
      </c>
      <c r="F362">
        <v>5</v>
      </c>
      <c r="G362" t="s">
        <v>1025</v>
      </c>
      <c r="H362">
        <v>1758394881.062963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921.3363096685032</v>
      </c>
      <c r="AJ362">
        <v>899.2698242424241</v>
      </c>
      <c r="AK362">
        <v>3.384548436017691</v>
      </c>
      <c r="AL362">
        <v>65.71286143039184</v>
      </c>
      <c r="AM362">
        <f>(AO362 - AN362 + DX362*1E3/(8.314*(DZ362+273.15)) * AQ362/DW362 * AP362) * DW362/(100*DK362) * 1000/(1000 - AO362)</f>
        <v>0</v>
      </c>
      <c r="AN362">
        <v>21.09392765746711</v>
      </c>
      <c r="AO362">
        <v>22.25225393939393</v>
      </c>
      <c r="AP362">
        <v>0.005358175496944221</v>
      </c>
      <c r="AQ362">
        <v>86.31797219506277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437</v>
      </c>
      <c r="AX362" t="s">
        <v>437</v>
      </c>
      <c r="AY362">
        <v>0</v>
      </c>
      <c r="AZ362">
        <v>0</v>
      </c>
      <c r="BA362">
        <f>1-AY362/AZ362</f>
        <v>0</v>
      </c>
      <c r="BB362">
        <v>0</v>
      </c>
      <c r="BC362" t="s">
        <v>437</v>
      </c>
      <c r="BD362" t="s">
        <v>437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437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2.7</v>
      </c>
      <c r="DL362">
        <v>0.5</v>
      </c>
      <c r="DM362" t="s">
        <v>438</v>
      </c>
      <c r="DN362">
        <v>2</v>
      </c>
      <c r="DO362" t="b">
        <v>1</v>
      </c>
      <c r="DP362">
        <v>1758394881.062963</v>
      </c>
      <c r="DQ362">
        <v>855.8782962962963</v>
      </c>
      <c r="DR362">
        <v>888.3148518518518</v>
      </c>
      <c r="DS362">
        <v>22.21068148148149</v>
      </c>
      <c r="DT362">
        <v>21.07747407407407</v>
      </c>
      <c r="DU362">
        <v>856.7633333333333</v>
      </c>
      <c r="DV362">
        <v>21.94216666666667</v>
      </c>
      <c r="DW362">
        <v>499.9943703703705</v>
      </c>
      <c r="DX362">
        <v>90.40740000000002</v>
      </c>
      <c r="DY362">
        <v>0.06661557407407408</v>
      </c>
      <c r="DZ362">
        <v>29.04020370370371</v>
      </c>
      <c r="EA362">
        <v>29.99111111111111</v>
      </c>
      <c r="EB362">
        <v>999.9000000000001</v>
      </c>
      <c r="EC362">
        <v>0</v>
      </c>
      <c r="ED362">
        <v>0</v>
      </c>
      <c r="EE362">
        <v>10002.70296296296</v>
      </c>
      <c r="EF362">
        <v>0</v>
      </c>
      <c r="EG362">
        <v>10.87174444444445</v>
      </c>
      <c r="EH362">
        <v>-32.43665555555555</v>
      </c>
      <c r="EI362">
        <v>875.320111111111</v>
      </c>
      <c r="EJ362">
        <v>907.4417777777776</v>
      </c>
      <c r="EK362">
        <v>1.133221111111111</v>
      </c>
      <c r="EL362">
        <v>888.3148518518518</v>
      </c>
      <c r="EM362">
        <v>21.07747407407407</v>
      </c>
      <c r="EN362">
        <v>2.008011111111111</v>
      </c>
      <c r="EO362">
        <v>1.90555962962963</v>
      </c>
      <c r="EP362">
        <v>17.50762592592592</v>
      </c>
      <c r="EQ362">
        <v>16.68068148148148</v>
      </c>
      <c r="ER362">
        <v>1999.991481481482</v>
      </c>
      <c r="ES362">
        <v>0.979998111111111</v>
      </c>
      <c r="ET362">
        <v>0.0200022</v>
      </c>
      <c r="EU362">
        <v>0</v>
      </c>
      <c r="EV362">
        <v>407.4195555555555</v>
      </c>
      <c r="EW362">
        <v>5.00078</v>
      </c>
      <c r="EX362">
        <v>8011.202222222222</v>
      </c>
      <c r="EY362">
        <v>16379.55925925926</v>
      </c>
      <c r="EZ362">
        <v>39.08759259259259</v>
      </c>
      <c r="FA362">
        <v>39.91633333333333</v>
      </c>
      <c r="FB362">
        <v>39.24748148148148</v>
      </c>
      <c r="FC362">
        <v>39.5761111111111</v>
      </c>
      <c r="FD362">
        <v>40.33996296296296</v>
      </c>
      <c r="FE362">
        <v>1955.091481481481</v>
      </c>
      <c r="FF362">
        <v>39.9</v>
      </c>
      <c r="FG362">
        <v>0</v>
      </c>
      <c r="FH362">
        <v>1758394889.1</v>
      </c>
      <c r="FI362">
        <v>0</v>
      </c>
      <c r="FJ362">
        <v>407.3781538461539</v>
      </c>
      <c r="FK362">
        <v>1.291350426725362</v>
      </c>
      <c r="FL362">
        <v>14.23487179032628</v>
      </c>
      <c r="FM362">
        <v>8011.324230769231</v>
      </c>
      <c r="FN362">
        <v>15</v>
      </c>
      <c r="FO362">
        <v>0</v>
      </c>
      <c r="FP362" t="s">
        <v>439</v>
      </c>
      <c r="FQ362">
        <v>1746989605.5</v>
      </c>
      <c r="FR362">
        <v>1746989593.5</v>
      </c>
      <c r="FS362">
        <v>0</v>
      </c>
      <c r="FT362">
        <v>-0.274</v>
      </c>
      <c r="FU362">
        <v>-0.002</v>
      </c>
      <c r="FV362">
        <v>2.549</v>
      </c>
      <c r="FW362">
        <v>0.129</v>
      </c>
      <c r="FX362">
        <v>420</v>
      </c>
      <c r="FY362">
        <v>17</v>
      </c>
      <c r="FZ362">
        <v>0.02</v>
      </c>
      <c r="GA362">
        <v>0.04</v>
      </c>
      <c r="GB362">
        <v>-32.4521875</v>
      </c>
      <c r="GC362">
        <v>1.316750093808691</v>
      </c>
      <c r="GD362">
        <v>0.2185871235771903</v>
      </c>
      <c r="GE362">
        <v>0</v>
      </c>
      <c r="GF362">
        <v>407.3445882352941</v>
      </c>
      <c r="GG362">
        <v>0.8168372824728096</v>
      </c>
      <c r="GH362">
        <v>0.250115398971693</v>
      </c>
      <c r="GI362">
        <v>1</v>
      </c>
      <c r="GJ362">
        <v>1.160839</v>
      </c>
      <c r="GK362">
        <v>-0.3486828517823683</v>
      </c>
      <c r="GL362">
        <v>0.05152679937663508</v>
      </c>
      <c r="GM362">
        <v>0</v>
      </c>
      <c r="GN362">
        <v>1</v>
      </c>
      <c r="GO362">
        <v>3</v>
      </c>
      <c r="GP362" t="s">
        <v>440</v>
      </c>
      <c r="GQ362">
        <v>3.10247</v>
      </c>
      <c r="GR362">
        <v>2.72444</v>
      </c>
      <c r="GS362">
        <v>0.147978</v>
      </c>
      <c r="GT362">
        <v>0.151449</v>
      </c>
      <c r="GU362">
        <v>0.102206</v>
      </c>
      <c r="GV362">
        <v>0.09973700000000001</v>
      </c>
      <c r="GW362">
        <v>22291.8</v>
      </c>
      <c r="GX362">
        <v>20168.3</v>
      </c>
      <c r="GY362">
        <v>26727.6</v>
      </c>
      <c r="GZ362">
        <v>23989.7</v>
      </c>
      <c r="HA362">
        <v>38404.6</v>
      </c>
      <c r="HB362">
        <v>31939.7</v>
      </c>
      <c r="HC362">
        <v>46674.3</v>
      </c>
      <c r="HD362">
        <v>37962.2</v>
      </c>
      <c r="HE362">
        <v>1.86535</v>
      </c>
      <c r="HF362">
        <v>2.34298</v>
      </c>
      <c r="HG362">
        <v>0.128787</v>
      </c>
      <c r="HH362">
        <v>0</v>
      </c>
      <c r="HI362">
        <v>27.8905</v>
      </c>
      <c r="HJ362">
        <v>999.9</v>
      </c>
      <c r="HK362">
        <v>46.7</v>
      </c>
      <c r="HL362">
        <v>32.4</v>
      </c>
      <c r="HM362">
        <v>25.2293</v>
      </c>
      <c r="HN362">
        <v>61.6982</v>
      </c>
      <c r="HO362">
        <v>4.56731</v>
      </c>
      <c r="HP362">
        <v>2</v>
      </c>
      <c r="HQ362">
        <v>0.126184</v>
      </c>
      <c r="HR362">
        <v>-0.438328</v>
      </c>
      <c r="HS362">
        <v>20.2821</v>
      </c>
      <c r="HT362">
        <v>5.21055</v>
      </c>
      <c r="HU362">
        <v>11.9769</v>
      </c>
      <c r="HV362">
        <v>4.96285</v>
      </c>
      <c r="HW362">
        <v>3.27443</v>
      </c>
      <c r="HX362">
        <v>9999</v>
      </c>
      <c r="HY362">
        <v>9999</v>
      </c>
      <c r="HZ362">
        <v>9999</v>
      </c>
      <c r="IA362">
        <v>999.9</v>
      </c>
      <c r="IB362">
        <v>1.86386</v>
      </c>
      <c r="IC362">
        <v>1.86014</v>
      </c>
      <c r="ID362">
        <v>1.85841</v>
      </c>
      <c r="IE362">
        <v>1.85974</v>
      </c>
      <c r="IF362">
        <v>1.85989</v>
      </c>
      <c r="IG362">
        <v>1.85841</v>
      </c>
      <c r="IH362">
        <v>1.85745</v>
      </c>
      <c r="II362">
        <v>1.8524</v>
      </c>
      <c r="IJ362">
        <v>0</v>
      </c>
      <c r="IK362">
        <v>0</v>
      </c>
      <c r="IL362">
        <v>0</v>
      </c>
      <c r="IM362">
        <v>0</v>
      </c>
      <c r="IN362" t="s">
        <v>441</v>
      </c>
      <c r="IO362" t="s">
        <v>442</v>
      </c>
      <c r="IP362" t="s">
        <v>443</v>
      </c>
      <c r="IQ362" t="s">
        <v>443</v>
      </c>
      <c r="IR362" t="s">
        <v>443</v>
      </c>
      <c r="IS362" t="s">
        <v>443</v>
      </c>
      <c r="IT362">
        <v>0</v>
      </c>
      <c r="IU362">
        <v>100</v>
      </c>
      <c r="IV362">
        <v>100</v>
      </c>
      <c r="IW362">
        <v>-0.874</v>
      </c>
      <c r="IX362">
        <v>0.2694</v>
      </c>
      <c r="IY362">
        <v>-1.199888540531774</v>
      </c>
      <c r="IZ362">
        <v>0.0006062262584135303</v>
      </c>
      <c r="JA362">
        <v>-6.607284784785487E-07</v>
      </c>
      <c r="JB362">
        <v>4.456398226774383E-10</v>
      </c>
      <c r="JC362">
        <v>0.04242554667046498</v>
      </c>
      <c r="JD362">
        <v>-0.002659736867722172</v>
      </c>
      <c r="JE362">
        <v>0.000738507291522077</v>
      </c>
      <c r="JF362">
        <v>-6.730059124220876E-06</v>
      </c>
      <c r="JG362">
        <v>7</v>
      </c>
      <c r="JH362">
        <v>1949</v>
      </c>
      <c r="JI362">
        <v>1</v>
      </c>
      <c r="JJ362">
        <v>29</v>
      </c>
      <c r="JK362">
        <v>190088.1</v>
      </c>
      <c r="JL362">
        <v>190088.3</v>
      </c>
      <c r="JM362">
        <v>2.72461</v>
      </c>
      <c r="JN362">
        <v>2.60986</v>
      </c>
      <c r="JO362">
        <v>2.146</v>
      </c>
      <c r="JP362">
        <v>2.67822</v>
      </c>
      <c r="JQ362">
        <v>2.29858</v>
      </c>
      <c r="JR362">
        <v>2.43042</v>
      </c>
      <c r="JS362">
        <v>37.1463</v>
      </c>
      <c r="JT362">
        <v>24.0612</v>
      </c>
      <c r="JU362">
        <v>18</v>
      </c>
      <c r="JV362">
        <v>480.012</v>
      </c>
      <c r="JW362">
        <v>900.394</v>
      </c>
      <c r="JX362">
        <v>28.0612</v>
      </c>
      <c r="JY362">
        <v>28.8589</v>
      </c>
      <c r="JZ362">
        <v>29.9998</v>
      </c>
      <c r="KA362">
        <v>29.1001</v>
      </c>
      <c r="KB362">
        <v>29.075</v>
      </c>
      <c r="KC362">
        <v>54.7315</v>
      </c>
      <c r="KD362">
        <v>18.522</v>
      </c>
      <c r="KE362">
        <v>65.3984</v>
      </c>
      <c r="KF362">
        <v>28.0663</v>
      </c>
      <c r="KG362">
        <v>941.527</v>
      </c>
      <c r="KH362">
        <v>21.0258</v>
      </c>
      <c r="KI362">
        <v>102.048</v>
      </c>
      <c r="KJ362">
        <v>91.5432</v>
      </c>
    </row>
    <row r="363" spans="1:296">
      <c r="A363">
        <v>345</v>
      </c>
      <c r="B363">
        <v>1758394893.6</v>
      </c>
      <c r="C363">
        <v>12753.09999990463</v>
      </c>
      <c r="D363" t="s">
        <v>1136</v>
      </c>
      <c r="E363" t="s">
        <v>1137</v>
      </c>
      <c r="F363">
        <v>5</v>
      </c>
      <c r="G363" t="s">
        <v>1025</v>
      </c>
      <c r="H363">
        <v>1758394886.081481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938.1793761628401</v>
      </c>
      <c r="AJ363">
        <v>916.1230484848483</v>
      </c>
      <c r="AK363">
        <v>3.374511594233715</v>
      </c>
      <c r="AL363">
        <v>65.71286143039184</v>
      </c>
      <c r="AM363">
        <f>(AO363 - AN363 + DX363*1E3/(8.314*(DZ363+273.15)) * AQ363/DW363 * AP363) * DW363/(100*DK363) * 1000/(1000 - AO363)</f>
        <v>0</v>
      </c>
      <c r="AN363">
        <v>21.09869801035945</v>
      </c>
      <c r="AO363">
        <v>22.26242545454545</v>
      </c>
      <c r="AP363">
        <v>0.000615064915386432</v>
      </c>
      <c r="AQ363">
        <v>86.31797219506277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437</v>
      </c>
      <c r="AX363" t="s">
        <v>437</v>
      </c>
      <c r="AY363">
        <v>0</v>
      </c>
      <c r="AZ363">
        <v>0</v>
      </c>
      <c r="BA363">
        <f>1-AY363/AZ363</f>
        <v>0</v>
      </c>
      <c r="BB363">
        <v>0</v>
      </c>
      <c r="BC363" t="s">
        <v>437</v>
      </c>
      <c r="BD363" t="s">
        <v>437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437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2.7</v>
      </c>
      <c r="DL363">
        <v>0.5</v>
      </c>
      <c r="DM363" t="s">
        <v>438</v>
      </c>
      <c r="DN363">
        <v>2</v>
      </c>
      <c r="DO363" t="b">
        <v>1</v>
      </c>
      <c r="DP363">
        <v>1758394886.081481</v>
      </c>
      <c r="DQ363">
        <v>872.5572592592594</v>
      </c>
      <c r="DR363">
        <v>904.814037037037</v>
      </c>
      <c r="DS363">
        <v>22.23935185185185</v>
      </c>
      <c r="DT363">
        <v>21.09191851851852</v>
      </c>
      <c r="DU363">
        <v>873.4345925925926</v>
      </c>
      <c r="DV363">
        <v>21.97027037037037</v>
      </c>
      <c r="DW363">
        <v>499.947962962963</v>
      </c>
      <c r="DX363">
        <v>90.4080925925926</v>
      </c>
      <c r="DY363">
        <v>0.0665846037037037</v>
      </c>
      <c r="DZ363">
        <v>29.04251851851851</v>
      </c>
      <c r="EA363">
        <v>29.99343333333334</v>
      </c>
      <c r="EB363">
        <v>999.9000000000001</v>
      </c>
      <c r="EC363">
        <v>0</v>
      </c>
      <c r="ED363">
        <v>0</v>
      </c>
      <c r="EE363">
        <v>10005.27555555556</v>
      </c>
      <c r="EF363">
        <v>0</v>
      </c>
      <c r="EG363">
        <v>10.87348888888889</v>
      </c>
      <c r="EH363">
        <v>-32.25690740740741</v>
      </c>
      <c r="EI363">
        <v>892.4038888888889</v>
      </c>
      <c r="EJ363">
        <v>924.3095185185186</v>
      </c>
      <c r="EK363">
        <v>1.147435555555556</v>
      </c>
      <c r="EL363">
        <v>904.814037037037</v>
      </c>
      <c r="EM363">
        <v>21.09191851851852</v>
      </c>
      <c r="EN363">
        <v>2.010618888888889</v>
      </c>
      <c r="EO363">
        <v>1.906881111111111</v>
      </c>
      <c r="EP363">
        <v>17.5281962962963</v>
      </c>
      <c r="EQ363">
        <v>16.69160740740741</v>
      </c>
      <c r="ER363">
        <v>2000.008518518518</v>
      </c>
      <c r="ES363">
        <v>0.9799982222222222</v>
      </c>
      <c r="ET363">
        <v>0.0200020962962963</v>
      </c>
      <c r="EU363">
        <v>0</v>
      </c>
      <c r="EV363">
        <v>407.4621481481481</v>
      </c>
      <c r="EW363">
        <v>5.00078</v>
      </c>
      <c r="EX363">
        <v>8012.489629629628</v>
      </c>
      <c r="EY363">
        <v>16379.69259259259</v>
      </c>
      <c r="EZ363">
        <v>39.06451851851852</v>
      </c>
      <c r="FA363">
        <v>39.90714814814815</v>
      </c>
      <c r="FB363">
        <v>39.25203703703703</v>
      </c>
      <c r="FC363">
        <v>39.56918518518518</v>
      </c>
      <c r="FD363">
        <v>40.30525925925925</v>
      </c>
      <c r="FE363">
        <v>1955.108518518519</v>
      </c>
      <c r="FF363">
        <v>39.9</v>
      </c>
      <c r="FG363">
        <v>0</v>
      </c>
      <c r="FH363">
        <v>1758394893.9</v>
      </c>
      <c r="FI363">
        <v>0</v>
      </c>
      <c r="FJ363">
        <v>407.4366538461539</v>
      </c>
      <c r="FK363">
        <v>0.2412649507479193</v>
      </c>
      <c r="FL363">
        <v>16.45264958960054</v>
      </c>
      <c r="FM363">
        <v>8012.516153846153</v>
      </c>
      <c r="FN363">
        <v>15</v>
      </c>
      <c r="FO363">
        <v>0</v>
      </c>
      <c r="FP363" t="s">
        <v>439</v>
      </c>
      <c r="FQ363">
        <v>1746989605.5</v>
      </c>
      <c r="FR363">
        <v>1746989593.5</v>
      </c>
      <c r="FS363">
        <v>0</v>
      </c>
      <c r="FT363">
        <v>-0.274</v>
      </c>
      <c r="FU363">
        <v>-0.002</v>
      </c>
      <c r="FV363">
        <v>2.549</v>
      </c>
      <c r="FW363">
        <v>0.129</v>
      </c>
      <c r="FX363">
        <v>420</v>
      </c>
      <c r="FY363">
        <v>17</v>
      </c>
      <c r="FZ363">
        <v>0.02</v>
      </c>
      <c r="GA363">
        <v>0.04</v>
      </c>
      <c r="GB363">
        <v>-32.4031125</v>
      </c>
      <c r="GC363">
        <v>2.306655534709272</v>
      </c>
      <c r="GD363">
        <v>0.2358204509658779</v>
      </c>
      <c r="GE363">
        <v>0</v>
      </c>
      <c r="GF363">
        <v>407.3692941176471</v>
      </c>
      <c r="GG363">
        <v>0.7379067968413919</v>
      </c>
      <c r="GH363">
        <v>0.2433951676029281</v>
      </c>
      <c r="GI363">
        <v>1</v>
      </c>
      <c r="GJ363">
        <v>1.14468475</v>
      </c>
      <c r="GK363">
        <v>0.02108589118198585</v>
      </c>
      <c r="GL363">
        <v>0.03194843039865183</v>
      </c>
      <c r="GM363">
        <v>1</v>
      </c>
      <c r="GN363">
        <v>2</v>
      </c>
      <c r="GO363">
        <v>3</v>
      </c>
      <c r="GP363" t="s">
        <v>533</v>
      </c>
      <c r="GQ363">
        <v>3.10264</v>
      </c>
      <c r="GR363">
        <v>2.72496</v>
      </c>
      <c r="GS363">
        <v>0.149775</v>
      </c>
      <c r="GT363">
        <v>0.153218</v>
      </c>
      <c r="GU363">
        <v>0.102232</v>
      </c>
      <c r="GV363">
        <v>0.09952709999999999</v>
      </c>
      <c r="GW363">
        <v>22244.9</v>
      </c>
      <c r="GX363">
        <v>20126.3</v>
      </c>
      <c r="GY363">
        <v>26727.8</v>
      </c>
      <c r="GZ363">
        <v>23989.7</v>
      </c>
      <c r="HA363">
        <v>38403.9</v>
      </c>
      <c r="HB363">
        <v>31947.5</v>
      </c>
      <c r="HC363">
        <v>46674.5</v>
      </c>
      <c r="HD363">
        <v>37962.3</v>
      </c>
      <c r="HE363">
        <v>1.86558</v>
      </c>
      <c r="HF363">
        <v>2.34267</v>
      </c>
      <c r="HG363">
        <v>0.129528</v>
      </c>
      <c r="HH363">
        <v>0</v>
      </c>
      <c r="HI363">
        <v>27.8905</v>
      </c>
      <c r="HJ363">
        <v>999.9</v>
      </c>
      <c r="HK363">
        <v>46.7</v>
      </c>
      <c r="HL363">
        <v>32.4</v>
      </c>
      <c r="HM363">
        <v>25.23</v>
      </c>
      <c r="HN363">
        <v>60.9582</v>
      </c>
      <c r="HO363">
        <v>4.5633</v>
      </c>
      <c r="HP363">
        <v>2</v>
      </c>
      <c r="HQ363">
        <v>0.126126</v>
      </c>
      <c r="HR363">
        <v>-0.44427</v>
      </c>
      <c r="HS363">
        <v>20.2823</v>
      </c>
      <c r="HT363">
        <v>5.211</v>
      </c>
      <c r="HU363">
        <v>11.976</v>
      </c>
      <c r="HV363">
        <v>4.9629</v>
      </c>
      <c r="HW363">
        <v>3.2745</v>
      </c>
      <c r="HX363">
        <v>9999</v>
      </c>
      <c r="HY363">
        <v>9999</v>
      </c>
      <c r="HZ363">
        <v>9999</v>
      </c>
      <c r="IA363">
        <v>999.9</v>
      </c>
      <c r="IB363">
        <v>1.86386</v>
      </c>
      <c r="IC363">
        <v>1.8601</v>
      </c>
      <c r="ID363">
        <v>1.8584</v>
      </c>
      <c r="IE363">
        <v>1.85974</v>
      </c>
      <c r="IF363">
        <v>1.85989</v>
      </c>
      <c r="IG363">
        <v>1.85838</v>
      </c>
      <c r="IH363">
        <v>1.85745</v>
      </c>
      <c r="II363">
        <v>1.85242</v>
      </c>
      <c r="IJ363">
        <v>0</v>
      </c>
      <c r="IK363">
        <v>0</v>
      </c>
      <c r="IL363">
        <v>0</v>
      </c>
      <c r="IM363">
        <v>0</v>
      </c>
      <c r="IN363" t="s">
        <v>441</v>
      </c>
      <c r="IO363" t="s">
        <v>442</v>
      </c>
      <c r="IP363" t="s">
        <v>443</v>
      </c>
      <c r="IQ363" t="s">
        <v>443</v>
      </c>
      <c r="IR363" t="s">
        <v>443</v>
      </c>
      <c r="IS363" t="s">
        <v>443</v>
      </c>
      <c r="IT363">
        <v>0</v>
      </c>
      <c r="IU363">
        <v>100</v>
      </c>
      <c r="IV363">
        <v>100</v>
      </c>
      <c r="IW363">
        <v>-0.866</v>
      </c>
      <c r="IX363">
        <v>0.2696</v>
      </c>
      <c r="IY363">
        <v>-1.199888540531774</v>
      </c>
      <c r="IZ363">
        <v>0.0006062262584135303</v>
      </c>
      <c r="JA363">
        <v>-6.607284784785487E-07</v>
      </c>
      <c r="JB363">
        <v>4.456398226774383E-10</v>
      </c>
      <c r="JC363">
        <v>0.04242554667046498</v>
      </c>
      <c r="JD363">
        <v>-0.002659736867722172</v>
      </c>
      <c r="JE363">
        <v>0.000738507291522077</v>
      </c>
      <c r="JF363">
        <v>-6.730059124220876E-06</v>
      </c>
      <c r="JG363">
        <v>7</v>
      </c>
      <c r="JH363">
        <v>1949</v>
      </c>
      <c r="JI363">
        <v>1</v>
      </c>
      <c r="JJ363">
        <v>29</v>
      </c>
      <c r="JK363">
        <v>190088.1</v>
      </c>
      <c r="JL363">
        <v>190088.3</v>
      </c>
      <c r="JM363">
        <v>2.76489</v>
      </c>
      <c r="JN363">
        <v>2.60132</v>
      </c>
      <c r="JO363">
        <v>2.146</v>
      </c>
      <c r="JP363">
        <v>2.67822</v>
      </c>
      <c r="JQ363">
        <v>2.29858</v>
      </c>
      <c r="JR363">
        <v>2.43408</v>
      </c>
      <c r="JS363">
        <v>37.1463</v>
      </c>
      <c r="JT363">
        <v>24.07</v>
      </c>
      <c r="JU363">
        <v>18</v>
      </c>
      <c r="JV363">
        <v>480.118</v>
      </c>
      <c r="JW363">
        <v>900.024</v>
      </c>
      <c r="JX363">
        <v>28.0675</v>
      </c>
      <c r="JY363">
        <v>28.855</v>
      </c>
      <c r="JZ363">
        <v>29.9998</v>
      </c>
      <c r="KA363">
        <v>29.0968</v>
      </c>
      <c r="KB363">
        <v>29.0718</v>
      </c>
      <c r="KC363">
        <v>55.551</v>
      </c>
      <c r="KD363">
        <v>18.8011</v>
      </c>
      <c r="KE363">
        <v>65.3984</v>
      </c>
      <c r="KF363">
        <v>28.0717</v>
      </c>
      <c r="KG363">
        <v>954.903</v>
      </c>
      <c r="KH363">
        <v>21.0171</v>
      </c>
      <c r="KI363">
        <v>102.049</v>
      </c>
      <c r="KJ363">
        <v>91.54349999999999</v>
      </c>
    </row>
    <row r="364" spans="1:296">
      <c r="A364">
        <v>346</v>
      </c>
      <c r="B364">
        <v>1758394898.6</v>
      </c>
      <c r="C364">
        <v>12758.09999990463</v>
      </c>
      <c r="D364" t="s">
        <v>1138</v>
      </c>
      <c r="E364" t="s">
        <v>1139</v>
      </c>
      <c r="F364">
        <v>5</v>
      </c>
      <c r="G364" t="s">
        <v>1025</v>
      </c>
      <c r="H364">
        <v>1758394891.1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955.1178706285494</v>
      </c>
      <c r="AJ364">
        <v>933.0384424242424</v>
      </c>
      <c r="AK364">
        <v>3.394208288342803</v>
      </c>
      <c r="AL364">
        <v>65.71286143039184</v>
      </c>
      <c r="AM364">
        <f>(AO364 - AN364 + DX364*1E3/(8.314*(DZ364+273.15)) * AQ364/DW364 * AP364) * DW364/(100*DK364) * 1000/(1000 - AO364)</f>
        <v>0</v>
      </c>
      <c r="AN364">
        <v>20.99074382042979</v>
      </c>
      <c r="AO364">
        <v>22.2219490909091</v>
      </c>
      <c r="AP364">
        <v>-0.0008135455867119744</v>
      </c>
      <c r="AQ364">
        <v>86.31797219506277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437</v>
      </c>
      <c r="AX364" t="s">
        <v>437</v>
      </c>
      <c r="AY364">
        <v>0</v>
      </c>
      <c r="AZ364">
        <v>0</v>
      </c>
      <c r="BA364">
        <f>1-AY364/AZ364</f>
        <v>0</v>
      </c>
      <c r="BB364">
        <v>0</v>
      </c>
      <c r="BC364" t="s">
        <v>437</v>
      </c>
      <c r="BD364" t="s">
        <v>437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437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2.7</v>
      </c>
      <c r="DL364">
        <v>0.5</v>
      </c>
      <c r="DM364" t="s">
        <v>438</v>
      </c>
      <c r="DN364">
        <v>2</v>
      </c>
      <c r="DO364" t="b">
        <v>1</v>
      </c>
      <c r="DP364">
        <v>1758394891.1</v>
      </c>
      <c r="DQ364">
        <v>889.1532592592594</v>
      </c>
      <c r="DR364">
        <v>921.4067777777777</v>
      </c>
      <c r="DS364">
        <v>22.24944814814814</v>
      </c>
      <c r="DT364">
        <v>21.0476</v>
      </c>
      <c r="DU364">
        <v>890.0225925925926</v>
      </c>
      <c r="DV364">
        <v>21.98016666666667</v>
      </c>
      <c r="DW364">
        <v>500.0464444444445</v>
      </c>
      <c r="DX364">
        <v>90.40805555555556</v>
      </c>
      <c r="DY364">
        <v>0.0665955111111111</v>
      </c>
      <c r="DZ364">
        <v>29.04381851851852</v>
      </c>
      <c r="EA364">
        <v>29.99905925925926</v>
      </c>
      <c r="EB364">
        <v>999.9000000000001</v>
      </c>
      <c r="EC364">
        <v>0</v>
      </c>
      <c r="ED364">
        <v>0</v>
      </c>
      <c r="EE364">
        <v>10003.19555555556</v>
      </c>
      <c r="EF364">
        <v>0</v>
      </c>
      <c r="EG364">
        <v>10.87556666666667</v>
      </c>
      <c r="EH364">
        <v>-32.25365555555555</v>
      </c>
      <c r="EI364">
        <v>909.3864814814815</v>
      </c>
      <c r="EJ364">
        <v>941.2163703703702</v>
      </c>
      <c r="EK364">
        <v>1.201838888888889</v>
      </c>
      <c r="EL364">
        <v>921.4067777777777</v>
      </c>
      <c r="EM364">
        <v>21.0476</v>
      </c>
      <c r="EN364">
        <v>2.01153074074074</v>
      </c>
      <c r="EO364">
        <v>1.902874074074074</v>
      </c>
      <c r="EP364">
        <v>17.53538148148148</v>
      </c>
      <c r="EQ364">
        <v>16.65843703703704</v>
      </c>
      <c r="ER364">
        <v>2000.024074074074</v>
      </c>
      <c r="ES364">
        <v>0.9799983333333335</v>
      </c>
      <c r="ET364">
        <v>0.02000197777777777</v>
      </c>
      <c r="EU364">
        <v>0</v>
      </c>
      <c r="EV364">
        <v>407.4734444444444</v>
      </c>
      <c r="EW364">
        <v>5.00078</v>
      </c>
      <c r="EX364">
        <v>8013.911481481481</v>
      </c>
      <c r="EY364">
        <v>16379.82592592592</v>
      </c>
      <c r="EZ364">
        <v>39.05074074074074</v>
      </c>
      <c r="FA364">
        <v>39.90255555555554</v>
      </c>
      <c r="FB364">
        <v>39.22429629629629</v>
      </c>
      <c r="FC364">
        <v>39.54837037037037</v>
      </c>
      <c r="FD364">
        <v>40.31225925925926</v>
      </c>
      <c r="FE364">
        <v>1955.124074074074</v>
      </c>
      <c r="FF364">
        <v>39.9</v>
      </c>
      <c r="FG364">
        <v>0</v>
      </c>
      <c r="FH364">
        <v>1758394899.3</v>
      </c>
      <c r="FI364">
        <v>0</v>
      </c>
      <c r="FJ364">
        <v>407.49872</v>
      </c>
      <c r="FK364">
        <v>0.7495384564682128</v>
      </c>
      <c r="FL364">
        <v>15.53846158697082</v>
      </c>
      <c r="FM364">
        <v>8014.0556</v>
      </c>
      <c r="FN364">
        <v>15</v>
      </c>
      <c r="FO364">
        <v>0</v>
      </c>
      <c r="FP364" t="s">
        <v>439</v>
      </c>
      <c r="FQ364">
        <v>1746989605.5</v>
      </c>
      <c r="FR364">
        <v>1746989593.5</v>
      </c>
      <c r="FS364">
        <v>0</v>
      </c>
      <c r="FT364">
        <v>-0.274</v>
      </c>
      <c r="FU364">
        <v>-0.002</v>
      </c>
      <c r="FV364">
        <v>2.549</v>
      </c>
      <c r="FW364">
        <v>0.129</v>
      </c>
      <c r="FX364">
        <v>420</v>
      </c>
      <c r="FY364">
        <v>17</v>
      </c>
      <c r="FZ364">
        <v>0.02</v>
      </c>
      <c r="GA364">
        <v>0.04</v>
      </c>
      <c r="GB364">
        <v>-32.2946325</v>
      </c>
      <c r="GC364">
        <v>0.08319737335843166</v>
      </c>
      <c r="GD364">
        <v>0.1259067698487655</v>
      </c>
      <c r="GE364">
        <v>1</v>
      </c>
      <c r="GF364">
        <v>407.4742647058824</v>
      </c>
      <c r="GG364">
        <v>0.6339037385392704</v>
      </c>
      <c r="GH364">
        <v>0.2378082901666264</v>
      </c>
      <c r="GI364">
        <v>1</v>
      </c>
      <c r="GJ364">
        <v>1.1791765</v>
      </c>
      <c r="GK364">
        <v>0.5948728705440887</v>
      </c>
      <c r="GL364">
        <v>0.06215434508342919</v>
      </c>
      <c r="GM364">
        <v>0</v>
      </c>
      <c r="GN364">
        <v>2</v>
      </c>
      <c r="GO364">
        <v>3</v>
      </c>
      <c r="GP364" t="s">
        <v>533</v>
      </c>
      <c r="GQ364">
        <v>3.10277</v>
      </c>
      <c r="GR364">
        <v>2.72465</v>
      </c>
      <c r="GS364">
        <v>0.151572</v>
      </c>
      <c r="GT364">
        <v>0.155004</v>
      </c>
      <c r="GU364">
        <v>0.102082</v>
      </c>
      <c r="GV364">
        <v>0.0991894</v>
      </c>
      <c r="GW364">
        <v>22198.1</v>
      </c>
      <c r="GX364">
        <v>20084.1</v>
      </c>
      <c r="GY364">
        <v>26727.9</v>
      </c>
      <c r="GZ364">
        <v>23990</v>
      </c>
      <c r="HA364">
        <v>38410.9</v>
      </c>
      <c r="HB364">
        <v>31959.8</v>
      </c>
      <c r="HC364">
        <v>46674.9</v>
      </c>
      <c r="HD364">
        <v>37962.4</v>
      </c>
      <c r="HE364">
        <v>1.8657</v>
      </c>
      <c r="HF364">
        <v>2.34273</v>
      </c>
      <c r="HG364">
        <v>0.130437</v>
      </c>
      <c r="HH364">
        <v>0</v>
      </c>
      <c r="HI364">
        <v>27.8905</v>
      </c>
      <c r="HJ364">
        <v>999.9</v>
      </c>
      <c r="HK364">
        <v>46.7</v>
      </c>
      <c r="HL364">
        <v>32.4</v>
      </c>
      <c r="HM364">
        <v>25.2299</v>
      </c>
      <c r="HN364">
        <v>61.4482</v>
      </c>
      <c r="HO364">
        <v>4.40705</v>
      </c>
      <c r="HP364">
        <v>2</v>
      </c>
      <c r="HQ364">
        <v>0.125597</v>
      </c>
      <c r="HR364">
        <v>-0.399071</v>
      </c>
      <c r="HS364">
        <v>20.2823</v>
      </c>
      <c r="HT364">
        <v>5.21025</v>
      </c>
      <c r="HU364">
        <v>11.9757</v>
      </c>
      <c r="HV364">
        <v>4.96275</v>
      </c>
      <c r="HW364">
        <v>3.27443</v>
      </c>
      <c r="HX364">
        <v>9999</v>
      </c>
      <c r="HY364">
        <v>9999</v>
      </c>
      <c r="HZ364">
        <v>9999</v>
      </c>
      <c r="IA364">
        <v>999.9</v>
      </c>
      <c r="IB364">
        <v>1.86386</v>
      </c>
      <c r="IC364">
        <v>1.86011</v>
      </c>
      <c r="ID364">
        <v>1.85841</v>
      </c>
      <c r="IE364">
        <v>1.85974</v>
      </c>
      <c r="IF364">
        <v>1.85989</v>
      </c>
      <c r="IG364">
        <v>1.85842</v>
      </c>
      <c r="IH364">
        <v>1.85746</v>
      </c>
      <c r="II364">
        <v>1.85242</v>
      </c>
      <c r="IJ364">
        <v>0</v>
      </c>
      <c r="IK364">
        <v>0</v>
      </c>
      <c r="IL364">
        <v>0</v>
      </c>
      <c r="IM364">
        <v>0</v>
      </c>
      <c r="IN364" t="s">
        <v>441</v>
      </c>
      <c r="IO364" t="s">
        <v>442</v>
      </c>
      <c r="IP364" t="s">
        <v>443</v>
      </c>
      <c r="IQ364" t="s">
        <v>443</v>
      </c>
      <c r="IR364" t="s">
        <v>443</v>
      </c>
      <c r="IS364" t="s">
        <v>443</v>
      </c>
      <c r="IT364">
        <v>0</v>
      </c>
      <c r="IU364">
        <v>100</v>
      </c>
      <c r="IV364">
        <v>100</v>
      </c>
      <c r="IW364">
        <v>-0.857</v>
      </c>
      <c r="IX364">
        <v>0.2686</v>
      </c>
      <c r="IY364">
        <v>-1.199888540531774</v>
      </c>
      <c r="IZ364">
        <v>0.0006062262584135303</v>
      </c>
      <c r="JA364">
        <v>-6.607284784785487E-07</v>
      </c>
      <c r="JB364">
        <v>4.456398226774383E-10</v>
      </c>
      <c r="JC364">
        <v>0.04242554667046498</v>
      </c>
      <c r="JD364">
        <v>-0.002659736867722172</v>
      </c>
      <c r="JE364">
        <v>0.000738507291522077</v>
      </c>
      <c r="JF364">
        <v>-6.730059124220876E-06</v>
      </c>
      <c r="JG364">
        <v>7</v>
      </c>
      <c r="JH364">
        <v>1949</v>
      </c>
      <c r="JI364">
        <v>1</v>
      </c>
      <c r="JJ364">
        <v>29</v>
      </c>
      <c r="JK364">
        <v>190088.2</v>
      </c>
      <c r="JL364">
        <v>190088.4</v>
      </c>
      <c r="JM364">
        <v>2.80273</v>
      </c>
      <c r="JN364">
        <v>2.6062</v>
      </c>
      <c r="JO364">
        <v>2.146</v>
      </c>
      <c r="JP364">
        <v>2.677</v>
      </c>
      <c r="JQ364">
        <v>2.29858</v>
      </c>
      <c r="JR364">
        <v>2.44019</v>
      </c>
      <c r="JS364">
        <v>37.1463</v>
      </c>
      <c r="JT364">
        <v>24.07</v>
      </c>
      <c r="JU364">
        <v>18</v>
      </c>
      <c r="JV364">
        <v>480.164</v>
      </c>
      <c r="JW364">
        <v>900.0309999999999</v>
      </c>
      <c r="JX364">
        <v>28.0721</v>
      </c>
      <c r="JY364">
        <v>28.852</v>
      </c>
      <c r="JZ364">
        <v>29.9998</v>
      </c>
      <c r="KA364">
        <v>29.0932</v>
      </c>
      <c r="KB364">
        <v>29.0688</v>
      </c>
      <c r="KC364">
        <v>56.2979</v>
      </c>
      <c r="KD364">
        <v>18.8011</v>
      </c>
      <c r="KE364">
        <v>65.3984</v>
      </c>
      <c r="KF364">
        <v>28.0508</v>
      </c>
      <c r="KG364">
        <v>975.0069999999999</v>
      </c>
      <c r="KH364">
        <v>21.0234</v>
      </c>
      <c r="KI364">
        <v>102.049</v>
      </c>
      <c r="KJ364">
        <v>91.5441</v>
      </c>
    </row>
    <row r="365" spans="1:296">
      <c r="A365">
        <v>347</v>
      </c>
      <c r="B365">
        <v>1758394903.6</v>
      </c>
      <c r="C365">
        <v>12763.09999990463</v>
      </c>
      <c r="D365" t="s">
        <v>1140</v>
      </c>
      <c r="E365" t="s">
        <v>1141</v>
      </c>
      <c r="F365">
        <v>5</v>
      </c>
      <c r="G365" t="s">
        <v>1025</v>
      </c>
      <c r="H365">
        <v>1758394895.814285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972.1986388569892</v>
      </c>
      <c r="AJ365">
        <v>950.2441272727268</v>
      </c>
      <c r="AK365">
        <v>3.443325625287494</v>
      </c>
      <c r="AL365">
        <v>65.71286143039184</v>
      </c>
      <c r="AM365">
        <f>(AO365 - AN365 + DX365*1E3/(8.314*(DZ365+273.15)) * AQ365/DW365 * AP365) * DW365/(100*DK365) * 1000/(1000 - AO365)</f>
        <v>0</v>
      </c>
      <c r="AN365">
        <v>20.92876584509386</v>
      </c>
      <c r="AO365">
        <v>22.17052424242425</v>
      </c>
      <c r="AP365">
        <v>-0.01327623665531905</v>
      </c>
      <c r="AQ365">
        <v>86.31797219506277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437</v>
      </c>
      <c r="AX365" t="s">
        <v>437</v>
      </c>
      <c r="AY365">
        <v>0</v>
      </c>
      <c r="AZ365">
        <v>0</v>
      </c>
      <c r="BA365">
        <f>1-AY365/AZ365</f>
        <v>0</v>
      </c>
      <c r="BB365">
        <v>0</v>
      </c>
      <c r="BC365" t="s">
        <v>437</v>
      </c>
      <c r="BD365" t="s">
        <v>437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437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2.7</v>
      </c>
      <c r="DL365">
        <v>0.5</v>
      </c>
      <c r="DM365" t="s">
        <v>438</v>
      </c>
      <c r="DN365">
        <v>2</v>
      </c>
      <c r="DO365" t="b">
        <v>1</v>
      </c>
      <c r="DP365">
        <v>1758394895.814285</v>
      </c>
      <c r="DQ365">
        <v>904.7955357142857</v>
      </c>
      <c r="DR365">
        <v>937.1041785714287</v>
      </c>
      <c r="DS365">
        <v>22.231475</v>
      </c>
      <c r="DT365">
        <v>21.00124642857142</v>
      </c>
      <c r="DU365">
        <v>905.657142857143</v>
      </c>
      <c r="DV365">
        <v>21.96253214285715</v>
      </c>
      <c r="DW365">
        <v>499.9660714285715</v>
      </c>
      <c r="DX365">
        <v>90.40739285714287</v>
      </c>
      <c r="DY365">
        <v>0.06669815</v>
      </c>
      <c r="DZ365">
        <v>29.04440714285715</v>
      </c>
      <c r="EA365">
        <v>30.00572142857143</v>
      </c>
      <c r="EB365">
        <v>999.9000000000002</v>
      </c>
      <c r="EC365">
        <v>0</v>
      </c>
      <c r="ED365">
        <v>0</v>
      </c>
      <c r="EE365">
        <v>9989.93892857143</v>
      </c>
      <c r="EF365">
        <v>0</v>
      </c>
      <c r="EG365">
        <v>10.88131428571428</v>
      </c>
      <c r="EH365">
        <v>-32.30875714285715</v>
      </c>
      <c r="EI365">
        <v>925.3672857142857</v>
      </c>
      <c r="EJ365">
        <v>957.2057499999999</v>
      </c>
      <c r="EK365">
        <v>1.230217142857143</v>
      </c>
      <c r="EL365">
        <v>937.1041785714287</v>
      </c>
      <c r="EM365">
        <v>21.00124642857142</v>
      </c>
      <c r="EN365">
        <v>2.00989</v>
      </c>
      <c r="EO365">
        <v>1.898669285714286</v>
      </c>
      <c r="EP365">
        <v>17.52243928571428</v>
      </c>
      <c r="EQ365">
        <v>16.62361428571429</v>
      </c>
      <c r="ER365">
        <v>2000.008928571429</v>
      </c>
      <c r="ES365">
        <v>0.9799981785714288</v>
      </c>
      <c r="ET365">
        <v>0.02000211785714286</v>
      </c>
      <c r="EU365">
        <v>0</v>
      </c>
      <c r="EV365">
        <v>407.5364642857142</v>
      </c>
      <c r="EW365">
        <v>5.00078</v>
      </c>
      <c r="EX365">
        <v>8015.061071428571</v>
      </c>
      <c r="EY365">
        <v>16379.70714285715</v>
      </c>
      <c r="EZ365">
        <v>39.03778571428571</v>
      </c>
      <c r="FA365">
        <v>39.89714285714285</v>
      </c>
      <c r="FB365">
        <v>39.31446428571428</v>
      </c>
      <c r="FC365">
        <v>39.54435714285713</v>
      </c>
      <c r="FD365">
        <v>40.35017857142856</v>
      </c>
      <c r="FE365">
        <v>1955.108928571429</v>
      </c>
      <c r="FF365">
        <v>39.9</v>
      </c>
      <c r="FG365">
        <v>0</v>
      </c>
      <c r="FH365">
        <v>1758394904.1</v>
      </c>
      <c r="FI365">
        <v>0</v>
      </c>
      <c r="FJ365">
        <v>407.5732</v>
      </c>
      <c r="FK365">
        <v>1.682307682471779</v>
      </c>
      <c r="FL365">
        <v>13.94307695907489</v>
      </c>
      <c r="FM365">
        <v>8015.186799999999</v>
      </c>
      <c r="FN365">
        <v>15</v>
      </c>
      <c r="FO365">
        <v>0</v>
      </c>
      <c r="FP365" t="s">
        <v>439</v>
      </c>
      <c r="FQ365">
        <v>1746989605.5</v>
      </c>
      <c r="FR365">
        <v>1746989593.5</v>
      </c>
      <c r="FS365">
        <v>0</v>
      </c>
      <c r="FT365">
        <v>-0.274</v>
      </c>
      <c r="FU365">
        <v>-0.002</v>
      </c>
      <c r="FV365">
        <v>2.549</v>
      </c>
      <c r="FW365">
        <v>0.129</v>
      </c>
      <c r="FX365">
        <v>420</v>
      </c>
      <c r="FY365">
        <v>17</v>
      </c>
      <c r="FZ365">
        <v>0.02</v>
      </c>
      <c r="GA365">
        <v>0.04</v>
      </c>
      <c r="GB365">
        <v>-32.27912</v>
      </c>
      <c r="GC365">
        <v>-0.8117313320824946</v>
      </c>
      <c r="GD365">
        <v>0.1212540436439131</v>
      </c>
      <c r="GE365">
        <v>0</v>
      </c>
      <c r="GF365">
        <v>407.5247352941176</v>
      </c>
      <c r="GG365">
        <v>0.8717952606214494</v>
      </c>
      <c r="GH365">
        <v>0.2051471937591821</v>
      </c>
      <c r="GI365">
        <v>1</v>
      </c>
      <c r="GJ365">
        <v>1.211016</v>
      </c>
      <c r="GK365">
        <v>0.4589628517823647</v>
      </c>
      <c r="GL365">
        <v>0.05767152905897328</v>
      </c>
      <c r="GM365">
        <v>0</v>
      </c>
      <c r="GN365">
        <v>1</v>
      </c>
      <c r="GO365">
        <v>3</v>
      </c>
      <c r="GP365" t="s">
        <v>440</v>
      </c>
      <c r="GQ365">
        <v>3.10232</v>
      </c>
      <c r="GR365">
        <v>2.72485</v>
      </c>
      <c r="GS365">
        <v>0.153373</v>
      </c>
      <c r="GT365">
        <v>0.156754</v>
      </c>
      <c r="GU365">
        <v>0.101929</v>
      </c>
      <c r="GV365">
        <v>0.0994371</v>
      </c>
      <c r="GW365">
        <v>22151</v>
      </c>
      <c r="GX365">
        <v>20042.4</v>
      </c>
      <c r="GY365">
        <v>26728</v>
      </c>
      <c r="GZ365">
        <v>23989.9</v>
      </c>
      <c r="HA365">
        <v>38417.9</v>
      </c>
      <c r="HB365">
        <v>31951.1</v>
      </c>
      <c r="HC365">
        <v>46675.1</v>
      </c>
      <c r="HD365">
        <v>37962.3</v>
      </c>
      <c r="HE365">
        <v>1.86493</v>
      </c>
      <c r="HF365">
        <v>2.34347</v>
      </c>
      <c r="HG365">
        <v>0.12999</v>
      </c>
      <c r="HH365">
        <v>0</v>
      </c>
      <c r="HI365">
        <v>27.8881</v>
      </c>
      <c r="HJ365">
        <v>999.9</v>
      </c>
      <c r="HK365">
        <v>46.7</v>
      </c>
      <c r="HL365">
        <v>32.4</v>
      </c>
      <c r="HM365">
        <v>25.2277</v>
      </c>
      <c r="HN365">
        <v>61.5482</v>
      </c>
      <c r="HO365">
        <v>4.56731</v>
      </c>
      <c r="HP365">
        <v>2</v>
      </c>
      <c r="HQ365">
        <v>0.125577</v>
      </c>
      <c r="HR365">
        <v>-0.3511</v>
      </c>
      <c r="HS365">
        <v>20.2824</v>
      </c>
      <c r="HT365">
        <v>5.21055</v>
      </c>
      <c r="HU365">
        <v>11.9767</v>
      </c>
      <c r="HV365">
        <v>4.963</v>
      </c>
      <c r="HW365">
        <v>3.27453</v>
      </c>
      <c r="HX365">
        <v>9999</v>
      </c>
      <c r="HY365">
        <v>9999</v>
      </c>
      <c r="HZ365">
        <v>9999</v>
      </c>
      <c r="IA365">
        <v>999.9</v>
      </c>
      <c r="IB365">
        <v>1.86386</v>
      </c>
      <c r="IC365">
        <v>1.86013</v>
      </c>
      <c r="ID365">
        <v>1.85843</v>
      </c>
      <c r="IE365">
        <v>1.85974</v>
      </c>
      <c r="IF365">
        <v>1.85989</v>
      </c>
      <c r="IG365">
        <v>1.8584</v>
      </c>
      <c r="IH365">
        <v>1.85746</v>
      </c>
      <c r="II365">
        <v>1.85242</v>
      </c>
      <c r="IJ365">
        <v>0</v>
      </c>
      <c r="IK365">
        <v>0</v>
      </c>
      <c r="IL365">
        <v>0</v>
      </c>
      <c r="IM365">
        <v>0</v>
      </c>
      <c r="IN365" t="s">
        <v>441</v>
      </c>
      <c r="IO365" t="s">
        <v>442</v>
      </c>
      <c r="IP365" t="s">
        <v>443</v>
      </c>
      <c r="IQ365" t="s">
        <v>443</v>
      </c>
      <c r="IR365" t="s">
        <v>443</v>
      </c>
      <c r="IS365" t="s">
        <v>443</v>
      </c>
      <c r="IT365">
        <v>0</v>
      </c>
      <c r="IU365">
        <v>100</v>
      </c>
      <c r="IV365">
        <v>100</v>
      </c>
      <c r="IW365">
        <v>-0.848</v>
      </c>
      <c r="IX365">
        <v>0.2676</v>
      </c>
      <c r="IY365">
        <v>-1.199888540531774</v>
      </c>
      <c r="IZ365">
        <v>0.0006062262584135303</v>
      </c>
      <c r="JA365">
        <v>-6.607284784785487E-07</v>
      </c>
      <c r="JB365">
        <v>4.456398226774383E-10</v>
      </c>
      <c r="JC365">
        <v>0.04242554667046498</v>
      </c>
      <c r="JD365">
        <v>-0.002659736867722172</v>
      </c>
      <c r="JE365">
        <v>0.000738507291522077</v>
      </c>
      <c r="JF365">
        <v>-6.730059124220876E-06</v>
      </c>
      <c r="JG365">
        <v>7</v>
      </c>
      <c r="JH365">
        <v>1949</v>
      </c>
      <c r="JI365">
        <v>1</v>
      </c>
      <c r="JJ365">
        <v>29</v>
      </c>
      <c r="JK365">
        <v>190088.3</v>
      </c>
      <c r="JL365">
        <v>190088.5</v>
      </c>
      <c r="JM365">
        <v>2.84424</v>
      </c>
      <c r="JN365">
        <v>2.60498</v>
      </c>
      <c r="JO365">
        <v>2.146</v>
      </c>
      <c r="JP365">
        <v>2.677</v>
      </c>
      <c r="JQ365">
        <v>2.29858</v>
      </c>
      <c r="JR365">
        <v>2.41943</v>
      </c>
      <c r="JS365">
        <v>37.1225</v>
      </c>
      <c r="JT365">
        <v>24.07</v>
      </c>
      <c r="JU365">
        <v>18</v>
      </c>
      <c r="JV365">
        <v>479.69</v>
      </c>
      <c r="JW365">
        <v>900.779</v>
      </c>
      <c r="JX365">
        <v>28.0538</v>
      </c>
      <c r="JY365">
        <v>28.8482</v>
      </c>
      <c r="JZ365">
        <v>29.9999</v>
      </c>
      <c r="KA365">
        <v>29.09</v>
      </c>
      <c r="KB365">
        <v>29.0656</v>
      </c>
      <c r="KC365">
        <v>57.1209</v>
      </c>
      <c r="KD365">
        <v>18.5257</v>
      </c>
      <c r="KE365">
        <v>65.3984</v>
      </c>
      <c r="KF365">
        <v>28.0359</v>
      </c>
      <c r="KG365">
        <v>988.373</v>
      </c>
      <c r="KH365">
        <v>21.0508</v>
      </c>
      <c r="KI365">
        <v>102.05</v>
      </c>
      <c r="KJ365">
        <v>91.5437</v>
      </c>
    </row>
    <row r="366" spans="1:296">
      <c r="A366">
        <v>348</v>
      </c>
      <c r="B366">
        <v>1758394908.6</v>
      </c>
      <c r="C366">
        <v>12768.09999990463</v>
      </c>
      <c r="D366" t="s">
        <v>1142</v>
      </c>
      <c r="E366" t="s">
        <v>1143</v>
      </c>
      <c r="F366">
        <v>5</v>
      </c>
      <c r="G366" t="s">
        <v>1025</v>
      </c>
      <c r="H366">
        <v>1758394901.1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989.2261895957739</v>
      </c>
      <c r="AJ366">
        <v>967.2568484848476</v>
      </c>
      <c r="AK366">
        <v>3.404039019246002</v>
      </c>
      <c r="AL366">
        <v>65.71286143039184</v>
      </c>
      <c r="AM366">
        <f>(AO366 - AN366 + DX366*1E3/(8.314*(DZ366+273.15)) * AQ366/DW366 * AP366) * DW366/(100*DK366) * 1000/(1000 - AO366)</f>
        <v>0</v>
      </c>
      <c r="AN366">
        <v>21.04747174346154</v>
      </c>
      <c r="AO366">
        <v>22.19116727272726</v>
      </c>
      <c r="AP366">
        <v>0.0005476453104720443</v>
      </c>
      <c r="AQ366">
        <v>86.31797219506277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437</v>
      </c>
      <c r="AX366" t="s">
        <v>437</v>
      </c>
      <c r="AY366">
        <v>0</v>
      </c>
      <c r="AZ366">
        <v>0</v>
      </c>
      <c r="BA366">
        <f>1-AY366/AZ366</f>
        <v>0</v>
      </c>
      <c r="BB366">
        <v>0</v>
      </c>
      <c r="BC366" t="s">
        <v>437</v>
      </c>
      <c r="BD366" t="s">
        <v>437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437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2.7</v>
      </c>
      <c r="DL366">
        <v>0.5</v>
      </c>
      <c r="DM366" t="s">
        <v>438</v>
      </c>
      <c r="DN366">
        <v>2</v>
      </c>
      <c r="DO366" t="b">
        <v>1</v>
      </c>
      <c r="DP366">
        <v>1758394901.1</v>
      </c>
      <c r="DQ366">
        <v>922.4077777777778</v>
      </c>
      <c r="DR366">
        <v>954.7573333333333</v>
      </c>
      <c r="DS366">
        <v>22.20297407407407</v>
      </c>
      <c r="DT366">
        <v>20.99142962962963</v>
      </c>
      <c r="DU366">
        <v>923.2603333333332</v>
      </c>
      <c r="DV366">
        <v>21.93457777777778</v>
      </c>
      <c r="DW366">
        <v>500.0832222222223</v>
      </c>
      <c r="DX366">
        <v>90.40692222222222</v>
      </c>
      <c r="DY366">
        <v>0.06661659259259259</v>
      </c>
      <c r="DZ366">
        <v>29.04291111111111</v>
      </c>
      <c r="EA366">
        <v>30.01134814814815</v>
      </c>
      <c r="EB366">
        <v>999.9000000000001</v>
      </c>
      <c r="EC366">
        <v>0</v>
      </c>
      <c r="ED366">
        <v>0</v>
      </c>
      <c r="EE366">
        <v>9997.798888888889</v>
      </c>
      <c r="EF366">
        <v>0</v>
      </c>
      <c r="EG366">
        <v>10.88676666666667</v>
      </c>
      <c r="EH366">
        <v>-32.34959629629629</v>
      </c>
      <c r="EI366">
        <v>943.3525185185184</v>
      </c>
      <c r="EJ366">
        <v>975.2293333333334</v>
      </c>
      <c r="EK366">
        <v>1.211534814814815</v>
      </c>
      <c r="EL366">
        <v>954.7573333333333</v>
      </c>
      <c r="EM366">
        <v>20.99142962962963</v>
      </c>
      <c r="EN366">
        <v>2.007302222222222</v>
      </c>
      <c r="EO366">
        <v>1.897770740740741</v>
      </c>
      <c r="EP366">
        <v>17.50202962962963</v>
      </c>
      <c r="EQ366">
        <v>16.61619629629629</v>
      </c>
      <c r="ER366">
        <v>1999.971481481481</v>
      </c>
      <c r="ES366">
        <v>0.9799977777777777</v>
      </c>
      <c r="ET366">
        <v>0.0200025037037037</v>
      </c>
      <c r="EU366">
        <v>0</v>
      </c>
      <c r="EV366">
        <v>407.6012222222221</v>
      </c>
      <c r="EW366">
        <v>5.00078</v>
      </c>
      <c r="EX366">
        <v>8016.25148148148</v>
      </c>
      <c r="EY366">
        <v>16379.38888888889</v>
      </c>
      <c r="EZ366">
        <v>39.05537037037037</v>
      </c>
      <c r="FA366">
        <v>39.90025925925925</v>
      </c>
      <c r="FB366">
        <v>39.36096296296296</v>
      </c>
      <c r="FC366">
        <v>39.56448148148148</v>
      </c>
      <c r="FD366">
        <v>40.42566666666666</v>
      </c>
      <c r="FE366">
        <v>1955.071481481481</v>
      </c>
      <c r="FF366">
        <v>39.9</v>
      </c>
      <c r="FG366">
        <v>0</v>
      </c>
      <c r="FH366">
        <v>1758394908.9</v>
      </c>
      <c r="FI366">
        <v>0</v>
      </c>
      <c r="FJ366">
        <v>407.6309600000001</v>
      </c>
      <c r="FK366">
        <v>0.2758461443960121</v>
      </c>
      <c r="FL366">
        <v>14.16999999580558</v>
      </c>
      <c r="FM366">
        <v>8016.3224</v>
      </c>
      <c r="FN366">
        <v>15</v>
      </c>
      <c r="FO366">
        <v>0</v>
      </c>
      <c r="FP366" t="s">
        <v>439</v>
      </c>
      <c r="FQ366">
        <v>1746989605.5</v>
      </c>
      <c r="FR366">
        <v>1746989593.5</v>
      </c>
      <c r="FS366">
        <v>0</v>
      </c>
      <c r="FT366">
        <v>-0.274</v>
      </c>
      <c r="FU366">
        <v>-0.002</v>
      </c>
      <c r="FV366">
        <v>2.549</v>
      </c>
      <c r="FW366">
        <v>0.129</v>
      </c>
      <c r="FX366">
        <v>420</v>
      </c>
      <c r="FY366">
        <v>17</v>
      </c>
      <c r="FZ366">
        <v>0.02</v>
      </c>
      <c r="GA366">
        <v>0.04</v>
      </c>
      <c r="GB366">
        <v>-32.29390000000001</v>
      </c>
      <c r="GC366">
        <v>-0.3498940766550784</v>
      </c>
      <c r="GD366">
        <v>0.1168573510216831</v>
      </c>
      <c r="GE366">
        <v>1</v>
      </c>
      <c r="GF366">
        <v>407.5570882352941</v>
      </c>
      <c r="GG366">
        <v>0.9270129810958421</v>
      </c>
      <c r="GH366">
        <v>0.2206618877040646</v>
      </c>
      <c r="GI366">
        <v>1</v>
      </c>
      <c r="GJ366">
        <v>1.202203414634146</v>
      </c>
      <c r="GK366">
        <v>-0.1400648780487813</v>
      </c>
      <c r="GL366">
        <v>0.06736265914345171</v>
      </c>
      <c r="GM366">
        <v>0</v>
      </c>
      <c r="GN366">
        <v>2</v>
      </c>
      <c r="GO366">
        <v>3</v>
      </c>
      <c r="GP366" t="s">
        <v>533</v>
      </c>
      <c r="GQ366">
        <v>3.1028</v>
      </c>
      <c r="GR366">
        <v>2.72448</v>
      </c>
      <c r="GS366">
        <v>0.155139</v>
      </c>
      <c r="GT366">
        <v>0.158515</v>
      </c>
      <c r="GU366">
        <v>0.102013</v>
      </c>
      <c r="GV366">
        <v>0.09969219999999999</v>
      </c>
      <c r="GW366">
        <v>22105.1</v>
      </c>
      <c r="GX366">
        <v>20000.5</v>
      </c>
      <c r="GY366">
        <v>26728.3</v>
      </c>
      <c r="GZ366">
        <v>23989.8</v>
      </c>
      <c r="HA366">
        <v>38414.8</v>
      </c>
      <c r="HB366">
        <v>31942.2</v>
      </c>
      <c r="HC366">
        <v>46675.5</v>
      </c>
      <c r="HD366">
        <v>37962.4</v>
      </c>
      <c r="HE366">
        <v>1.86588</v>
      </c>
      <c r="HF366">
        <v>2.34298</v>
      </c>
      <c r="HG366">
        <v>0.130281</v>
      </c>
      <c r="HH366">
        <v>0</v>
      </c>
      <c r="HI366">
        <v>27.8851</v>
      </c>
      <c r="HJ366">
        <v>999.9</v>
      </c>
      <c r="HK366">
        <v>46.7</v>
      </c>
      <c r="HL366">
        <v>32.4</v>
      </c>
      <c r="HM366">
        <v>25.2301</v>
      </c>
      <c r="HN366">
        <v>61.5282</v>
      </c>
      <c r="HO366">
        <v>4.41506</v>
      </c>
      <c r="HP366">
        <v>2</v>
      </c>
      <c r="HQ366">
        <v>0.125127</v>
      </c>
      <c r="HR366">
        <v>-0.343875</v>
      </c>
      <c r="HS366">
        <v>20.2823</v>
      </c>
      <c r="HT366">
        <v>5.21205</v>
      </c>
      <c r="HU366">
        <v>11.9769</v>
      </c>
      <c r="HV366">
        <v>4.96315</v>
      </c>
      <c r="HW366">
        <v>3.27458</v>
      </c>
      <c r="HX366">
        <v>9999</v>
      </c>
      <c r="HY366">
        <v>9999</v>
      </c>
      <c r="HZ366">
        <v>9999</v>
      </c>
      <c r="IA366">
        <v>999.9</v>
      </c>
      <c r="IB366">
        <v>1.86386</v>
      </c>
      <c r="IC366">
        <v>1.86013</v>
      </c>
      <c r="ID366">
        <v>1.85844</v>
      </c>
      <c r="IE366">
        <v>1.85974</v>
      </c>
      <c r="IF366">
        <v>1.85989</v>
      </c>
      <c r="IG366">
        <v>1.8584</v>
      </c>
      <c r="IH366">
        <v>1.85745</v>
      </c>
      <c r="II366">
        <v>1.85242</v>
      </c>
      <c r="IJ366">
        <v>0</v>
      </c>
      <c r="IK366">
        <v>0</v>
      </c>
      <c r="IL366">
        <v>0</v>
      </c>
      <c r="IM366">
        <v>0</v>
      </c>
      <c r="IN366" t="s">
        <v>441</v>
      </c>
      <c r="IO366" t="s">
        <v>442</v>
      </c>
      <c r="IP366" t="s">
        <v>443</v>
      </c>
      <c r="IQ366" t="s">
        <v>443</v>
      </c>
      <c r="IR366" t="s">
        <v>443</v>
      </c>
      <c r="IS366" t="s">
        <v>443</v>
      </c>
      <c r="IT366">
        <v>0</v>
      </c>
      <c r="IU366">
        <v>100</v>
      </c>
      <c r="IV366">
        <v>100</v>
      </c>
      <c r="IW366">
        <v>-0.839</v>
      </c>
      <c r="IX366">
        <v>0.2682</v>
      </c>
      <c r="IY366">
        <v>-1.199888540531774</v>
      </c>
      <c r="IZ366">
        <v>0.0006062262584135303</v>
      </c>
      <c r="JA366">
        <v>-6.607284784785487E-07</v>
      </c>
      <c r="JB366">
        <v>4.456398226774383E-10</v>
      </c>
      <c r="JC366">
        <v>0.04242554667046498</v>
      </c>
      <c r="JD366">
        <v>-0.002659736867722172</v>
      </c>
      <c r="JE366">
        <v>0.000738507291522077</v>
      </c>
      <c r="JF366">
        <v>-6.730059124220876E-06</v>
      </c>
      <c r="JG366">
        <v>7</v>
      </c>
      <c r="JH366">
        <v>1949</v>
      </c>
      <c r="JI366">
        <v>1</v>
      </c>
      <c r="JJ366">
        <v>29</v>
      </c>
      <c r="JK366">
        <v>190088.4</v>
      </c>
      <c r="JL366">
        <v>190088.6</v>
      </c>
      <c r="JM366">
        <v>2.88086</v>
      </c>
      <c r="JN366">
        <v>2.60376</v>
      </c>
      <c r="JO366">
        <v>2.146</v>
      </c>
      <c r="JP366">
        <v>2.67822</v>
      </c>
      <c r="JQ366">
        <v>2.29858</v>
      </c>
      <c r="JR366">
        <v>2.44507</v>
      </c>
      <c r="JS366">
        <v>37.1463</v>
      </c>
      <c r="JT366">
        <v>24.07</v>
      </c>
      <c r="JU366">
        <v>18</v>
      </c>
      <c r="JV366">
        <v>480.219</v>
      </c>
      <c r="JW366">
        <v>900.21</v>
      </c>
      <c r="JX366">
        <v>28.0362</v>
      </c>
      <c r="JY366">
        <v>28.8446</v>
      </c>
      <c r="JZ366">
        <v>29.9998</v>
      </c>
      <c r="KA366">
        <v>29.087</v>
      </c>
      <c r="KB366">
        <v>29.0633</v>
      </c>
      <c r="KC366">
        <v>57.8621</v>
      </c>
      <c r="KD366">
        <v>18.5257</v>
      </c>
      <c r="KE366">
        <v>65.3984</v>
      </c>
      <c r="KF366">
        <v>28.027</v>
      </c>
      <c r="KG366">
        <v>1008.42</v>
      </c>
      <c r="KH366">
        <v>21.0332</v>
      </c>
      <c r="KI366">
        <v>102.051</v>
      </c>
      <c r="KJ366">
        <v>91.5436</v>
      </c>
    </row>
    <row r="367" spans="1:296">
      <c r="A367">
        <v>349</v>
      </c>
      <c r="B367">
        <v>1758394913.5</v>
      </c>
      <c r="C367">
        <v>12773</v>
      </c>
      <c r="D367" t="s">
        <v>1144</v>
      </c>
      <c r="E367" t="s">
        <v>1145</v>
      </c>
      <c r="F367">
        <v>5</v>
      </c>
      <c r="G367" t="s">
        <v>1025</v>
      </c>
      <c r="H367">
        <v>1758394905.803571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1006.175801687048</v>
      </c>
      <c r="AJ367">
        <v>984.4143506260074</v>
      </c>
      <c r="AK367">
        <v>3.519070397967981</v>
      </c>
      <c r="AL367">
        <v>65.71286143039184</v>
      </c>
      <c r="AM367">
        <f>(AO367 - AN367 + DX367*1E3/(8.314*(DZ367+273.15)) * AQ367/DW367 * AP367) * DW367/(100*DK367) * 1000/(1000 - AO367)</f>
        <v>0</v>
      </c>
      <c r="AN367">
        <v>21.08505224706264</v>
      </c>
      <c r="AO367">
        <v>22.21928159694626</v>
      </c>
      <c r="AP367">
        <v>0.006552091523545354</v>
      </c>
      <c r="AQ367">
        <v>86.31797219506277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437</v>
      </c>
      <c r="AX367" t="s">
        <v>437</v>
      </c>
      <c r="AY367">
        <v>0</v>
      </c>
      <c r="AZ367">
        <v>0</v>
      </c>
      <c r="BA367">
        <f>1-AY367/AZ367</f>
        <v>0</v>
      </c>
      <c r="BB367">
        <v>0</v>
      </c>
      <c r="BC367" t="s">
        <v>437</v>
      </c>
      <c r="BD367" t="s">
        <v>437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437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2.7</v>
      </c>
      <c r="DL367">
        <v>0.5</v>
      </c>
      <c r="DM367" t="s">
        <v>438</v>
      </c>
      <c r="DN367">
        <v>2</v>
      </c>
      <c r="DO367" t="b">
        <v>1</v>
      </c>
      <c r="DP367">
        <v>1758394905.803571</v>
      </c>
      <c r="DQ367">
        <v>938.1676071428572</v>
      </c>
      <c r="DR367">
        <v>970.5411071428571</v>
      </c>
      <c r="DS367">
        <v>22.19224642857142</v>
      </c>
      <c r="DT367">
        <v>21.02977142857143</v>
      </c>
      <c r="DU367">
        <v>939.0117142857142</v>
      </c>
      <c r="DV367">
        <v>21.92405714285714</v>
      </c>
      <c r="DW367">
        <v>500.0413928571429</v>
      </c>
      <c r="DX367">
        <v>90.40685357142858</v>
      </c>
      <c r="DY367">
        <v>0.06659082499999999</v>
      </c>
      <c r="DZ367">
        <v>29.04273571428572</v>
      </c>
      <c r="EA367">
        <v>30.01153571428571</v>
      </c>
      <c r="EB367">
        <v>999.9000000000002</v>
      </c>
      <c r="EC367">
        <v>0</v>
      </c>
      <c r="ED367">
        <v>0</v>
      </c>
      <c r="EE367">
        <v>9992.5175</v>
      </c>
      <c r="EF367">
        <v>0</v>
      </c>
      <c r="EG367">
        <v>10.88500714285714</v>
      </c>
      <c r="EH367">
        <v>-32.37352857142857</v>
      </c>
      <c r="EI367">
        <v>959.4601428571428</v>
      </c>
      <c r="EJ367">
        <v>991.3906428571429</v>
      </c>
      <c r="EK367">
        <v>1.162469285714286</v>
      </c>
      <c r="EL367">
        <v>970.5411071428571</v>
      </c>
      <c r="EM367">
        <v>21.02977142857143</v>
      </c>
      <c r="EN367">
        <v>2.006330714285714</v>
      </c>
      <c r="EO367">
        <v>1.901235</v>
      </c>
      <c r="EP367">
        <v>17.49437142857143</v>
      </c>
      <c r="EQ367">
        <v>16.644875</v>
      </c>
      <c r="ER367">
        <v>1999.966071428571</v>
      </c>
      <c r="ES367">
        <v>0.97999775</v>
      </c>
      <c r="ET367">
        <v>0.02000253928571428</v>
      </c>
      <c r="EU367">
        <v>0</v>
      </c>
      <c r="EV367">
        <v>407.65975</v>
      </c>
      <c r="EW367">
        <v>5.00078</v>
      </c>
      <c r="EX367">
        <v>8017.466071428572</v>
      </c>
      <c r="EY367">
        <v>16379.34642857143</v>
      </c>
      <c r="EZ367">
        <v>39.05339285714285</v>
      </c>
      <c r="FA367">
        <v>39.89935714285713</v>
      </c>
      <c r="FB367">
        <v>39.41939285714285</v>
      </c>
      <c r="FC367">
        <v>39.58003571428571</v>
      </c>
      <c r="FD367">
        <v>40.45060714285713</v>
      </c>
      <c r="FE367">
        <v>1955.066071428571</v>
      </c>
      <c r="FF367">
        <v>39.9</v>
      </c>
      <c r="FG367">
        <v>0</v>
      </c>
      <c r="FH367">
        <v>1758394913.7</v>
      </c>
      <c r="FI367">
        <v>0</v>
      </c>
      <c r="FJ367">
        <v>407.66316</v>
      </c>
      <c r="FK367">
        <v>0.3559999931455365</v>
      </c>
      <c r="FL367">
        <v>15.72692306776197</v>
      </c>
      <c r="FM367">
        <v>8017.5808</v>
      </c>
      <c r="FN367">
        <v>15</v>
      </c>
      <c r="FO367">
        <v>0</v>
      </c>
      <c r="FP367" t="s">
        <v>439</v>
      </c>
      <c r="FQ367">
        <v>1746989605.5</v>
      </c>
      <c r="FR367">
        <v>1746989593.5</v>
      </c>
      <c r="FS367">
        <v>0</v>
      </c>
      <c r="FT367">
        <v>-0.274</v>
      </c>
      <c r="FU367">
        <v>-0.002</v>
      </c>
      <c r="FV367">
        <v>2.549</v>
      </c>
      <c r="FW367">
        <v>0.129</v>
      </c>
      <c r="FX367">
        <v>420</v>
      </c>
      <c r="FY367">
        <v>17</v>
      </c>
      <c r="FZ367">
        <v>0.02</v>
      </c>
      <c r="GA367">
        <v>0.04</v>
      </c>
      <c r="GB367">
        <v>-32.36367804878049</v>
      </c>
      <c r="GC367">
        <v>-0.3104079599562529</v>
      </c>
      <c r="GD367">
        <v>0.1115815408114228</v>
      </c>
      <c r="GE367">
        <v>1</v>
      </c>
      <c r="GF367">
        <v>407.6408235294118</v>
      </c>
      <c r="GG367">
        <v>0.4429946495759233</v>
      </c>
      <c r="GH367">
        <v>0.2092248256819953</v>
      </c>
      <c r="GI367">
        <v>1</v>
      </c>
      <c r="GJ367">
        <v>1.191942926829268</v>
      </c>
      <c r="GK367">
        <v>-0.6280409860938682</v>
      </c>
      <c r="GL367">
        <v>0.075528167294383</v>
      </c>
      <c r="GM367">
        <v>0</v>
      </c>
      <c r="GN367">
        <v>2</v>
      </c>
      <c r="GO367">
        <v>3</v>
      </c>
      <c r="GP367" t="s">
        <v>533</v>
      </c>
      <c r="GQ367">
        <v>3.10238</v>
      </c>
      <c r="GR367">
        <v>2.72474</v>
      </c>
      <c r="GS367">
        <v>0.156892</v>
      </c>
      <c r="GT367">
        <v>0.160252</v>
      </c>
      <c r="GU367">
        <v>0.102104</v>
      </c>
      <c r="GV367">
        <v>0.0997069</v>
      </c>
      <c r="GW367">
        <v>22059.3</v>
      </c>
      <c r="GX367">
        <v>19959.4</v>
      </c>
      <c r="GY367">
        <v>26728.3</v>
      </c>
      <c r="GZ367">
        <v>23989.9</v>
      </c>
      <c r="HA367">
        <v>38411.6</v>
      </c>
      <c r="HB367">
        <v>31942.1</v>
      </c>
      <c r="HC367">
        <v>46676.2</v>
      </c>
      <c r="HD367">
        <v>37962.8</v>
      </c>
      <c r="HE367">
        <v>1.86513</v>
      </c>
      <c r="HF367">
        <v>2.34337</v>
      </c>
      <c r="HG367">
        <v>0.130452</v>
      </c>
      <c r="HH367">
        <v>0</v>
      </c>
      <c r="HI367">
        <v>27.882</v>
      </c>
      <c r="HJ367">
        <v>999.9</v>
      </c>
      <c r="HK367">
        <v>46.7</v>
      </c>
      <c r="HL367">
        <v>32.4</v>
      </c>
      <c r="HM367">
        <v>25.2309</v>
      </c>
      <c r="HN367">
        <v>60.8782</v>
      </c>
      <c r="HO367">
        <v>4.50721</v>
      </c>
      <c r="HP367">
        <v>2</v>
      </c>
      <c r="HQ367">
        <v>0.124962</v>
      </c>
      <c r="HR367">
        <v>-0.348377</v>
      </c>
      <c r="HS367">
        <v>20.2824</v>
      </c>
      <c r="HT367">
        <v>5.21115</v>
      </c>
      <c r="HU367">
        <v>11.9752</v>
      </c>
      <c r="HV367">
        <v>4.9629</v>
      </c>
      <c r="HW367">
        <v>3.27463</v>
      </c>
      <c r="HX367">
        <v>9999</v>
      </c>
      <c r="HY367">
        <v>9999</v>
      </c>
      <c r="HZ367">
        <v>9999</v>
      </c>
      <c r="IA367">
        <v>999.9</v>
      </c>
      <c r="IB367">
        <v>1.86387</v>
      </c>
      <c r="IC367">
        <v>1.86013</v>
      </c>
      <c r="ID367">
        <v>1.85843</v>
      </c>
      <c r="IE367">
        <v>1.85975</v>
      </c>
      <c r="IF367">
        <v>1.85989</v>
      </c>
      <c r="IG367">
        <v>1.85839</v>
      </c>
      <c r="IH367">
        <v>1.85746</v>
      </c>
      <c r="II367">
        <v>1.85242</v>
      </c>
      <c r="IJ367">
        <v>0</v>
      </c>
      <c r="IK367">
        <v>0</v>
      </c>
      <c r="IL367">
        <v>0</v>
      </c>
      <c r="IM367">
        <v>0</v>
      </c>
      <c r="IN367" t="s">
        <v>441</v>
      </c>
      <c r="IO367" t="s">
        <v>442</v>
      </c>
      <c r="IP367" t="s">
        <v>443</v>
      </c>
      <c r="IQ367" t="s">
        <v>443</v>
      </c>
      <c r="IR367" t="s">
        <v>443</v>
      </c>
      <c r="IS367" t="s">
        <v>443</v>
      </c>
      <c r="IT367">
        <v>0</v>
      </c>
      <c r="IU367">
        <v>100</v>
      </c>
      <c r="IV367">
        <v>100</v>
      </c>
      <c r="IW367">
        <v>-0.829</v>
      </c>
      <c r="IX367">
        <v>0.2687</v>
      </c>
      <c r="IY367">
        <v>-1.199888540531774</v>
      </c>
      <c r="IZ367">
        <v>0.0006062262584135303</v>
      </c>
      <c r="JA367">
        <v>-6.607284784785487E-07</v>
      </c>
      <c r="JB367">
        <v>4.456398226774383E-10</v>
      </c>
      <c r="JC367">
        <v>0.04242554667046498</v>
      </c>
      <c r="JD367">
        <v>-0.002659736867722172</v>
      </c>
      <c r="JE367">
        <v>0.000738507291522077</v>
      </c>
      <c r="JF367">
        <v>-6.730059124220876E-06</v>
      </c>
      <c r="JG367">
        <v>7</v>
      </c>
      <c r="JH367">
        <v>1949</v>
      </c>
      <c r="JI367">
        <v>1</v>
      </c>
      <c r="JJ367">
        <v>29</v>
      </c>
      <c r="JK367">
        <v>190088.5</v>
      </c>
      <c r="JL367">
        <v>190088.7</v>
      </c>
      <c r="JM367">
        <v>2.92114</v>
      </c>
      <c r="JN367">
        <v>2.60742</v>
      </c>
      <c r="JO367">
        <v>2.146</v>
      </c>
      <c r="JP367">
        <v>2.67822</v>
      </c>
      <c r="JQ367">
        <v>2.29858</v>
      </c>
      <c r="JR367">
        <v>2.3999</v>
      </c>
      <c r="JS367">
        <v>37.1463</v>
      </c>
      <c r="JT367">
        <v>24.0612</v>
      </c>
      <c r="JU367">
        <v>18</v>
      </c>
      <c r="JV367">
        <v>479.759</v>
      </c>
      <c r="JW367">
        <v>900.5940000000001</v>
      </c>
      <c r="JX367">
        <v>28.0236</v>
      </c>
      <c r="JY367">
        <v>28.8408</v>
      </c>
      <c r="JZ367">
        <v>29.9999</v>
      </c>
      <c r="KA367">
        <v>29.0838</v>
      </c>
      <c r="KB367">
        <v>29.0605</v>
      </c>
      <c r="KC367">
        <v>58.6786</v>
      </c>
      <c r="KD367">
        <v>18.5257</v>
      </c>
      <c r="KE367">
        <v>65.3984</v>
      </c>
      <c r="KF367">
        <v>28.0159</v>
      </c>
      <c r="KG367">
        <v>1021.79</v>
      </c>
      <c r="KH367">
        <v>21.0332</v>
      </c>
      <c r="KI367">
        <v>102.052</v>
      </c>
      <c r="KJ367">
        <v>91.5444</v>
      </c>
    </row>
    <row r="368" spans="1:296">
      <c r="A368">
        <v>350</v>
      </c>
      <c r="B368">
        <v>1758394918.5</v>
      </c>
      <c r="C368">
        <v>12778</v>
      </c>
      <c r="D368" t="s">
        <v>1146</v>
      </c>
      <c r="E368" t="s">
        <v>1147</v>
      </c>
      <c r="F368">
        <v>5</v>
      </c>
      <c r="G368" t="s">
        <v>1025</v>
      </c>
      <c r="H368">
        <v>1758394910.771429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1023.770698688456</v>
      </c>
      <c r="AJ368">
        <v>1001.514684848485</v>
      </c>
      <c r="AK368">
        <v>3.432371044188282</v>
      </c>
      <c r="AL368">
        <v>65.71286143039184</v>
      </c>
      <c r="AM368">
        <f>(AO368 - AN368 + DX368*1E3/(8.314*(DZ368+273.15)) * AQ368/DW368 * AP368) * DW368/(100*DK368) * 1000/(1000 - AO368)</f>
        <v>0</v>
      </c>
      <c r="AN368">
        <v>21.08756075372708</v>
      </c>
      <c r="AO368">
        <v>22.22947636363636</v>
      </c>
      <c r="AP368">
        <v>0.001314374847471312</v>
      </c>
      <c r="AQ368">
        <v>86.31797219506277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437</v>
      </c>
      <c r="AX368" t="s">
        <v>437</v>
      </c>
      <c r="AY368">
        <v>0</v>
      </c>
      <c r="AZ368">
        <v>0</v>
      </c>
      <c r="BA368">
        <f>1-AY368/AZ368</f>
        <v>0</v>
      </c>
      <c r="BB368">
        <v>0</v>
      </c>
      <c r="BC368" t="s">
        <v>437</v>
      </c>
      <c r="BD368" t="s">
        <v>437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437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2.7</v>
      </c>
      <c r="DL368">
        <v>0.5</v>
      </c>
      <c r="DM368" t="s">
        <v>438</v>
      </c>
      <c r="DN368">
        <v>2</v>
      </c>
      <c r="DO368" t="b">
        <v>1</v>
      </c>
      <c r="DP368">
        <v>1758394910.771429</v>
      </c>
      <c r="DQ368">
        <v>954.8804642857145</v>
      </c>
      <c r="DR368">
        <v>987.3277857142856</v>
      </c>
      <c r="DS368">
        <v>22.20284642857143</v>
      </c>
      <c r="DT368">
        <v>21.07724642857143</v>
      </c>
      <c r="DU368">
        <v>955.7152142857143</v>
      </c>
      <c r="DV368">
        <v>21.93445</v>
      </c>
      <c r="DW368">
        <v>500.0745</v>
      </c>
      <c r="DX368">
        <v>90.40639285714285</v>
      </c>
      <c r="DY368">
        <v>0.066540925</v>
      </c>
      <c r="DZ368">
        <v>29.04221071428572</v>
      </c>
      <c r="EA368">
        <v>30.00707142857143</v>
      </c>
      <c r="EB368">
        <v>999.9000000000002</v>
      </c>
      <c r="EC368">
        <v>0</v>
      </c>
      <c r="ED368">
        <v>0</v>
      </c>
      <c r="EE368">
        <v>9998.275714285714</v>
      </c>
      <c r="EF368">
        <v>0</v>
      </c>
      <c r="EG368">
        <v>10.87860357142857</v>
      </c>
      <c r="EH368">
        <v>-32.44790357142858</v>
      </c>
      <c r="EI368">
        <v>976.5630714285714</v>
      </c>
      <c r="EJ368">
        <v>1008.586821428571</v>
      </c>
      <c r="EK368">
        <v>1.125585357142857</v>
      </c>
      <c r="EL368">
        <v>987.3277857142856</v>
      </c>
      <c r="EM368">
        <v>21.07724642857143</v>
      </c>
      <c r="EN368">
        <v>2.007278928571429</v>
      </c>
      <c r="EO368">
        <v>1.905518214285714</v>
      </c>
      <c r="EP368">
        <v>17.50185714285714</v>
      </c>
      <c r="EQ368">
        <v>16.68035</v>
      </c>
      <c r="ER368">
        <v>1999.990357142857</v>
      </c>
      <c r="ES368">
        <v>0.9799979642857143</v>
      </c>
      <c r="ET368">
        <v>0.02000233928571428</v>
      </c>
      <c r="EU368">
        <v>0</v>
      </c>
      <c r="EV368">
        <v>407.6694285714285</v>
      </c>
      <c r="EW368">
        <v>5.00078</v>
      </c>
      <c r="EX368">
        <v>8018.891785714286</v>
      </c>
      <c r="EY368">
        <v>16379.53928571429</v>
      </c>
      <c r="EZ368">
        <v>39.06232142857142</v>
      </c>
      <c r="FA368">
        <v>39.89492857142857</v>
      </c>
      <c r="FB368">
        <v>39.3770357142857</v>
      </c>
      <c r="FC368">
        <v>39.58010714285714</v>
      </c>
      <c r="FD368">
        <v>40.43721428571428</v>
      </c>
      <c r="FE368">
        <v>1955.090357142857</v>
      </c>
      <c r="FF368">
        <v>39.9</v>
      </c>
      <c r="FG368">
        <v>0</v>
      </c>
      <c r="FH368">
        <v>1758394919.1</v>
      </c>
      <c r="FI368">
        <v>0</v>
      </c>
      <c r="FJ368">
        <v>407.6926153846154</v>
      </c>
      <c r="FK368">
        <v>0.5775042563425975</v>
      </c>
      <c r="FL368">
        <v>16.55794870945423</v>
      </c>
      <c r="FM368">
        <v>8019.063846153846</v>
      </c>
      <c r="FN368">
        <v>15</v>
      </c>
      <c r="FO368">
        <v>0</v>
      </c>
      <c r="FP368" t="s">
        <v>439</v>
      </c>
      <c r="FQ368">
        <v>1746989605.5</v>
      </c>
      <c r="FR368">
        <v>1746989593.5</v>
      </c>
      <c r="FS368">
        <v>0</v>
      </c>
      <c r="FT368">
        <v>-0.274</v>
      </c>
      <c r="FU368">
        <v>-0.002</v>
      </c>
      <c r="FV368">
        <v>2.549</v>
      </c>
      <c r="FW368">
        <v>0.129</v>
      </c>
      <c r="FX368">
        <v>420</v>
      </c>
      <c r="FY368">
        <v>17</v>
      </c>
      <c r="FZ368">
        <v>0.02</v>
      </c>
      <c r="GA368">
        <v>0.04</v>
      </c>
      <c r="GB368">
        <v>-32.43059756097561</v>
      </c>
      <c r="GC368">
        <v>-0.9835363390642917</v>
      </c>
      <c r="GD368">
        <v>0.1411284028521975</v>
      </c>
      <c r="GE368">
        <v>0</v>
      </c>
      <c r="GF368">
        <v>407.6660294117647</v>
      </c>
      <c r="GG368">
        <v>0.1426890692531561</v>
      </c>
      <c r="GH368">
        <v>0.2331967719096177</v>
      </c>
      <c r="GI368">
        <v>1</v>
      </c>
      <c r="GJ368">
        <v>1.158424634146342</v>
      </c>
      <c r="GK368">
        <v>-0.4098800139328483</v>
      </c>
      <c r="GL368">
        <v>0.06002826915743019</v>
      </c>
      <c r="GM368">
        <v>0</v>
      </c>
      <c r="GN368">
        <v>1</v>
      </c>
      <c r="GO368">
        <v>3</v>
      </c>
      <c r="GP368" t="s">
        <v>440</v>
      </c>
      <c r="GQ368">
        <v>3.10221</v>
      </c>
      <c r="GR368">
        <v>2.72459</v>
      </c>
      <c r="GS368">
        <v>0.158634</v>
      </c>
      <c r="GT368">
        <v>0.161977</v>
      </c>
      <c r="GU368">
        <v>0.10213</v>
      </c>
      <c r="GV368">
        <v>0.0997025</v>
      </c>
      <c r="GW368">
        <v>22013.7</v>
      </c>
      <c r="GX368">
        <v>19918.6</v>
      </c>
      <c r="GY368">
        <v>26728.3</v>
      </c>
      <c r="GZ368">
        <v>23990.1</v>
      </c>
      <c r="HA368">
        <v>38410.6</v>
      </c>
      <c r="HB368">
        <v>31942.5</v>
      </c>
      <c r="HC368">
        <v>46676.1</v>
      </c>
      <c r="HD368">
        <v>37962.8</v>
      </c>
      <c r="HE368">
        <v>1.86528</v>
      </c>
      <c r="HF368">
        <v>2.34368</v>
      </c>
      <c r="HG368">
        <v>0.130221</v>
      </c>
      <c r="HH368">
        <v>0</v>
      </c>
      <c r="HI368">
        <v>27.8798</v>
      </c>
      <c r="HJ368">
        <v>999.9</v>
      </c>
      <c r="HK368">
        <v>46.7</v>
      </c>
      <c r="HL368">
        <v>32.4</v>
      </c>
      <c r="HM368">
        <v>25.2295</v>
      </c>
      <c r="HN368">
        <v>61.4882</v>
      </c>
      <c r="HO368">
        <v>4.54327</v>
      </c>
      <c r="HP368">
        <v>2</v>
      </c>
      <c r="HQ368">
        <v>0.12467</v>
      </c>
      <c r="HR368">
        <v>-0.358184</v>
      </c>
      <c r="HS368">
        <v>20.2823</v>
      </c>
      <c r="HT368">
        <v>5.21145</v>
      </c>
      <c r="HU368">
        <v>11.9751</v>
      </c>
      <c r="HV368">
        <v>4.96285</v>
      </c>
      <c r="HW368">
        <v>3.27465</v>
      </c>
      <c r="HX368">
        <v>9999</v>
      </c>
      <c r="HY368">
        <v>9999</v>
      </c>
      <c r="HZ368">
        <v>9999</v>
      </c>
      <c r="IA368">
        <v>999.9</v>
      </c>
      <c r="IB368">
        <v>1.86387</v>
      </c>
      <c r="IC368">
        <v>1.86013</v>
      </c>
      <c r="ID368">
        <v>1.85842</v>
      </c>
      <c r="IE368">
        <v>1.85974</v>
      </c>
      <c r="IF368">
        <v>1.85989</v>
      </c>
      <c r="IG368">
        <v>1.85841</v>
      </c>
      <c r="IH368">
        <v>1.85746</v>
      </c>
      <c r="II368">
        <v>1.85242</v>
      </c>
      <c r="IJ368">
        <v>0</v>
      </c>
      <c r="IK368">
        <v>0</v>
      </c>
      <c r="IL368">
        <v>0</v>
      </c>
      <c r="IM368">
        <v>0</v>
      </c>
      <c r="IN368" t="s">
        <v>441</v>
      </c>
      <c r="IO368" t="s">
        <v>442</v>
      </c>
      <c r="IP368" t="s">
        <v>443</v>
      </c>
      <c r="IQ368" t="s">
        <v>443</v>
      </c>
      <c r="IR368" t="s">
        <v>443</v>
      </c>
      <c r="IS368" t="s">
        <v>443</v>
      </c>
      <c r="IT368">
        <v>0</v>
      </c>
      <c r="IU368">
        <v>100</v>
      </c>
      <c r="IV368">
        <v>100</v>
      </c>
      <c r="IW368">
        <v>-0.82</v>
      </c>
      <c r="IX368">
        <v>0.2689</v>
      </c>
      <c r="IY368">
        <v>-1.199888540531774</v>
      </c>
      <c r="IZ368">
        <v>0.0006062262584135303</v>
      </c>
      <c r="JA368">
        <v>-6.607284784785487E-07</v>
      </c>
      <c r="JB368">
        <v>4.456398226774383E-10</v>
      </c>
      <c r="JC368">
        <v>0.04242554667046498</v>
      </c>
      <c r="JD368">
        <v>-0.002659736867722172</v>
      </c>
      <c r="JE368">
        <v>0.000738507291522077</v>
      </c>
      <c r="JF368">
        <v>-6.730059124220876E-06</v>
      </c>
      <c r="JG368">
        <v>7</v>
      </c>
      <c r="JH368">
        <v>1949</v>
      </c>
      <c r="JI368">
        <v>1</v>
      </c>
      <c r="JJ368">
        <v>29</v>
      </c>
      <c r="JK368">
        <v>190088.5</v>
      </c>
      <c r="JL368">
        <v>190088.8</v>
      </c>
      <c r="JM368">
        <v>2.96143</v>
      </c>
      <c r="JN368">
        <v>2.60742</v>
      </c>
      <c r="JO368">
        <v>2.146</v>
      </c>
      <c r="JP368">
        <v>2.67822</v>
      </c>
      <c r="JQ368">
        <v>2.29858</v>
      </c>
      <c r="JR368">
        <v>2.4353</v>
      </c>
      <c r="JS368">
        <v>37.1225</v>
      </c>
      <c r="JT368">
        <v>24.0612</v>
      </c>
      <c r="JU368">
        <v>18</v>
      </c>
      <c r="JV368">
        <v>479.825</v>
      </c>
      <c r="JW368">
        <v>900.8579999999999</v>
      </c>
      <c r="JX368">
        <v>28.013</v>
      </c>
      <c r="JY368">
        <v>28.8372</v>
      </c>
      <c r="JZ368">
        <v>29.9997</v>
      </c>
      <c r="KA368">
        <v>29.0808</v>
      </c>
      <c r="KB368">
        <v>29.0571</v>
      </c>
      <c r="KC368">
        <v>59.4095</v>
      </c>
      <c r="KD368">
        <v>18.5257</v>
      </c>
      <c r="KE368">
        <v>65.3984</v>
      </c>
      <c r="KF368">
        <v>28.0127</v>
      </c>
      <c r="KG368">
        <v>1041.83</v>
      </c>
      <c r="KH368">
        <v>21.0332</v>
      </c>
      <c r="KI368">
        <v>102.051</v>
      </c>
      <c r="KJ368">
        <v>91.5448</v>
      </c>
    </row>
    <row r="369" spans="1:296">
      <c r="A369">
        <v>351</v>
      </c>
      <c r="B369">
        <v>1758394923.5</v>
      </c>
      <c r="C369">
        <v>12783</v>
      </c>
      <c r="D369" t="s">
        <v>1148</v>
      </c>
      <c r="E369" t="s">
        <v>1149</v>
      </c>
      <c r="F369">
        <v>5</v>
      </c>
      <c r="G369" t="s">
        <v>1025</v>
      </c>
      <c r="H369">
        <v>1758394915.739286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1040.863737028401</v>
      </c>
      <c r="AJ369">
        <v>1018.77903030303</v>
      </c>
      <c r="AK369">
        <v>3.464223440292649</v>
      </c>
      <c r="AL369">
        <v>65.71286143039184</v>
      </c>
      <c r="AM369">
        <f>(AO369 - AN369 + DX369*1E3/(8.314*(DZ369+273.15)) * AQ369/DW369 * AP369) * DW369/(100*DK369) * 1000/(1000 - AO369)</f>
        <v>0</v>
      </c>
      <c r="AN369">
        <v>21.08588149626992</v>
      </c>
      <c r="AO369">
        <v>22.2335309090909</v>
      </c>
      <c r="AP369">
        <v>0.000375439004449775</v>
      </c>
      <c r="AQ369">
        <v>86.31797219506277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437</v>
      </c>
      <c r="AX369" t="s">
        <v>437</v>
      </c>
      <c r="AY369">
        <v>0</v>
      </c>
      <c r="AZ369">
        <v>0</v>
      </c>
      <c r="BA369">
        <f>1-AY369/AZ369</f>
        <v>0</v>
      </c>
      <c r="BB369">
        <v>0</v>
      </c>
      <c r="BC369" t="s">
        <v>437</v>
      </c>
      <c r="BD369" t="s">
        <v>437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437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2.7</v>
      </c>
      <c r="DL369">
        <v>0.5</v>
      </c>
      <c r="DM369" t="s">
        <v>438</v>
      </c>
      <c r="DN369">
        <v>2</v>
      </c>
      <c r="DO369" t="b">
        <v>1</v>
      </c>
      <c r="DP369">
        <v>1758394915.739286</v>
      </c>
      <c r="DQ369">
        <v>971.6200714285715</v>
      </c>
      <c r="DR369">
        <v>1004.168785714286</v>
      </c>
      <c r="DS369">
        <v>22.22183214285714</v>
      </c>
      <c r="DT369">
        <v>21.08647857142857</v>
      </c>
      <c r="DU369">
        <v>972.4451428571427</v>
      </c>
      <c r="DV369">
        <v>21.95308214285714</v>
      </c>
      <c r="DW369">
        <v>499.9898928571429</v>
      </c>
      <c r="DX369">
        <v>90.40584285714286</v>
      </c>
      <c r="DY369">
        <v>0.06665668571428571</v>
      </c>
      <c r="DZ369">
        <v>29.04164642857143</v>
      </c>
      <c r="EA369">
        <v>30.00455714285714</v>
      </c>
      <c r="EB369">
        <v>999.9000000000002</v>
      </c>
      <c r="EC369">
        <v>0</v>
      </c>
      <c r="ED369">
        <v>0</v>
      </c>
      <c r="EE369">
        <v>9991.897142857142</v>
      </c>
      <c r="EF369">
        <v>0</v>
      </c>
      <c r="EG369">
        <v>10.86965</v>
      </c>
      <c r="EH369">
        <v>-32.54945</v>
      </c>
      <c r="EI369">
        <v>993.7014642857142</v>
      </c>
      <c r="EJ369">
        <v>1025.799357142857</v>
      </c>
      <c r="EK369">
        <v>1.135348214285714</v>
      </c>
      <c r="EL369">
        <v>1004.168785714286</v>
      </c>
      <c r="EM369">
        <v>21.08647857142857</v>
      </c>
      <c r="EN369">
        <v>2.008982857142857</v>
      </c>
      <c r="EO369">
        <v>1.906340714285714</v>
      </c>
      <c r="EP369">
        <v>17.51531428571429</v>
      </c>
      <c r="EQ369">
        <v>16.68715357142857</v>
      </c>
      <c r="ER369">
        <v>2000.027142857143</v>
      </c>
      <c r="ES369">
        <v>0.9799982857142859</v>
      </c>
      <c r="ET369">
        <v>0.020002025</v>
      </c>
      <c r="EU369">
        <v>0</v>
      </c>
      <c r="EV369">
        <v>407.7574642857143</v>
      </c>
      <c r="EW369">
        <v>5.00078</v>
      </c>
      <c r="EX369">
        <v>8020.240714285713</v>
      </c>
      <c r="EY369">
        <v>16379.83928571428</v>
      </c>
      <c r="EZ369">
        <v>39.04667857142857</v>
      </c>
      <c r="FA369">
        <v>39.88599999999999</v>
      </c>
      <c r="FB369">
        <v>39.32789285714285</v>
      </c>
      <c r="FC369">
        <v>39.55567857142857</v>
      </c>
      <c r="FD369">
        <v>40.44392857142856</v>
      </c>
      <c r="FE369">
        <v>1955.127142857143</v>
      </c>
      <c r="FF369">
        <v>39.9</v>
      </c>
      <c r="FG369">
        <v>0</v>
      </c>
      <c r="FH369">
        <v>1758394923.9</v>
      </c>
      <c r="FI369">
        <v>0</v>
      </c>
      <c r="FJ369">
        <v>407.7809999999999</v>
      </c>
      <c r="FK369">
        <v>1.227487170445767</v>
      </c>
      <c r="FL369">
        <v>15.50940170056365</v>
      </c>
      <c r="FM369">
        <v>8020.290384615385</v>
      </c>
      <c r="FN369">
        <v>15</v>
      </c>
      <c r="FO369">
        <v>0</v>
      </c>
      <c r="FP369" t="s">
        <v>439</v>
      </c>
      <c r="FQ369">
        <v>1746989605.5</v>
      </c>
      <c r="FR369">
        <v>1746989593.5</v>
      </c>
      <c r="FS369">
        <v>0</v>
      </c>
      <c r="FT369">
        <v>-0.274</v>
      </c>
      <c r="FU369">
        <v>-0.002</v>
      </c>
      <c r="FV369">
        <v>2.549</v>
      </c>
      <c r="FW369">
        <v>0.129</v>
      </c>
      <c r="FX369">
        <v>420</v>
      </c>
      <c r="FY369">
        <v>17</v>
      </c>
      <c r="FZ369">
        <v>0.02</v>
      </c>
      <c r="GA369">
        <v>0.04</v>
      </c>
      <c r="GB369">
        <v>-32.46192195121952</v>
      </c>
      <c r="GC369">
        <v>-1.378885361529554</v>
      </c>
      <c r="GD369">
        <v>0.1524879051776272</v>
      </c>
      <c r="GE369">
        <v>0</v>
      </c>
      <c r="GF369">
        <v>407.7178235294118</v>
      </c>
      <c r="GG369">
        <v>1.065760113172922</v>
      </c>
      <c r="GH369">
        <v>0.2646691020198895</v>
      </c>
      <c r="GI369">
        <v>0</v>
      </c>
      <c r="GJ369">
        <v>1.134497804878049</v>
      </c>
      <c r="GK369">
        <v>0.01619107864219199</v>
      </c>
      <c r="GL369">
        <v>0.02563537100181996</v>
      </c>
      <c r="GM369">
        <v>1</v>
      </c>
      <c r="GN369">
        <v>1</v>
      </c>
      <c r="GO369">
        <v>3</v>
      </c>
      <c r="GP369" t="s">
        <v>440</v>
      </c>
      <c r="GQ369">
        <v>3.10263</v>
      </c>
      <c r="GR369">
        <v>2.72479</v>
      </c>
      <c r="GS369">
        <v>0.160375</v>
      </c>
      <c r="GT369">
        <v>0.163686</v>
      </c>
      <c r="GU369">
        <v>0.102144</v>
      </c>
      <c r="GV369">
        <v>0.0997045</v>
      </c>
      <c r="GW369">
        <v>21968.7</v>
      </c>
      <c r="GX369">
        <v>19878</v>
      </c>
      <c r="GY369">
        <v>26728.9</v>
      </c>
      <c r="GZ369">
        <v>23990.2</v>
      </c>
      <c r="HA369">
        <v>38410.7</v>
      </c>
      <c r="HB369">
        <v>31942.7</v>
      </c>
      <c r="HC369">
        <v>46676.6</v>
      </c>
      <c r="HD369">
        <v>37962.9</v>
      </c>
      <c r="HE369">
        <v>1.86595</v>
      </c>
      <c r="HF369">
        <v>2.34355</v>
      </c>
      <c r="HG369">
        <v>0.129998</v>
      </c>
      <c r="HH369">
        <v>0</v>
      </c>
      <c r="HI369">
        <v>27.8767</v>
      </c>
      <c r="HJ369">
        <v>999.9</v>
      </c>
      <c r="HK369">
        <v>46.7</v>
      </c>
      <c r="HL369">
        <v>32.4</v>
      </c>
      <c r="HM369">
        <v>25.23</v>
      </c>
      <c r="HN369">
        <v>60.7482</v>
      </c>
      <c r="HO369">
        <v>4.51122</v>
      </c>
      <c r="HP369">
        <v>2</v>
      </c>
      <c r="HQ369">
        <v>0.124329</v>
      </c>
      <c r="HR369">
        <v>-0.37503</v>
      </c>
      <c r="HS369">
        <v>20.2823</v>
      </c>
      <c r="HT369">
        <v>5.211</v>
      </c>
      <c r="HU369">
        <v>11.9749</v>
      </c>
      <c r="HV369">
        <v>4.96285</v>
      </c>
      <c r="HW369">
        <v>3.2744</v>
      </c>
      <c r="HX369">
        <v>9999</v>
      </c>
      <c r="HY369">
        <v>9999</v>
      </c>
      <c r="HZ369">
        <v>9999</v>
      </c>
      <c r="IA369">
        <v>999.9</v>
      </c>
      <c r="IB369">
        <v>1.86386</v>
      </c>
      <c r="IC369">
        <v>1.86013</v>
      </c>
      <c r="ID369">
        <v>1.85841</v>
      </c>
      <c r="IE369">
        <v>1.85974</v>
      </c>
      <c r="IF369">
        <v>1.85989</v>
      </c>
      <c r="IG369">
        <v>1.8584</v>
      </c>
      <c r="IH369">
        <v>1.85745</v>
      </c>
      <c r="II369">
        <v>1.85242</v>
      </c>
      <c r="IJ369">
        <v>0</v>
      </c>
      <c r="IK369">
        <v>0</v>
      </c>
      <c r="IL369">
        <v>0</v>
      </c>
      <c r="IM369">
        <v>0</v>
      </c>
      <c r="IN369" t="s">
        <v>441</v>
      </c>
      <c r="IO369" t="s">
        <v>442</v>
      </c>
      <c r="IP369" t="s">
        <v>443</v>
      </c>
      <c r="IQ369" t="s">
        <v>443</v>
      </c>
      <c r="IR369" t="s">
        <v>443</v>
      </c>
      <c r="IS369" t="s">
        <v>443</v>
      </c>
      <c r="IT369">
        <v>0</v>
      </c>
      <c r="IU369">
        <v>100</v>
      </c>
      <c r="IV369">
        <v>100</v>
      </c>
      <c r="IW369">
        <v>-0.8100000000000001</v>
      </c>
      <c r="IX369">
        <v>0.269</v>
      </c>
      <c r="IY369">
        <v>-1.199888540531774</v>
      </c>
      <c r="IZ369">
        <v>0.0006062262584135303</v>
      </c>
      <c r="JA369">
        <v>-6.607284784785487E-07</v>
      </c>
      <c r="JB369">
        <v>4.456398226774383E-10</v>
      </c>
      <c r="JC369">
        <v>0.04242554667046498</v>
      </c>
      <c r="JD369">
        <v>-0.002659736867722172</v>
      </c>
      <c r="JE369">
        <v>0.000738507291522077</v>
      </c>
      <c r="JF369">
        <v>-6.730059124220876E-06</v>
      </c>
      <c r="JG369">
        <v>7</v>
      </c>
      <c r="JH369">
        <v>1949</v>
      </c>
      <c r="JI369">
        <v>1</v>
      </c>
      <c r="JJ369">
        <v>29</v>
      </c>
      <c r="JK369">
        <v>190088.6</v>
      </c>
      <c r="JL369">
        <v>190088.8</v>
      </c>
      <c r="JM369">
        <v>2.99805</v>
      </c>
      <c r="JN369">
        <v>2.60986</v>
      </c>
      <c r="JO369">
        <v>2.146</v>
      </c>
      <c r="JP369">
        <v>2.67944</v>
      </c>
      <c r="JQ369">
        <v>2.29858</v>
      </c>
      <c r="JR369">
        <v>2.40967</v>
      </c>
      <c r="JS369">
        <v>37.1225</v>
      </c>
      <c r="JT369">
        <v>24.0612</v>
      </c>
      <c r="JU369">
        <v>18</v>
      </c>
      <c r="JV369">
        <v>480.192</v>
      </c>
      <c r="JW369">
        <v>900.665</v>
      </c>
      <c r="JX369">
        <v>28.0089</v>
      </c>
      <c r="JY369">
        <v>28.834</v>
      </c>
      <c r="JZ369">
        <v>29.9999</v>
      </c>
      <c r="KA369">
        <v>29.0776</v>
      </c>
      <c r="KB369">
        <v>29.0533</v>
      </c>
      <c r="KC369">
        <v>60.2117</v>
      </c>
      <c r="KD369">
        <v>18.5257</v>
      </c>
      <c r="KE369">
        <v>65.3984</v>
      </c>
      <c r="KF369">
        <v>28.0106</v>
      </c>
      <c r="KG369">
        <v>1055.2</v>
      </c>
      <c r="KH369">
        <v>21.0332</v>
      </c>
      <c r="KI369">
        <v>102.053</v>
      </c>
      <c r="KJ369">
        <v>91.545</v>
      </c>
    </row>
    <row r="370" spans="1:296">
      <c r="A370">
        <v>352</v>
      </c>
      <c r="B370">
        <v>1758394928.5</v>
      </c>
      <c r="C370">
        <v>12788</v>
      </c>
      <c r="D370" t="s">
        <v>1150</v>
      </c>
      <c r="E370" t="s">
        <v>1151</v>
      </c>
      <c r="F370">
        <v>5</v>
      </c>
      <c r="G370" t="s">
        <v>1025</v>
      </c>
      <c r="H370">
        <v>1758394921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1058.143034450593</v>
      </c>
      <c r="AJ370">
        <v>1035.885393939394</v>
      </c>
      <c r="AK370">
        <v>3.42568587519915</v>
      </c>
      <c r="AL370">
        <v>65.71286143039184</v>
      </c>
      <c r="AM370">
        <f>(AO370 - AN370 + DX370*1E3/(8.314*(DZ370+273.15)) * AQ370/DW370 * AP370) * DW370/(100*DK370) * 1000/(1000 - AO370)</f>
        <v>0</v>
      </c>
      <c r="AN370">
        <v>21.08667641100797</v>
      </c>
      <c r="AO370">
        <v>22.23439757575757</v>
      </c>
      <c r="AP370">
        <v>9.135187007215523E-05</v>
      </c>
      <c r="AQ370">
        <v>86.31797219506277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437</v>
      </c>
      <c r="AX370" t="s">
        <v>437</v>
      </c>
      <c r="AY370">
        <v>0</v>
      </c>
      <c r="AZ370">
        <v>0</v>
      </c>
      <c r="BA370">
        <f>1-AY370/AZ370</f>
        <v>0</v>
      </c>
      <c r="BB370">
        <v>0</v>
      </c>
      <c r="BC370" t="s">
        <v>437</v>
      </c>
      <c r="BD370" t="s">
        <v>437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437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2.7</v>
      </c>
      <c r="DL370">
        <v>0.5</v>
      </c>
      <c r="DM370" t="s">
        <v>438</v>
      </c>
      <c r="DN370">
        <v>2</v>
      </c>
      <c r="DO370" t="b">
        <v>1</v>
      </c>
      <c r="DP370">
        <v>1758394921</v>
      </c>
      <c r="DQ370">
        <v>989.3624444444445</v>
      </c>
      <c r="DR370">
        <v>1021.967222222222</v>
      </c>
      <c r="DS370">
        <v>22.23151111111112</v>
      </c>
      <c r="DT370">
        <v>21.08637407407408</v>
      </c>
      <c r="DU370">
        <v>990.1764444444444</v>
      </c>
      <c r="DV370">
        <v>21.96257777777778</v>
      </c>
      <c r="DW370">
        <v>500.0861111111111</v>
      </c>
      <c r="DX370">
        <v>90.40554074074073</v>
      </c>
      <c r="DY370">
        <v>0.06650576296296296</v>
      </c>
      <c r="DZ370">
        <v>29.04008518518519</v>
      </c>
      <c r="EA370">
        <v>29.9995</v>
      </c>
      <c r="EB370">
        <v>999.9000000000001</v>
      </c>
      <c r="EC370">
        <v>0</v>
      </c>
      <c r="ED370">
        <v>0</v>
      </c>
      <c r="EE370">
        <v>9994.350370370368</v>
      </c>
      <c r="EF370">
        <v>0</v>
      </c>
      <c r="EG370">
        <v>10.8678</v>
      </c>
      <c r="EH370">
        <v>-32.6059</v>
      </c>
      <c r="EI370">
        <v>1011.856555555556</v>
      </c>
      <c r="EJ370">
        <v>1043.981111111111</v>
      </c>
      <c r="EK370">
        <v>1.145130740740741</v>
      </c>
      <c r="EL370">
        <v>1021.967222222222</v>
      </c>
      <c r="EM370">
        <v>21.08637407407408</v>
      </c>
      <c r="EN370">
        <v>2.009851481481482</v>
      </c>
      <c r="EO370">
        <v>1.906325185185185</v>
      </c>
      <c r="EP370">
        <v>17.52216296296296</v>
      </c>
      <c r="EQ370">
        <v>16.68702962962963</v>
      </c>
      <c r="ER370">
        <v>2000.028518518519</v>
      </c>
      <c r="ES370">
        <v>0.9799982222222224</v>
      </c>
      <c r="ET370">
        <v>0.02000208888888888</v>
      </c>
      <c r="EU370">
        <v>0</v>
      </c>
      <c r="EV370">
        <v>407.8091481481482</v>
      </c>
      <c r="EW370">
        <v>5.00078</v>
      </c>
      <c r="EX370">
        <v>8021.306296296297</v>
      </c>
      <c r="EY370">
        <v>16379.85185185185</v>
      </c>
      <c r="EZ370">
        <v>39.05074074074074</v>
      </c>
      <c r="FA370">
        <v>39.87714814814814</v>
      </c>
      <c r="FB370">
        <v>39.37714814814814</v>
      </c>
      <c r="FC370">
        <v>39.56014814814815</v>
      </c>
      <c r="FD370">
        <v>40.46729629629629</v>
      </c>
      <c r="FE370">
        <v>1955.127037037037</v>
      </c>
      <c r="FF370">
        <v>39.90037037037037</v>
      </c>
      <c r="FG370">
        <v>0</v>
      </c>
      <c r="FH370">
        <v>1758394929.3</v>
      </c>
      <c r="FI370">
        <v>0</v>
      </c>
      <c r="FJ370">
        <v>407.86524</v>
      </c>
      <c r="FK370">
        <v>1.77423076443185</v>
      </c>
      <c r="FL370">
        <v>8.000769257062711</v>
      </c>
      <c r="FM370">
        <v>8021.3916</v>
      </c>
      <c r="FN370">
        <v>15</v>
      </c>
      <c r="FO370">
        <v>0</v>
      </c>
      <c r="FP370" t="s">
        <v>439</v>
      </c>
      <c r="FQ370">
        <v>1746989605.5</v>
      </c>
      <c r="FR370">
        <v>1746989593.5</v>
      </c>
      <c r="FS370">
        <v>0</v>
      </c>
      <c r="FT370">
        <v>-0.274</v>
      </c>
      <c r="FU370">
        <v>-0.002</v>
      </c>
      <c r="FV370">
        <v>2.549</v>
      </c>
      <c r="FW370">
        <v>0.129</v>
      </c>
      <c r="FX370">
        <v>420</v>
      </c>
      <c r="FY370">
        <v>17</v>
      </c>
      <c r="FZ370">
        <v>0.02</v>
      </c>
      <c r="GA370">
        <v>0.04</v>
      </c>
      <c r="GB370">
        <v>-32.56979756097561</v>
      </c>
      <c r="GC370">
        <v>-0.5334032701413525</v>
      </c>
      <c r="GD370">
        <v>0.0719150260353216</v>
      </c>
      <c r="GE370">
        <v>0</v>
      </c>
      <c r="GF370">
        <v>407.8097647058823</v>
      </c>
      <c r="GG370">
        <v>0.9981970939255512</v>
      </c>
      <c r="GH370">
        <v>0.2686420162073926</v>
      </c>
      <c r="GI370">
        <v>1</v>
      </c>
      <c r="GJ370">
        <v>1.13823</v>
      </c>
      <c r="GK370">
        <v>0.113313632907534</v>
      </c>
      <c r="GL370">
        <v>0.01214014746565315</v>
      </c>
      <c r="GM370">
        <v>0</v>
      </c>
      <c r="GN370">
        <v>1</v>
      </c>
      <c r="GO370">
        <v>3</v>
      </c>
      <c r="GP370" t="s">
        <v>440</v>
      </c>
      <c r="GQ370">
        <v>3.10238</v>
      </c>
      <c r="GR370">
        <v>2.72401</v>
      </c>
      <c r="GS370">
        <v>0.162087</v>
      </c>
      <c r="GT370">
        <v>0.165374</v>
      </c>
      <c r="GU370">
        <v>0.102144</v>
      </c>
      <c r="GV370">
        <v>0.0996929</v>
      </c>
      <c r="GW370">
        <v>21923.9</v>
      </c>
      <c r="GX370">
        <v>19838.1</v>
      </c>
      <c r="GY370">
        <v>26728.9</v>
      </c>
      <c r="GZ370">
        <v>23990.4</v>
      </c>
      <c r="HA370">
        <v>38411.1</v>
      </c>
      <c r="HB370">
        <v>31943.5</v>
      </c>
      <c r="HC370">
        <v>46676.8</v>
      </c>
      <c r="HD370">
        <v>37963.2</v>
      </c>
      <c r="HE370">
        <v>1.86548</v>
      </c>
      <c r="HF370">
        <v>2.34398</v>
      </c>
      <c r="HG370">
        <v>0.130516</v>
      </c>
      <c r="HH370">
        <v>0</v>
      </c>
      <c r="HI370">
        <v>27.8737</v>
      </c>
      <c r="HJ370">
        <v>999.9</v>
      </c>
      <c r="HK370">
        <v>46.7</v>
      </c>
      <c r="HL370">
        <v>32.4</v>
      </c>
      <c r="HM370">
        <v>25.2307</v>
      </c>
      <c r="HN370">
        <v>61.1182</v>
      </c>
      <c r="HO370">
        <v>4.41106</v>
      </c>
      <c r="HP370">
        <v>2</v>
      </c>
      <c r="HQ370">
        <v>0.124012</v>
      </c>
      <c r="HR370">
        <v>-0.416819</v>
      </c>
      <c r="HS370">
        <v>20.2822</v>
      </c>
      <c r="HT370">
        <v>5.21115</v>
      </c>
      <c r="HU370">
        <v>11.9763</v>
      </c>
      <c r="HV370">
        <v>4.96295</v>
      </c>
      <c r="HW370">
        <v>3.27448</v>
      </c>
      <c r="HX370">
        <v>9999</v>
      </c>
      <c r="HY370">
        <v>9999</v>
      </c>
      <c r="HZ370">
        <v>9999</v>
      </c>
      <c r="IA370">
        <v>999.9</v>
      </c>
      <c r="IB370">
        <v>1.86386</v>
      </c>
      <c r="IC370">
        <v>1.8601</v>
      </c>
      <c r="ID370">
        <v>1.85841</v>
      </c>
      <c r="IE370">
        <v>1.85975</v>
      </c>
      <c r="IF370">
        <v>1.85989</v>
      </c>
      <c r="IG370">
        <v>1.85842</v>
      </c>
      <c r="IH370">
        <v>1.85746</v>
      </c>
      <c r="II370">
        <v>1.85242</v>
      </c>
      <c r="IJ370">
        <v>0</v>
      </c>
      <c r="IK370">
        <v>0</v>
      </c>
      <c r="IL370">
        <v>0</v>
      </c>
      <c r="IM370">
        <v>0</v>
      </c>
      <c r="IN370" t="s">
        <v>441</v>
      </c>
      <c r="IO370" t="s">
        <v>442</v>
      </c>
      <c r="IP370" t="s">
        <v>443</v>
      </c>
      <c r="IQ370" t="s">
        <v>443</v>
      </c>
      <c r="IR370" t="s">
        <v>443</v>
      </c>
      <c r="IS370" t="s">
        <v>443</v>
      </c>
      <c r="IT370">
        <v>0</v>
      </c>
      <c r="IU370">
        <v>100</v>
      </c>
      <c r="IV370">
        <v>100</v>
      </c>
      <c r="IW370">
        <v>-0.8</v>
      </c>
      <c r="IX370">
        <v>0.269</v>
      </c>
      <c r="IY370">
        <v>-1.199888540531774</v>
      </c>
      <c r="IZ370">
        <v>0.0006062262584135303</v>
      </c>
      <c r="JA370">
        <v>-6.607284784785487E-07</v>
      </c>
      <c r="JB370">
        <v>4.456398226774383E-10</v>
      </c>
      <c r="JC370">
        <v>0.04242554667046498</v>
      </c>
      <c r="JD370">
        <v>-0.002659736867722172</v>
      </c>
      <c r="JE370">
        <v>0.000738507291522077</v>
      </c>
      <c r="JF370">
        <v>-6.730059124220876E-06</v>
      </c>
      <c r="JG370">
        <v>7</v>
      </c>
      <c r="JH370">
        <v>1949</v>
      </c>
      <c r="JI370">
        <v>1</v>
      </c>
      <c r="JJ370">
        <v>29</v>
      </c>
      <c r="JK370">
        <v>190088.7</v>
      </c>
      <c r="JL370">
        <v>190088.9</v>
      </c>
      <c r="JM370">
        <v>3.03467</v>
      </c>
      <c r="JN370">
        <v>2.59766</v>
      </c>
      <c r="JO370">
        <v>2.146</v>
      </c>
      <c r="JP370">
        <v>2.67822</v>
      </c>
      <c r="JQ370">
        <v>2.29858</v>
      </c>
      <c r="JR370">
        <v>2.4353</v>
      </c>
      <c r="JS370">
        <v>37.1225</v>
      </c>
      <c r="JT370">
        <v>24.0787</v>
      </c>
      <c r="JU370">
        <v>18</v>
      </c>
      <c r="JV370">
        <v>479.888</v>
      </c>
      <c r="JW370">
        <v>901.068</v>
      </c>
      <c r="JX370">
        <v>28.0082</v>
      </c>
      <c r="JY370">
        <v>28.8303</v>
      </c>
      <c r="JZ370">
        <v>29.9997</v>
      </c>
      <c r="KA370">
        <v>29.0738</v>
      </c>
      <c r="KB370">
        <v>29.0501</v>
      </c>
      <c r="KC370">
        <v>60.9381</v>
      </c>
      <c r="KD370">
        <v>18.5257</v>
      </c>
      <c r="KE370">
        <v>65.3984</v>
      </c>
      <c r="KF370">
        <v>28.0293</v>
      </c>
      <c r="KG370">
        <v>1075.24</v>
      </c>
      <c r="KH370">
        <v>21.0332</v>
      </c>
      <c r="KI370">
        <v>102.053</v>
      </c>
      <c r="KJ370">
        <v>91.5457</v>
      </c>
    </row>
    <row r="371" spans="1:296">
      <c r="A371">
        <v>353</v>
      </c>
      <c r="B371">
        <v>1758394933.5</v>
      </c>
      <c r="C371">
        <v>12793</v>
      </c>
      <c r="D371" t="s">
        <v>1152</v>
      </c>
      <c r="E371" t="s">
        <v>1153</v>
      </c>
      <c r="F371">
        <v>5</v>
      </c>
      <c r="G371" t="s">
        <v>1025</v>
      </c>
      <c r="H371">
        <v>1758394925.714286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1075.186552449679</v>
      </c>
      <c r="AJ371">
        <v>1052.966303030302</v>
      </c>
      <c r="AK371">
        <v>3.422254548933763</v>
      </c>
      <c r="AL371">
        <v>65.71286143039184</v>
      </c>
      <c r="AM371">
        <f>(AO371 - AN371 + DX371*1E3/(8.314*(DZ371+273.15)) * AQ371/DW371 * AP371) * DW371/(100*DK371) * 1000/(1000 - AO371)</f>
        <v>0</v>
      </c>
      <c r="AN371">
        <v>21.08276311499394</v>
      </c>
      <c r="AO371">
        <v>22.23106060606061</v>
      </c>
      <c r="AP371">
        <v>-2.44724412016274E-05</v>
      </c>
      <c r="AQ371">
        <v>86.31797219506277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437</v>
      </c>
      <c r="AX371" t="s">
        <v>437</v>
      </c>
      <c r="AY371">
        <v>0</v>
      </c>
      <c r="AZ371">
        <v>0</v>
      </c>
      <c r="BA371">
        <f>1-AY371/AZ371</f>
        <v>0</v>
      </c>
      <c r="BB371">
        <v>0</v>
      </c>
      <c r="BC371" t="s">
        <v>437</v>
      </c>
      <c r="BD371" t="s">
        <v>437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437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2.7</v>
      </c>
      <c r="DL371">
        <v>0.5</v>
      </c>
      <c r="DM371" t="s">
        <v>438</v>
      </c>
      <c r="DN371">
        <v>2</v>
      </c>
      <c r="DO371" t="b">
        <v>1</v>
      </c>
      <c r="DP371">
        <v>1758394925.714286</v>
      </c>
      <c r="DQ371">
        <v>1005.165821428571</v>
      </c>
      <c r="DR371">
        <v>1037.796428571429</v>
      </c>
      <c r="DS371">
        <v>22.233075</v>
      </c>
      <c r="DT371">
        <v>21.08491071428572</v>
      </c>
      <c r="DU371">
        <v>1005.970714285714</v>
      </c>
      <c r="DV371">
        <v>21.96410714285714</v>
      </c>
      <c r="DW371">
        <v>499.9977142857142</v>
      </c>
      <c r="DX371">
        <v>90.40578214285713</v>
      </c>
      <c r="DY371">
        <v>0.06636030714285715</v>
      </c>
      <c r="DZ371">
        <v>29.03864642857143</v>
      </c>
      <c r="EA371">
        <v>30.00029285714286</v>
      </c>
      <c r="EB371">
        <v>999.9000000000002</v>
      </c>
      <c r="EC371">
        <v>0</v>
      </c>
      <c r="ED371">
        <v>0</v>
      </c>
      <c r="EE371">
        <v>9993.703571428572</v>
      </c>
      <c r="EF371">
        <v>0</v>
      </c>
      <c r="EG371">
        <v>10.8678</v>
      </c>
      <c r="EH371">
        <v>-32.63077499999999</v>
      </c>
      <c r="EI371">
        <v>1028.021428571429</v>
      </c>
      <c r="EJ371">
        <v>1060.149285714286</v>
      </c>
      <c r="EK371">
        <v>1.148159642857143</v>
      </c>
      <c r="EL371">
        <v>1037.796428571429</v>
      </c>
      <c r="EM371">
        <v>21.08491071428572</v>
      </c>
      <c r="EN371">
        <v>2.009997857142857</v>
      </c>
      <c r="EO371">
        <v>1.9061975</v>
      </c>
      <c r="EP371">
        <v>17.52332142857143</v>
      </c>
      <c r="EQ371">
        <v>16.68598214285715</v>
      </c>
      <c r="ER371">
        <v>1999.998571428571</v>
      </c>
      <c r="ES371">
        <v>0.9799978571428571</v>
      </c>
      <c r="ET371">
        <v>0.02000244285714286</v>
      </c>
      <c r="EU371">
        <v>0</v>
      </c>
      <c r="EV371">
        <v>407.8739999999999</v>
      </c>
      <c r="EW371">
        <v>5.00078</v>
      </c>
      <c r="EX371">
        <v>8021.831785714285</v>
      </c>
      <c r="EY371">
        <v>16379.61071428571</v>
      </c>
      <c r="EZ371">
        <v>39.04</v>
      </c>
      <c r="FA371">
        <v>39.87264285714286</v>
      </c>
      <c r="FB371">
        <v>39.47082142857143</v>
      </c>
      <c r="FC371">
        <v>39.55357142857143</v>
      </c>
      <c r="FD371">
        <v>40.44171428571428</v>
      </c>
      <c r="FE371">
        <v>1955.093928571428</v>
      </c>
      <c r="FF371">
        <v>39.90071428571429</v>
      </c>
      <c r="FG371">
        <v>0</v>
      </c>
      <c r="FH371">
        <v>1758394934.1</v>
      </c>
      <c r="FI371">
        <v>0</v>
      </c>
      <c r="FJ371">
        <v>407.93748</v>
      </c>
      <c r="FK371">
        <v>0.3210000020381149</v>
      </c>
      <c r="FL371">
        <v>5.107692364999636</v>
      </c>
      <c r="FM371">
        <v>8021.9824</v>
      </c>
      <c r="FN371">
        <v>15</v>
      </c>
      <c r="FO371">
        <v>0</v>
      </c>
      <c r="FP371" t="s">
        <v>439</v>
      </c>
      <c r="FQ371">
        <v>1746989605.5</v>
      </c>
      <c r="FR371">
        <v>1746989593.5</v>
      </c>
      <c r="FS371">
        <v>0</v>
      </c>
      <c r="FT371">
        <v>-0.274</v>
      </c>
      <c r="FU371">
        <v>-0.002</v>
      </c>
      <c r="FV371">
        <v>2.549</v>
      </c>
      <c r="FW371">
        <v>0.129</v>
      </c>
      <c r="FX371">
        <v>420</v>
      </c>
      <c r="FY371">
        <v>17</v>
      </c>
      <c r="FZ371">
        <v>0.02</v>
      </c>
      <c r="GA371">
        <v>0.04</v>
      </c>
      <c r="GB371">
        <v>-32.6265275</v>
      </c>
      <c r="GC371">
        <v>-0.3288506566603023</v>
      </c>
      <c r="GD371">
        <v>0.0544503397027973</v>
      </c>
      <c r="GE371">
        <v>1</v>
      </c>
      <c r="GF371">
        <v>407.8766764705882</v>
      </c>
      <c r="GG371">
        <v>0.9405805903305663</v>
      </c>
      <c r="GH371">
        <v>0.2614101713431618</v>
      </c>
      <c r="GI371">
        <v>1</v>
      </c>
      <c r="GJ371">
        <v>1.14598575</v>
      </c>
      <c r="GK371">
        <v>0.0409552345215766</v>
      </c>
      <c r="GL371">
        <v>0.004427153649637665</v>
      </c>
      <c r="GM371">
        <v>1</v>
      </c>
      <c r="GN371">
        <v>3</v>
      </c>
      <c r="GO371">
        <v>3</v>
      </c>
      <c r="GP371" t="s">
        <v>639</v>
      </c>
      <c r="GQ371">
        <v>3.10234</v>
      </c>
      <c r="GR371">
        <v>2.72429</v>
      </c>
      <c r="GS371">
        <v>0.163781</v>
      </c>
      <c r="GT371">
        <v>0.167053</v>
      </c>
      <c r="GU371">
        <v>0.102138</v>
      </c>
      <c r="GV371">
        <v>0.0996913</v>
      </c>
      <c r="GW371">
        <v>21879.6</v>
      </c>
      <c r="GX371">
        <v>19798.3</v>
      </c>
      <c r="GY371">
        <v>26728.9</v>
      </c>
      <c r="GZ371">
        <v>23990.5</v>
      </c>
      <c r="HA371">
        <v>38411.6</v>
      </c>
      <c r="HB371">
        <v>31943.8</v>
      </c>
      <c r="HC371">
        <v>46676.9</v>
      </c>
      <c r="HD371">
        <v>37963.2</v>
      </c>
      <c r="HE371">
        <v>1.86558</v>
      </c>
      <c r="HF371">
        <v>2.34368</v>
      </c>
      <c r="HG371">
        <v>0.131086</v>
      </c>
      <c r="HH371">
        <v>0</v>
      </c>
      <c r="HI371">
        <v>27.8715</v>
      </c>
      <c r="HJ371">
        <v>999.9</v>
      </c>
      <c r="HK371">
        <v>46.7</v>
      </c>
      <c r="HL371">
        <v>32.4</v>
      </c>
      <c r="HM371">
        <v>25.2308</v>
      </c>
      <c r="HN371">
        <v>61.6382</v>
      </c>
      <c r="HO371">
        <v>4.51122</v>
      </c>
      <c r="HP371">
        <v>2</v>
      </c>
      <c r="HQ371">
        <v>0.12372</v>
      </c>
      <c r="HR371">
        <v>-0.432895</v>
      </c>
      <c r="HS371">
        <v>20.282</v>
      </c>
      <c r="HT371">
        <v>5.21115</v>
      </c>
      <c r="HU371">
        <v>11.9754</v>
      </c>
      <c r="HV371">
        <v>4.96295</v>
      </c>
      <c r="HW371">
        <v>3.2744</v>
      </c>
      <c r="HX371">
        <v>9999</v>
      </c>
      <c r="HY371">
        <v>9999</v>
      </c>
      <c r="HZ371">
        <v>9999</v>
      </c>
      <c r="IA371">
        <v>999.9</v>
      </c>
      <c r="IB371">
        <v>1.86386</v>
      </c>
      <c r="IC371">
        <v>1.86013</v>
      </c>
      <c r="ID371">
        <v>1.8584</v>
      </c>
      <c r="IE371">
        <v>1.85974</v>
      </c>
      <c r="IF371">
        <v>1.85989</v>
      </c>
      <c r="IG371">
        <v>1.8584</v>
      </c>
      <c r="IH371">
        <v>1.85746</v>
      </c>
      <c r="II371">
        <v>1.85242</v>
      </c>
      <c r="IJ371">
        <v>0</v>
      </c>
      <c r="IK371">
        <v>0</v>
      </c>
      <c r="IL371">
        <v>0</v>
      </c>
      <c r="IM371">
        <v>0</v>
      </c>
      <c r="IN371" t="s">
        <v>441</v>
      </c>
      <c r="IO371" t="s">
        <v>442</v>
      </c>
      <c r="IP371" t="s">
        <v>443</v>
      </c>
      <c r="IQ371" t="s">
        <v>443</v>
      </c>
      <c r="IR371" t="s">
        <v>443</v>
      </c>
      <c r="IS371" t="s">
        <v>443</v>
      </c>
      <c r="IT371">
        <v>0</v>
      </c>
      <c r="IU371">
        <v>100</v>
      </c>
      <c r="IV371">
        <v>100</v>
      </c>
      <c r="IW371">
        <v>-0.79</v>
      </c>
      <c r="IX371">
        <v>0.2689</v>
      </c>
      <c r="IY371">
        <v>-1.199888540531774</v>
      </c>
      <c r="IZ371">
        <v>0.0006062262584135303</v>
      </c>
      <c r="JA371">
        <v>-6.607284784785487E-07</v>
      </c>
      <c r="JB371">
        <v>4.456398226774383E-10</v>
      </c>
      <c r="JC371">
        <v>0.04242554667046498</v>
      </c>
      <c r="JD371">
        <v>-0.002659736867722172</v>
      </c>
      <c r="JE371">
        <v>0.000738507291522077</v>
      </c>
      <c r="JF371">
        <v>-6.730059124220876E-06</v>
      </c>
      <c r="JG371">
        <v>7</v>
      </c>
      <c r="JH371">
        <v>1949</v>
      </c>
      <c r="JI371">
        <v>1</v>
      </c>
      <c r="JJ371">
        <v>29</v>
      </c>
      <c r="JK371">
        <v>190088.8</v>
      </c>
      <c r="JL371">
        <v>190089</v>
      </c>
      <c r="JM371">
        <v>3.07373</v>
      </c>
      <c r="JN371">
        <v>2.60498</v>
      </c>
      <c r="JO371">
        <v>2.146</v>
      </c>
      <c r="JP371">
        <v>2.67822</v>
      </c>
      <c r="JQ371">
        <v>2.29858</v>
      </c>
      <c r="JR371">
        <v>2.40356</v>
      </c>
      <c r="JS371">
        <v>37.1225</v>
      </c>
      <c r="JT371">
        <v>24.0612</v>
      </c>
      <c r="JU371">
        <v>18</v>
      </c>
      <c r="JV371">
        <v>479.923</v>
      </c>
      <c r="JW371">
        <v>900.701</v>
      </c>
      <c r="JX371">
        <v>28.0253</v>
      </c>
      <c r="JY371">
        <v>28.8266</v>
      </c>
      <c r="JZ371">
        <v>29.9999</v>
      </c>
      <c r="KA371">
        <v>29.0708</v>
      </c>
      <c r="KB371">
        <v>29.0471</v>
      </c>
      <c r="KC371">
        <v>61.7336</v>
      </c>
      <c r="KD371">
        <v>18.5257</v>
      </c>
      <c r="KE371">
        <v>65.3984</v>
      </c>
      <c r="KF371">
        <v>28.025</v>
      </c>
      <c r="KG371">
        <v>1088.62</v>
      </c>
      <c r="KH371">
        <v>21.0332</v>
      </c>
      <c r="KI371">
        <v>102.053</v>
      </c>
      <c r="KJ371">
        <v>91.5459</v>
      </c>
    </row>
    <row r="372" spans="1:296">
      <c r="A372">
        <v>354</v>
      </c>
      <c r="B372">
        <v>1758394938.5</v>
      </c>
      <c r="C372">
        <v>12798</v>
      </c>
      <c r="D372" t="s">
        <v>1154</v>
      </c>
      <c r="E372" t="s">
        <v>1155</v>
      </c>
      <c r="F372">
        <v>5</v>
      </c>
      <c r="G372" t="s">
        <v>1025</v>
      </c>
      <c r="H372">
        <v>1758394931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1092.368510963653</v>
      </c>
      <c r="AJ372">
        <v>1070.040424242424</v>
      </c>
      <c r="AK372">
        <v>3.421248944451746</v>
      </c>
      <c r="AL372">
        <v>65.71286143039184</v>
      </c>
      <c r="AM372">
        <f>(AO372 - AN372 + DX372*1E3/(8.314*(DZ372+273.15)) * AQ372/DW372 * AP372) * DW372/(100*DK372) * 1000/(1000 - AO372)</f>
        <v>0</v>
      </c>
      <c r="AN372">
        <v>21.08064457194481</v>
      </c>
      <c r="AO372">
        <v>22.22831939393938</v>
      </c>
      <c r="AP372">
        <v>1.602079738313066E-05</v>
      </c>
      <c r="AQ372">
        <v>86.31797219506277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437</v>
      </c>
      <c r="AX372" t="s">
        <v>437</v>
      </c>
      <c r="AY372">
        <v>0</v>
      </c>
      <c r="AZ372">
        <v>0</v>
      </c>
      <c r="BA372">
        <f>1-AY372/AZ372</f>
        <v>0</v>
      </c>
      <c r="BB372">
        <v>0</v>
      </c>
      <c r="BC372" t="s">
        <v>437</v>
      </c>
      <c r="BD372" t="s">
        <v>437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437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2.7</v>
      </c>
      <c r="DL372">
        <v>0.5</v>
      </c>
      <c r="DM372" t="s">
        <v>438</v>
      </c>
      <c r="DN372">
        <v>2</v>
      </c>
      <c r="DO372" t="b">
        <v>1</v>
      </c>
      <c r="DP372">
        <v>1758394931</v>
      </c>
      <c r="DQ372">
        <v>1022.854629629629</v>
      </c>
      <c r="DR372">
        <v>1055.543703703704</v>
      </c>
      <c r="DS372">
        <v>22.23234444444444</v>
      </c>
      <c r="DT372">
        <v>21.0831</v>
      </c>
      <c r="DU372">
        <v>1023.647777777778</v>
      </c>
      <c r="DV372">
        <v>21.96337777777778</v>
      </c>
      <c r="DW372">
        <v>500.0193703703704</v>
      </c>
      <c r="DX372">
        <v>90.40631851851852</v>
      </c>
      <c r="DY372">
        <v>0.0663015888888889</v>
      </c>
      <c r="DZ372">
        <v>29.03976666666667</v>
      </c>
      <c r="EA372">
        <v>30.00232222222222</v>
      </c>
      <c r="EB372">
        <v>999.9000000000001</v>
      </c>
      <c r="EC372">
        <v>0</v>
      </c>
      <c r="ED372">
        <v>0</v>
      </c>
      <c r="EE372">
        <v>9987.638148148148</v>
      </c>
      <c r="EF372">
        <v>0</v>
      </c>
      <c r="EG372">
        <v>10.86830740740741</v>
      </c>
      <c r="EH372">
        <v>-32.68962962962964</v>
      </c>
      <c r="EI372">
        <v>1046.111851851852</v>
      </c>
      <c r="EJ372">
        <v>1078.277037037037</v>
      </c>
      <c r="EK372">
        <v>1.149232962962963</v>
      </c>
      <c r="EL372">
        <v>1055.543703703704</v>
      </c>
      <c r="EM372">
        <v>21.0831</v>
      </c>
      <c r="EN372">
        <v>2.009943703703704</v>
      </c>
      <c r="EO372">
        <v>1.906045185185185</v>
      </c>
      <c r="EP372">
        <v>17.52288888888889</v>
      </c>
      <c r="EQ372">
        <v>16.68471851851852</v>
      </c>
      <c r="ER372">
        <v>1999.986296296296</v>
      </c>
      <c r="ES372">
        <v>0.9799976666666667</v>
      </c>
      <c r="ET372">
        <v>0.02000263333333334</v>
      </c>
      <c r="EU372">
        <v>0</v>
      </c>
      <c r="EV372">
        <v>407.9660740740741</v>
      </c>
      <c r="EW372">
        <v>5.00078</v>
      </c>
      <c r="EX372">
        <v>8022.499629629629</v>
      </c>
      <c r="EY372">
        <v>16379.50740740741</v>
      </c>
      <c r="EZ372">
        <v>39.05081481481482</v>
      </c>
      <c r="FA372">
        <v>39.87033333333333</v>
      </c>
      <c r="FB372">
        <v>39.60166666666666</v>
      </c>
      <c r="FC372">
        <v>39.55781481481481</v>
      </c>
      <c r="FD372">
        <v>40.41411111111111</v>
      </c>
      <c r="FE372">
        <v>1955.078148148148</v>
      </c>
      <c r="FF372">
        <v>39.90185185185186</v>
      </c>
      <c r="FG372">
        <v>0</v>
      </c>
      <c r="FH372">
        <v>1758394938.9</v>
      </c>
      <c r="FI372">
        <v>0</v>
      </c>
      <c r="FJ372">
        <v>407.9628</v>
      </c>
      <c r="FK372">
        <v>0.5223076862190674</v>
      </c>
      <c r="FL372">
        <v>8.296153893792725</v>
      </c>
      <c r="FM372">
        <v>8022.577600000001</v>
      </c>
      <c r="FN372">
        <v>15</v>
      </c>
      <c r="FO372">
        <v>0</v>
      </c>
      <c r="FP372" t="s">
        <v>439</v>
      </c>
      <c r="FQ372">
        <v>1746989605.5</v>
      </c>
      <c r="FR372">
        <v>1746989593.5</v>
      </c>
      <c r="FS372">
        <v>0</v>
      </c>
      <c r="FT372">
        <v>-0.274</v>
      </c>
      <c r="FU372">
        <v>-0.002</v>
      </c>
      <c r="FV372">
        <v>2.549</v>
      </c>
      <c r="FW372">
        <v>0.129</v>
      </c>
      <c r="FX372">
        <v>420</v>
      </c>
      <c r="FY372">
        <v>17</v>
      </c>
      <c r="FZ372">
        <v>0.02</v>
      </c>
      <c r="GA372">
        <v>0.04</v>
      </c>
      <c r="GB372">
        <v>-32.6579375</v>
      </c>
      <c r="GC372">
        <v>-0.6125684803001964</v>
      </c>
      <c r="GD372">
        <v>0.07349633558042205</v>
      </c>
      <c r="GE372">
        <v>0</v>
      </c>
      <c r="GF372">
        <v>407.9217058823529</v>
      </c>
      <c r="GG372">
        <v>0.8177540087142382</v>
      </c>
      <c r="GH372">
        <v>0.2495233726423409</v>
      </c>
      <c r="GI372">
        <v>1</v>
      </c>
      <c r="GJ372">
        <v>1.14820575</v>
      </c>
      <c r="GK372">
        <v>0.01754600375234444</v>
      </c>
      <c r="GL372">
        <v>0.002180868963853624</v>
      </c>
      <c r="GM372">
        <v>1</v>
      </c>
      <c r="GN372">
        <v>2</v>
      </c>
      <c r="GO372">
        <v>3</v>
      </c>
      <c r="GP372" t="s">
        <v>533</v>
      </c>
      <c r="GQ372">
        <v>3.10262</v>
      </c>
      <c r="GR372">
        <v>2.72455</v>
      </c>
      <c r="GS372">
        <v>0.165462</v>
      </c>
      <c r="GT372">
        <v>0.168703</v>
      </c>
      <c r="GU372">
        <v>0.102131</v>
      </c>
      <c r="GV372">
        <v>0.09969169999999999</v>
      </c>
      <c r="GW372">
        <v>21835.9</v>
      </c>
      <c r="GX372">
        <v>19759.2</v>
      </c>
      <c r="GY372">
        <v>26729.2</v>
      </c>
      <c r="GZ372">
        <v>23990.6</v>
      </c>
      <c r="HA372">
        <v>38412.5</v>
      </c>
      <c r="HB372">
        <v>31944.1</v>
      </c>
      <c r="HC372">
        <v>46677.4</v>
      </c>
      <c r="HD372">
        <v>37963.5</v>
      </c>
      <c r="HE372">
        <v>1.86583</v>
      </c>
      <c r="HF372">
        <v>2.34363</v>
      </c>
      <c r="HG372">
        <v>0.131287</v>
      </c>
      <c r="HH372">
        <v>0</v>
      </c>
      <c r="HI372">
        <v>27.8715</v>
      </c>
      <c r="HJ372">
        <v>999.9</v>
      </c>
      <c r="HK372">
        <v>46.7</v>
      </c>
      <c r="HL372">
        <v>32.4</v>
      </c>
      <c r="HM372">
        <v>25.2306</v>
      </c>
      <c r="HN372">
        <v>61.2882</v>
      </c>
      <c r="HO372">
        <v>4.45914</v>
      </c>
      <c r="HP372">
        <v>2</v>
      </c>
      <c r="HQ372">
        <v>0.123534</v>
      </c>
      <c r="HR372">
        <v>-0.402121</v>
      </c>
      <c r="HS372">
        <v>20.2822</v>
      </c>
      <c r="HT372">
        <v>5.21145</v>
      </c>
      <c r="HU372">
        <v>11.9752</v>
      </c>
      <c r="HV372">
        <v>4.963</v>
      </c>
      <c r="HW372">
        <v>3.27445</v>
      </c>
      <c r="HX372">
        <v>9999</v>
      </c>
      <c r="HY372">
        <v>9999</v>
      </c>
      <c r="HZ372">
        <v>9999</v>
      </c>
      <c r="IA372">
        <v>999.9</v>
      </c>
      <c r="IB372">
        <v>1.86386</v>
      </c>
      <c r="IC372">
        <v>1.86014</v>
      </c>
      <c r="ID372">
        <v>1.8584</v>
      </c>
      <c r="IE372">
        <v>1.85974</v>
      </c>
      <c r="IF372">
        <v>1.85987</v>
      </c>
      <c r="IG372">
        <v>1.85841</v>
      </c>
      <c r="IH372">
        <v>1.85746</v>
      </c>
      <c r="II372">
        <v>1.85241</v>
      </c>
      <c r="IJ372">
        <v>0</v>
      </c>
      <c r="IK372">
        <v>0</v>
      </c>
      <c r="IL372">
        <v>0</v>
      </c>
      <c r="IM372">
        <v>0</v>
      </c>
      <c r="IN372" t="s">
        <v>441</v>
      </c>
      <c r="IO372" t="s">
        <v>442</v>
      </c>
      <c r="IP372" t="s">
        <v>443</v>
      </c>
      <c r="IQ372" t="s">
        <v>443</v>
      </c>
      <c r="IR372" t="s">
        <v>443</v>
      </c>
      <c r="IS372" t="s">
        <v>443</v>
      </c>
      <c r="IT372">
        <v>0</v>
      </c>
      <c r="IU372">
        <v>100</v>
      </c>
      <c r="IV372">
        <v>100</v>
      </c>
      <c r="IW372">
        <v>-0.77</v>
      </c>
      <c r="IX372">
        <v>0.2689</v>
      </c>
      <c r="IY372">
        <v>-1.199888540531774</v>
      </c>
      <c r="IZ372">
        <v>0.0006062262584135303</v>
      </c>
      <c r="JA372">
        <v>-6.607284784785487E-07</v>
      </c>
      <c r="JB372">
        <v>4.456398226774383E-10</v>
      </c>
      <c r="JC372">
        <v>0.04242554667046498</v>
      </c>
      <c r="JD372">
        <v>-0.002659736867722172</v>
      </c>
      <c r="JE372">
        <v>0.000738507291522077</v>
      </c>
      <c r="JF372">
        <v>-6.730059124220876E-06</v>
      </c>
      <c r="JG372">
        <v>7</v>
      </c>
      <c r="JH372">
        <v>1949</v>
      </c>
      <c r="JI372">
        <v>1</v>
      </c>
      <c r="JJ372">
        <v>29</v>
      </c>
      <c r="JK372">
        <v>190088.9</v>
      </c>
      <c r="JL372">
        <v>190089.1</v>
      </c>
      <c r="JM372">
        <v>3.11279</v>
      </c>
      <c r="JN372">
        <v>2.60254</v>
      </c>
      <c r="JO372">
        <v>2.146</v>
      </c>
      <c r="JP372">
        <v>2.677</v>
      </c>
      <c r="JQ372">
        <v>2.29858</v>
      </c>
      <c r="JR372">
        <v>2.40234</v>
      </c>
      <c r="JS372">
        <v>37.1463</v>
      </c>
      <c r="JT372">
        <v>24.07</v>
      </c>
      <c r="JU372">
        <v>18</v>
      </c>
      <c r="JV372">
        <v>480.046</v>
      </c>
      <c r="JW372">
        <v>900.6</v>
      </c>
      <c r="JX372">
        <v>28.026</v>
      </c>
      <c r="JY372">
        <v>28.823</v>
      </c>
      <c r="JZ372">
        <v>29.9998</v>
      </c>
      <c r="KA372">
        <v>29.0677</v>
      </c>
      <c r="KB372">
        <v>29.0441</v>
      </c>
      <c r="KC372">
        <v>62.4559</v>
      </c>
      <c r="KD372">
        <v>18.5257</v>
      </c>
      <c r="KE372">
        <v>65.3984</v>
      </c>
      <c r="KF372">
        <v>28.0182</v>
      </c>
      <c r="KG372">
        <v>1108.66</v>
      </c>
      <c r="KH372">
        <v>21.0332</v>
      </c>
      <c r="KI372">
        <v>102.055</v>
      </c>
      <c r="KJ372">
        <v>91.54640000000001</v>
      </c>
    </row>
    <row r="373" spans="1:296">
      <c r="A373">
        <v>355</v>
      </c>
      <c r="B373">
        <v>1758394943.5</v>
      </c>
      <c r="C373">
        <v>12803</v>
      </c>
      <c r="D373" t="s">
        <v>1156</v>
      </c>
      <c r="E373" t="s">
        <v>1157</v>
      </c>
      <c r="F373">
        <v>5</v>
      </c>
      <c r="G373" t="s">
        <v>1025</v>
      </c>
      <c r="H373">
        <v>1758394935.714286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1109.40192747415</v>
      </c>
      <c r="AJ373">
        <v>1087.182181818181</v>
      </c>
      <c r="AK373">
        <v>3.43135449213557</v>
      </c>
      <c r="AL373">
        <v>65.71286143039184</v>
      </c>
      <c r="AM373">
        <f>(AO373 - AN373 + DX373*1E3/(8.314*(DZ373+273.15)) * AQ373/DW373 * AP373) * DW373/(100*DK373) * 1000/(1000 - AO373)</f>
        <v>0</v>
      </c>
      <c r="AN373">
        <v>21.08056062287089</v>
      </c>
      <c r="AO373">
        <v>22.22280969696969</v>
      </c>
      <c r="AP373">
        <v>-7.816846237058435E-05</v>
      </c>
      <c r="AQ373">
        <v>86.31797219506277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437</v>
      </c>
      <c r="AX373" t="s">
        <v>437</v>
      </c>
      <c r="AY373">
        <v>0</v>
      </c>
      <c r="AZ373">
        <v>0</v>
      </c>
      <c r="BA373">
        <f>1-AY373/AZ373</f>
        <v>0</v>
      </c>
      <c r="BB373">
        <v>0</v>
      </c>
      <c r="BC373" t="s">
        <v>437</v>
      </c>
      <c r="BD373" t="s">
        <v>437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437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2.7</v>
      </c>
      <c r="DL373">
        <v>0.5</v>
      </c>
      <c r="DM373" t="s">
        <v>438</v>
      </c>
      <c r="DN373">
        <v>2</v>
      </c>
      <c r="DO373" t="b">
        <v>1</v>
      </c>
      <c r="DP373">
        <v>1758394935.714286</v>
      </c>
      <c r="DQ373">
        <v>1038.606428571429</v>
      </c>
      <c r="DR373">
        <v>1071.328214285714</v>
      </c>
      <c r="DS373">
        <v>22.22928214285714</v>
      </c>
      <c r="DT373">
        <v>21.08103571428571</v>
      </c>
      <c r="DU373">
        <v>1039.388928571428</v>
      </c>
      <c r="DV373">
        <v>21.96037857142857</v>
      </c>
      <c r="DW373">
        <v>499.898</v>
      </c>
      <c r="DX373">
        <v>90.40725714285715</v>
      </c>
      <c r="DY373">
        <v>0.06650143214285716</v>
      </c>
      <c r="DZ373">
        <v>29.04209642857143</v>
      </c>
      <c r="EA373">
        <v>30.00709642857143</v>
      </c>
      <c r="EB373">
        <v>999.9000000000002</v>
      </c>
      <c r="EC373">
        <v>0</v>
      </c>
      <c r="ED373">
        <v>0</v>
      </c>
      <c r="EE373">
        <v>9978.260357142859</v>
      </c>
      <c r="EF373">
        <v>0</v>
      </c>
      <c r="EG373">
        <v>10.87160357142857</v>
      </c>
      <c r="EH373">
        <v>-32.72278928571428</v>
      </c>
      <c r="EI373">
        <v>1062.218928571429</v>
      </c>
      <c r="EJ373">
        <v>1094.399285714286</v>
      </c>
      <c r="EK373">
        <v>1.1482475</v>
      </c>
      <c r="EL373">
        <v>1071.328214285714</v>
      </c>
      <c r="EM373">
        <v>21.08103571428571</v>
      </c>
      <c r="EN373">
        <v>2.009688214285715</v>
      </c>
      <c r="EO373">
        <v>1.905878214285714</v>
      </c>
      <c r="EP373">
        <v>17.520875</v>
      </c>
      <c r="EQ373">
        <v>16.68333571428571</v>
      </c>
      <c r="ER373">
        <v>1999.985357142857</v>
      </c>
      <c r="ES373">
        <v>0.9799976428571429</v>
      </c>
      <c r="ET373">
        <v>0.02000265357142858</v>
      </c>
      <c r="EU373">
        <v>0</v>
      </c>
      <c r="EV373">
        <v>408.0075</v>
      </c>
      <c r="EW373">
        <v>5.00078</v>
      </c>
      <c r="EX373">
        <v>8023.249285714286</v>
      </c>
      <c r="EY373">
        <v>16379.5</v>
      </c>
      <c r="EZ373">
        <v>39.05125</v>
      </c>
      <c r="FA373">
        <v>39.87275</v>
      </c>
      <c r="FB373">
        <v>39.65614285714286</v>
      </c>
      <c r="FC373">
        <v>39.55339285714285</v>
      </c>
      <c r="FD373">
        <v>40.41946428571428</v>
      </c>
      <c r="FE373">
        <v>1955.076428571428</v>
      </c>
      <c r="FF373">
        <v>39.90178571428572</v>
      </c>
      <c r="FG373">
        <v>0</v>
      </c>
      <c r="FH373">
        <v>1758394943.7</v>
      </c>
      <c r="FI373">
        <v>0</v>
      </c>
      <c r="FJ373">
        <v>407.997</v>
      </c>
      <c r="FK373">
        <v>0.1936153854485734</v>
      </c>
      <c r="FL373">
        <v>11.35923082460672</v>
      </c>
      <c r="FM373">
        <v>8023.3188</v>
      </c>
      <c r="FN373">
        <v>15</v>
      </c>
      <c r="FO373">
        <v>0</v>
      </c>
      <c r="FP373" t="s">
        <v>439</v>
      </c>
      <c r="FQ373">
        <v>1746989605.5</v>
      </c>
      <c r="FR373">
        <v>1746989593.5</v>
      </c>
      <c r="FS373">
        <v>0</v>
      </c>
      <c r="FT373">
        <v>-0.274</v>
      </c>
      <c r="FU373">
        <v>-0.002</v>
      </c>
      <c r="FV373">
        <v>2.549</v>
      </c>
      <c r="FW373">
        <v>0.129</v>
      </c>
      <c r="FX373">
        <v>420</v>
      </c>
      <c r="FY373">
        <v>17</v>
      </c>
      <c r="FZ373">
        <v>0.02</v>
      </c>
      <c r="GA373">
        <v>0.04</v>
      </c>
      <c r="GB373">
        <v>-32.69196341463415</v>
      </c>
      <c r="GC373">
        <v>-0.4675275261324354</v>
      </c>
      <c r="GD373">
        <v>0.06172214590936831</v>
      </c>
      <c r="GE373">
        <v>1</v>
      </c>
      <c r="GF373">
        <v>407.9612647058823</v>
      </c>
      <c r="GG373">
        <v>0.2788235330610656</v>
      </c>
      <c r="GH373">
        <v>0.2257910680283507</v>
      </c>
      <c r="GI373">
        <v>1</v>
      </c>
      <c r="GJ373">
        <v>1.14844512195122</v>
      </c>
      <c r="GK373">
        <v>-0.007699233449476318</v>
      </c>
      <c r="GL373">
        <v>0.001592231325807902</v>
      </c>
      <c r="GM373">
        <v>1</v>
      </c>
      <c r="GN373">
        <v>3</v>
      </c>
      <c r="GO373">
        <v>3</v>
      </c>
      <c r="GP373" t="s">
        <v>639</v>
      </c>
      <c r="GQ373">
        <v>3.10233</v>
      </c>
      <c r="GR373">
        <v>2.72479</v>
      </c>
      <c r="GS373">
        <v>0.167134</v>
      </c>
      <c r="GT373">
        <v>0.170362</v>
      </c>
      <c r="GU373">
        <v>0.102115</v>
      </c>
      <c r="GV373">
        <v>0.0996814</v>
      </c>
      <c r="GW373">
        <v>21792.3</v>
      </c>
      <c r="GX373">
        <v>19720</v>
      </c>
      <c r="GY373">
        <v>26729.4</v>
      </c>
      <c r="GZ373">
        <v>23990.9</v>
      </c>
      <c r="HA373">
        <v>38413.6</v>
      </c>
      <c r="HB373">
        <v>31945</v>
      </c>
      <c r="HC373">
        <v>46677.6</v>
      </c>
      <c r="HD373">
        <v>37963.9</v>
      </c>
      <c r="HE373">
        <v>1.86528</v>
      </c>
      <c r="HF373">
        <v>2.34395</v>
      </c>
      <c r="HG373">
        <v>0.131153</v>
      </c>
      <c r="HH373">
        <v>0</v>
      </c>
      <c r="HI373">
        <v>27.8728</v>
      </c>
      <c r="HJ373">
        <v>999.9</v>
      </c>
      <c r="HK373">
        <v>46.7</v>
      </c>
      <c r="HL373">
        <v>32.4</v>
      </c>
      <c r="HM373">
        <v>25.2272</v>
      </c>
      <c r="HN373">
        <v>61.5082</v>
      </c>
      <c r="HO373">
        <v>4.60336</v>
      </c>
      <c r="HP373">
        <v>2</v>
      </c>
      <c r="HQ373">
        <v>0.123044</v>
      </c>
      <c r="HR373">
        <v>-0.372247</v>
      </c>
      <c r="HS373">
        <v>20.2822</v>
      </c>
      <c r="HT373">
        <v>5.21085</v>
      </c>
      <c r="HU373">
        <v>11.976</v>
      </c>
      <c r="HV373">
        <v>4.96285</v>
      </c>
      <c r="HW373">
        <v>3.2744</v>
      </c>
      <c r="HX373">
        <v>9999</v>
      </c>
      <c r="HY373">
        <v>9999</v>
      </c>
      <c r="HZ373">
        <v>9999</v>
      </c>
      <c r="IA373">
        <v>999.9</v>
      </c>
      <c r="IB373">
        <v>1.86386</v>
      </c>
      <c r="IC373">
        <v>1.86008</v>
      </c>
      <c r="ID373">
        <v>1.8584</v>
      </c>
      <c r="IE373">
        <v>1.85974</v>
      </c>
      <c r="IF373">
        <v>1.85988</v>
      </c>
      <c r="IG373">
        <v>1.85842</v>
      </c>
      <c r="IH373">
        <v>1.85746</v>
      </c>
      <c r="II373">
        <v>1.85241</v>
      </c>
      <c r="IJ373">
        <v>0</v>
      </c>
      <c r="IK373">
        <v>0</v>
      </c>
      <c r="IL373">
        <v>0</v>
      </c>
      <c r="IM373">
        <v>0</v>
      </c>
      <c r="IN373" t="s">
        <v>441</v>
      </c>
      <c r="IO373" t="s">
        <v>442</v>
      </c>
      <c r="IP373" t="s">
        <v>443</v>
      </c>
      <c r="IQ373" t="s">
        <v>443</v>
      </c>
      <c r="IR373" t="s">
        <v>443</v>
      </c>
      <c r="IS373" t="s">
        <v>443</v>
      </c>
      <c r="IT373">
        <v>0</v>
      </c>
      <c r="IU373">
        <v>100</v>
      </c>
      <c r="IV373">
        <v>100</v>
      </c>
      <c r="IW373">
        <v>-0.77</v>
      </c>
      <c r="IX373">
        <v>0.2688</v>
      </c>
      <c r="IY373">
        <v>-1.199888540531774</v>
      </c>
      <c r="IZ373">
        <v>0.0006062262584135303</v>
      </c>
      <c r="JA373">
        <v>-6.607284784785487E-07</v>
      </c>
      <c r="JB373">
        <v>4.456398226774383E-10</v>
      </c>
      <c r="JC373">
        <v>0.04242554667046498</v>
      </c>
      <c r="JD373">
        <v>-0.002659736867722172</v>
      </c>
      <c r="JE373">
        <v>0.000738507291522077</v>
      </c>
      <c r="JF373">
        <v>-6.730059124220876E-06</v>
      </c>
      <c r="JG373">
        <v>7</v>
      </c>
      <c r="JH373">
        <v>1949</v>
      </c>
      <c r="JI373">
        <v>1</v>
      </c>
      <c r="JJ373">
        <v>29</v>
      </c>
      <c r="JK373">
        <v>190089</v>
      </c>
      <c r="JL373">
        <v>190089.2</v>
      </c>
      <c r="JM373">
        <v>3.14941</v>
      </c>
      <c r="JN373">
        <v>2.60498</v>
      </c>
      <c r="JO373">
        <v>2.146</v>
      </c>
      <c r="JP373">
        <v>2.67944</v>
      </c>
      <c r="JQ373">
        <v>2.29858</v>
      </c>
      <c r="JR373">
        <v>2.40234</v>
      </c>
      <c r="JS373">
        <v>37.1225</v>
      </c>
      <c r="JT373">
        <v>24.0612</v>
      </c>
      <c r="JU373">
        <v>18</v>
      </c>
      <c r="JV373">
        <v>479.698</v>
      </c>
      <c r="JW373">
        <v>900.897</v>
      </c>
      <c r="JX373">
        <v>28.0191</v>
      </c>
      <c r="JY373">
        <v>28.8192</v>
      </c>
      <c r="JZ373">
        <v>29.9998</v>
      </c>
      <c r="KA373">
        <v>29.0639</v>
      </c>
      <c r="KB373">
        <v>29.0409</v>
      </c>
      <c r="KC373">
        <v>63.2493</v>
      </c>
      <c r="KD373">
        <v>18.5257</v>
      </c>
      <c r="KE373">
        <v>65.3984</v>
      </c>
      <c r="KF373">
        <v>28.0062</v>
      </c>
      <c r="KG373">
        <v>1122.03</v>
      </c>
      <c r="KH373">
        <v>21.0332</v>
      </c>
      <c r="KI373">
        <v>102.055</v>
      </c>
      <c r="KJ373">
        <v>91.5475</v>
      </c>
    </row>
    <row r="374" spans="1:296">
      <c r="A374">
        <v>356</v>
      </c>
      <c r="B374">
        <v>1758394948.5</v>
      </c>
      <c r="C374">
        <v>12808</v>
      </c>
      <c r="D374" t="s">
        <v>1158</v>
      </c>
      <c r="E374" t="s">
        <v>1159</v>
      </c>
      <c r="F374">
        <v>5</v>
      </c>
      <c r="G374" t="s">
        <v>1025</v>
      </c>
      <c r="H374">
        <v>1758394941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1126.603453918138</v>
      </c>
      <c r="AJ374">
        <v>1104.271333333333</v>
      </c>
      <c r="AK374">
        <v>3.412667925791921</v>
      </c>
      <c r="AL374">
        <v>65.71286143039184</v>
      </c>
      <c r="AM374">
        <f>(AO374 - AN374 + DX374*1E3/(8.314*(DZ374+273.15)) * AQ374/DW374 * AP374) * DW374/(100*DK374) * 1000/(1000 - AO374)</f>
        <v>0</v>
      </c>
      <c r="AN374">
        <v>21.07838613271086</v>
      </c>
      <c r="AO374">
        <v>22.21775939393939</v>
      </c>
      <c r="AP374">
        <v>-5.480721141501006E-05</v>
      </c>
      <c r="AQ374">
        <v>86.31797219506277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437</v>
      </c>
      <c r="AX374" t="s">
        <v>437</v>
      </c>
      <c r="AY374">
        <v>0</v>
      </c>
      <c r="AZ374">
        <v>0</v>
      </c>
      <c r="BA374">
        <f>1-AY374/AZ374</f>
        <v>0</v>
      </c>
      <c r="BB374">
        <v>0</v>
      </c>
      <c r="BC374" t="s">
        <v>437</v>
      </c>
      <c r="BD374" t="s">
        <v>437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437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2.7</v>
      </c>
      <c r="DL374">
        <v>0.5</v>
      </c>
      <c r="DM374" t="s">
        <v>438</v>
      </c>
      <c r="DN374">
        <v>2</v>
      </c>
      <c r="DO374" t="b">
        <v>1</v>
      </c>
      <c r="DP374">
        <v>1758394941</v>
      </c>
      <c r="DQ374">
        <v>1056.298518518518</v>
      </c>
      <c r="DR374">
        <v>1089.052962962963</v>
      </c>
      <c r="DS374">
        <v>22.22504444444444</v>
      </c>
      <c r="DT374">
        <v>21.0796037037037</v>
      </c>
      <c r="DU374">
        <v>1057.068148148148</v>
      </c>
      <c r="DV374">
        <v>21.95624074074074</v>
      </c>
      <c r="DW374">
        <v>499.9716666666667</v>
      </c>
      <c r="DX374">
        <v>90.40857037037037</v>
      </c>
      <c r="DY374">
        <v>0.06656818518518517</v>
      </c>
      <c r="DZ374">
        <v>29.04551481481482</v>
      </c>
      <c r="EA374">
        <v>30.00902222222222</v>
      </c>
      <c r="EB374">
        <v>999.9000000000001</v>
      </c>
      <c r="EC374">
        <v>0</v>
      </c>
      <c r="ED374">
        <v>0</v>
      </c>
      <c r="EE374">
        <v>9989.862592592594</v>
      </c>
      <c r="EF374">
        <v>0</v>
      </c>
      <c r="EG374">
        <v>10.87174444444445</v>
      </c>
      <c r="EH374">
        <v>-32.75661481481481</v>
      </c>
      <c r="EI374">
        <v>1080.307407407407</v>
      </c>
      <c r="EJ374">
        <v>1112.504444444445</v>
      </c>
      <c r="EK374">
        <v>1.145453333333333</v>
      </c>
      <c r="EL374">
        <v>1089.052962962963</v>
      </c>
      <c r="EM374">
        <v>21.0796037037037</v>
      </c>
      <c r="EN374">
        <v>2.009334814814815</v>
      </c>
      <c r="EO374">
        <v>1.905776296296296</v>
      </c>
      <c r="EP374">
        <v>17.51808888888889</v>
      </c>
      <c r="EQ374">
        <v>16.68248888888889</v>
      </c>
      <c r="ER374">
        <v>1999.997777777778</v>
      </c>
      <c r="ES374">
        <v>0.9799977777777777</v>
      </c>
      <c r="ET374">
        <v>0.02000252222222223</v>
      </c>
      <c r="EU374">
        <v>0</v>
      </c>
      <c r="EV374">
        <v>407.9985555555556</v>
      </c>
      <c r="EW374">
        <v>5.00078</v>
      </c>
      <c r="EX374">
        <v>8024.152222222223</v>
      </c>
      <c r="EY374">
        <v>16379.60370370371</v>
      </c>
      <c r="EZ374">
        <v>39.05314814814815</v>
      </c>
      <c r="FA374">
        <v>39.86799999999999</v>
      </c>
      <c r="FB374">
        <v>39.71974074074074</v>
      </c>
      <c r="FC374">
        <v>39.55062962962963</v>
      </c>
      <c r="FD374">
        <v>40.4257037037037</v>
      </c>
      <c r="FE374">
        <v>1955.09</v>
      </c>
      <c r="FF374">
        <v>39.90185185185186</v>
      </c>
      <c r="FG374">
        <v>0</v>
      </c>
      <c r="FH374">
        <v>1758394949.1</v>
      </c>
      <c r="FI374">
        <v>0</v>
      </c>
      <c r="FJ374">
        <v>408.0009615384615</v>
      </c>
      <c r="FK374">
        <v>0.3979829156868363</v>
      </c>
      <c r="FL374">
        <v>9.881709427973574</v>
      </c>
      <c r="FM374">
        <v>8024.221538461539</v>
      </c>
      <c r="FN374">
        <v>15</v>
      </c>
      <c r="FO374">
        <v>0</v>
      </c>
      <c r="FP374" t="s">
        <v>439</v>
      </c>
      <c r="FQ374">
        <v>1746989605.5</v>
      </c>
      <c r="FR374">
        <v>1746989593.5</v>
      </c>
      <c r="FS374">
        <v>0</v>
      </c>
      <c r="FT374">
        <v>-0.274</v>
      </c>
      <c r="FU374">
        <v>-0.002</v>
      </c>
      <c r="FV374">
        <v>2.549</v>
      </c>
      <c r="FW374">
        <v>0.129</v>
      </c>
      <c r="FX374">
        <v>420</v>
      </c>
      <c r="FY374">
        <v>17</v>
      </c>
      <c r="FZ374">
        <v>0.02</v>
      </c>
      <c r="GA374">
        <v>0.04</v>
      </c>
      <c r="GB374">
        <v>-32.7382475</v>
      </c>
      <c r="GC374">
        <v>-0.3408011257034899</v>
      </c>
      <c r="GD374">
        <v>0.05042546969290396</v>
      </c>
      <c r="GE374">
        <v>1</v>
      </c>
      <c r="GF374">
        <v>407.9960882352941</v>
      </c>
      <c r="GG374">
        <v>-0.05220778876912722</v>
      </c>
      <c r="GH374">
        <v>0.2083608814543067</v>
      </c>
      <c r="GI374">
        <v>1</v>
      </c>
      <c r="GJ374">
        <v>1.146614</v>
      </c>
      <c r="GK374">
        <v>-0.03250604127579888</v>
      </c>
      <c r="GL374">
        <v>0.003372669417538575</v>
      </c>
      <c r="GM374">
        <v>1</v>
      </c>
      <c r="GN374">
        <v>3</v>
      </c>
      <c r="GO374">
        <v>3</v>
      </c>
      <c r="GP374" t="s">
        <v>639</v>
      </c>
      <c r="GQ374">
        <v>3.10238</v>
      </c>
      <c r="GR374">
        <v>2.72459</v>
      </c>
      <c r="GS374">
        <v>0.168784</v>
      </c>
      <c r="GT374">
        <v>0.17199</v>
      </c>
      <c r="GU374">
        <v>0.102096</v>
      </c>
      <c r="GV374">
        <v>0.0996877</v>
      </c>
      <c r="GW374">
        <v>21749.4</v>
      </c>
      <c r="GX374">
        <v>19681.2</v>
      </c>
      <c r="GY374">
        <v>26729.7</v>
      </c>
      <c r="GZ374">
        <v>23990.7</v>
      </c>
      <c r="HA374">
        <v>38414.9</v>
      </c>
      <c r="HB374">
        <v>31945</v>
      </c>
      <c r="HC374">
        <v>46678</v>
      </c>
      <c r="HD374">
        <v>37964</v>
      </c>
      <c r="HE374">
        <v>1.86563</v>
      </c>
      <c r="HF374">
        <v>2.34387</v>
      </c>
      <c r="HG374">
        <v>0.13116</v>
      </c>
      <c r="HH374">
        <v>0</v>
      </c>
      <c r="HI374">
        <v>27.8757</v>
      </c>
      <c r="HJ374">
        <v>999.9</v>
      </c>
      <c r="HK374">
        <v>46.7</v>
      </c>
      <c r="HL374">
        <v>32.4</v>
      </c>
      <c r="HM374">
        <v>25.2267</v>
      </c>
      <c r="HN374">
        <v>61.2782</v>
      </c>
      <c r="HO374">
        <v>4.5593</v>
      </c>
      <c r="HP374">
        <v>2</v>
      </c>
      <c r="HQ374">
        <v>0.122658</v>
      </c>
      <c r="HR374">
        <v>-0.35363</v>
      </c>
      <c r="HS374">
        <v>20.2823</v>
      </c>
      <c r="HT374">
        <v>5.21175</v>
      </c>
      <c r="HU374">
        <v>11.9772</v>
      </c>
      <c r="HV374">
        <v>4.9629</v>
      </c>
      <c r="HW374">
        <v>3.27455</v>
      </c>
      <c r="HX374">
        <v>9999</v>
      </c>
      <c r="HY374">
        <v>9999</v>
      </c>
      <c r="HZ374">
        <v>9999</v>
      </c>
      <c r="IA374">
        <v>999.9</v>
      </c>
      <c r="IB374">
        <v>1.86386</v>
      </c>
      <c r="IC374">
        <v>1.86014</v>
      </c>
      <c r="ID374">
        <v>1.85842</v>
      </c>
      <c r="IE374">
        <v>1.85974</v>
      </c>
      <c r="IF374">
        <v>1.85989</v>
      </c>
      <c r="IG374">
        <v>1.85842</v>
      </c>
      <c r="IH374">
        <v>1.85746</v>
      </c>
      <c r="II374">
        <v>1.8524</v>
      </c>
      <c r="IJ374">
        <v>0</v>
      </c>
      <c r="IK374">
        <v>0</v>
      </c>
      <c r="IL374">
        <v>0</v>
      </c>
      <c r="IM374">
        <v>0</v>
      </c>
      <c r="IN374" t="s">
        <v>441</v>
      </c>
      <c r="IO374" t="s">
        <v>442</v>
      </c>
      <c r="IP374" t="s">
        <v>443</v>
      </c>
      <c r="IQ374" t="s">
        <v>443</v>
      </c>
      <c r="IR374" t="s">
        <v>443</v>
      </c>
      <c r="IS374" t="s">
        <v>443</v>
      </c>
      <c r="IT374">
        <v>0</v>
      </c>
      <c r="IU374">
        <v>100</v>
      </c>
      <c r="IV374">
        <v>100</v>
      </c>
      <c r="IW374">
        <v>-0.75</v>
      </c>
      <c r="IX374">
        <v>0.2687</v>
      </c>
      <c r="IY374">
        <v>-1.199888540531774</v>
      </c>
      <c r="IZ374">
        <v>0.0006062262584135303</v>
      </c>
      <c r="JA374">
        <v>-6.607284784785487E-07</v>
      </c>
      <c r="JB374">
        <v>4.456398226774383E-10</v>
      </c>
      <c r="JC374">
        <v>0.04242554667046498</v>
      </c>
      <c r="JD374">
        <v>-0.002659736867722172</v>
      </c>
      <c r="JE374">
        <v>0.000738507291522077</v>
      </c>
      <c r="JF374">
        <v>-6.730059124220876E-06</v>
      </c>
      <c r="JG374">
        <v>7</v>
      </c>
      <c r="JH374">
        <v>1949</v>
      </c>
      <c r="JI374">
        <v>1</v>
      </c>
      <c r="JJ374">
        <v>29</v>
      </c>
      <c r="JK374">
        <v>190089</v>
      </c>
      <c r="JL374">
        <v>190089.2</v>
      </c>
      <c r="JM374">
        <v>3.18848</v>
      </c>
      <c r="JN374">
        <v>2.6062</v>
      </c>
      <c r="JO374">
        <v>2.146</v>
      </c>
      <c r="JP374">
        <v>2.67822</v>
      </c>
      <c r="JQ374">
        <v>2.29858</v>
      </c>
      <c r="JR374">
        <v>2.41089</v>
      </c>
      <c r="JS374">
        <v>37.1225</v>
      </c>
      <c r="JT374">
        <v>24.0612</v>
      </c>
      <c r="JU374">
        <v>18</v>
      </c>
      <c r="JV374">
        <v>479.879</v>
      </c>
      <c r="JW374">
        <v>900.76</v>
      </c>
      <c r="JX374">
        <v>28.0075</v>
      </c>
      <c r="JY374">
        <v>28.8155</v>
      </c>
      <c r="JZ374">
        <v>29.9998</v>
      </c>
      <c r="KA374">
        <v>29.0609</v>
      </c>
      <c r="KB374">
        <v>29.0373</v>
      </c>
      <c r="KC374">
        <v>63.9646</v>
      </c>
      <c r="KD374">
        <v>18.5257</v>
      </c>
      <c r="KE374">
        <v>65.3984</v>
      </c>
      <c r="KF374">
        <v>27.9982</v>
      </c>
      <c r="KG374">
        <v>1142.07</v>
      </c>
      <c r="KH374">
        <v>21.0332</v>
      </c>
      <c r="KI374">
        <v>102.056</v>
      </c>
      <c r="KJ374">
        <v>91.5474</v>
      </c>
    </row>
    <row r="375" spans="1:296">
      <c r="A375">
        <v>357</v>
      </c>
      <c r="B375">
        <v>1758394953.5</v>
      </c>
      <c r="C375">
        <v>12813</v>
      </c>
      <c r="D375" t="s">
        <v>1160</v>
      </c>
      <c r="E375" t="s">
        <v>1161</v>
      </c>
      <c r="F375">
        <v>5</v>
      </c>
      <c r="G375" t="s">
        <v>1025</v>
      </c>
      <c r="H375">
        <v>1758394945.714286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1143.816513250687</v>
      </c>
      <c r="AJ375">
        <v>1121.461272727273</v>
      </c>
      <c r="AK375">
        <v>3.444314124801335</v>
      </c>
      <c r="AL375">
        <v>65.71286143039184</v>
      </c>
      <c r="AM375">
        <f>(AO375 - AN375 + DX375*1E3/(8.314*(DZ375+273.15)) * AQ375/DW375 * AP375) * DW375/(100*DK375) * 1000/(1000 - AO375)</f>
        <v>0</v>
      </c>
      <c r="AN375">
        <v>21.07817721688478</v>
      </c>
      <c r="AO375">
        <v>22.21317757575757</v>
      </c>
      <c r="AP375">
        <v>-9.422130470555508E-05</v>
      </c>
      <c r="AQ375">
        <v>86.31797219506277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437</v>
      </c>
      <c r="AX375" t="s">
        <v>437</v>
      </c>
      <c r="AY375">
        <v>0</v>
      </c>
      <c r="AZ375">
        <v>0</v>
      </c>
      <c r="BA375">
        <f>1-AY375/AZ375</f>
        <v>0</v>
      </c>
      <c r="BB375">
        <v>0</v>
      </c>
      <c r="BC375" t="s">
        <v>437</v>
      </c>
      <c r="BD375" t="s">
        <v>437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437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2.7</v>
      </c>
      <c r="DL375">
        <v>0.5</v>
      </c>
      <c r="DM375" t="s">
        <v>438</v>
      </c>
      <c r="DN375">
        <v>2</v>
      </c>
      <c r="DO375" t="b">
        <v>1</v>
      </c>
      <c r="DP375">
        <v>1758394945.714286</v>
      </c>
      <c r="DQ375">
        <v>1072.090714285714</v>
      </c>
      <c r="DR375">
        <v>1104.888214285714</v>
      </c>
      <c r="DS375">
        <v>22.22004642857143</v>
      </c>
      <c r="DT375">
        <v>21.07857142857143</v>
      </c>
      <c r="DU375">
        <v>1072.849642857143</v>
      </c>
      <c r="DV375">
        <v>21.95134285714286</v>
      </c>
      <c r="DW375">
        <v>499.9962142857142</v>
      </c>
      <c r="DX375">
        <v>90.40958928571426</v>
      </c>
      <c r="DY375">
        <v>0.06646314642857143</v>
      </c>
      <c r="DZ375">
        <v>29.04561785714286</v>
      </c>
      <c r="EA375">
        <v>30.01087857142857</v>
      </c>
      <c r="EB375">
        <v>999.9000000000002</v>
      </c>
      <c r="EC375">
        <v>0</v>
      </c>
      <c r="ED375">
        <v>0</v>
      </c>
      <c r="EE375">
        <v>9995.364642857141</v>
      </c>
      <c r="EF375">
        <v>0</v>
      </c>
      <c r="EG375">
        <v>10.87523928571428</v>
      </c>
      <c r="EH375">
        <v>-32.79914642857143</v>
      </c>
      <c r="EI375">
        <v>1096.453214285714</v>
      </c>
      <c r="EJ375">
        <v>1128.679642857143</v>
      </c>
      <c r="EK375">
        <v>1.14149</v>
      </c>
      <c r="EL375">
        <v>1104.888214285714</v>
      </c>
      <c r="EM375">
        <v>21.07857142857143</v>
      </c>
      <c r="EN375">
        <v>2.008905714285715</v>
      </c>
      <c r="EO375">
        <v>1.905704642857143</v>
      </c>
      <c r="EP375">
        <v>17.51470714285714</v>
      </c>
      <c r="EQ375">
        <v>16.68189642857143</v>
      </c>
      <c r="ER375">
        <v>1999.968928571429</v>
      </c>
      <c r="ES375">
        <v>0.9799975357142857</v>
      </c>
      <c r="ET375">
        <v>0.02000276071428571</v>
      </c>
      <c r="EU375">
        <v>0</v>
      </c>
      <c r="EV375">
        <v>408.0085</v>
      </c>
      <c r="EW375">
        <v>5.00078</v>
      </c>
      <c r="EX375">
        <v>8024.748571428572</v>
      </c>
      <c r="EY375">
        <v>16379.37142857143</v>
      </c>
      <c r="EZ375">
        <v>39.04225</v>
      </c>
      <c r="FA375">
        <v>39.8525</v>
      </c>
      <c r="FB375">
        <v>39.75432142857142</v>
      </c>
      <c r="FC375">
        <v>39.53764285714284</v>
      </c>
      <c r="FD375">
        <v>40.42382142857142</v>
      </c>
      <c r="FE375">
        <v>1955.063928571429</v>
      </c>
      <c r="FF375">
        <v>39.90071428571429</v>
      </c>
      <c r="FG375">
        <v>0</v>
      </c>
      <c r="FH375">
        <v>1758394953.9</v>
      </c>
      <c r="FI375">
        <v>0</v>
      </c>
      <c r="FJ375">
        <v>408.0057692307692</v>
      </c>
      <c r="FK375">
        <v>0.6823247933375108</v>
      </c>
      <c r="FL375">
        <v>8.246153859964435</v>
      </c>
      <c r="FM375">
        <v>8024.90076923077</v>
      </c>
      <c r="FN375">
        <v>15</v>
      </c>
      <c r="FO375">
        <v>0</v>
      </c>
      <c r="FP375" t="s">
        <v>439</v>
      </c>
      <c r="FQ375">
        <v>1746989605.5</v>
      </c>
      <c r="FR375">
        <v>1746989593.5</v>
      </c>
      <c r="FS375">
        <v>0</v>
      </c>
      <c r="FT375">
        <v>-0.274</v>
      </c>
      <c r="FU375">
        <v>-0.002</v>
      </c>
      <c r="FV375">
        <v>2.549</v>
      </c>
      <c r="FW375">
        <v>0.129</v>
      </c>
      <c r="FX375">
        <v>420</v>
      </c>
      <c r="FY375">
        <v>17</v>
      </c>
      <c r="FZ375">
        <v>0.02</v>
      </c>
      <c r="GA375">
        <v>0.04</v>
      </c>
      <c r="GB375">
        <v>-32.783335</v>
      </c>
      <c r="GC375">
        <v>-0.4603024390244002</v>
      </c>
      <c r="GD375">
        <v>0.06415890253893097</v>
      </c>
      <c r="GE375">
        <v>1</v>
      </c>
      <c r="GF375">
        <v>407.9979411764705</v>
      </c>
      <c r="GG375">
        <v>0.4084950370460813</v>
      </c>
      <c r="GH375">
        <v>0.2160255896029985</v>
      </c>
      <c r="GI375">
        <v>1</v>
      </c>
      <c r="GJ375">
        <v>1.14392975</v>
      </c>
      <c r="GK375">
        <v>-0.04755771106942285</v>
      </c>
      <c r="GL375">
        <v>0.004753891820130114</v>
      </c>
      <c r="GM375">
        <v>1</v>
      </c>
      <c r="GN375">
        <v>3</v>
      </c>
      <c r="GO375">
        <v>3</v>
      </c>
      <c r="GP375" t="s">
        <v>639</v>
      </c>
      <c r="GQ375">
        <v>3.10248</v>
      </c>
      <c r="GR375">
        <v>2.72436</v>
      </c>
      <c r="GS375">
        <v>0.170428</v>
      </c>
      <c r="GT375">
        <v>0.173614</v>
      </c>
      <c r="GU375">
        <v>0.102083</v>
      </c>
      <c r="GV375">
        <v>0.099678</v>
      </c>
      <c r="GW375">
        <v>21706.4</v>
      </c>
      <c r="GX375">
        <v>19642.9</v>
      </c>
      <c r="GY375">
        <v>26729.7</v>
      </c>
      <c r="GZ375">
        <v>23991.1</v>
      </c>
      <c r="HA375">
        <v>38415.9</v>
      </c>
      <c r="HB375">
        <v>31945.7</v>
      </c>
      <c r="HC375">
        <v>46678.3</v>
      </c>
      <c r="HD375">
        <v>37964.1</v>
      </c>
      <c r="HE375">
        <v>1.86598</v>
      </c>
      <c r="HF375">
        <v>2.34407</v>
      </c>
      <c r="HG375">
        <v>0.130892</v>
      </c>
      <c r="HH375">
        <v>0</v>
      </c>
      <c r="HI375">
        <v>27.8775</v>
      </c>
      <c r="HJ375">
        <v>999.9</v>
      </c>
      <c r="HK375">
        <v>46.7</v>
      </c>
      <c r="HL375">
        <v>32.4</v>
      </c>
      <c r="HM375">
        <v>25.2277</v>
      </c>
      <c r="HN375">
        <v>61.2882</v>
      </c>
      <c r="HO375">
        <v>4.53926</v>
      </c>
      <c r="HP375">
        <v>2</v>
      </c>
      <c r="HQ375">
        <v>0.12248</v>
      </c>
      <c r="HR375">
        <v>-0.338295</v>
      </c>
      <c r="HS375">
        <v>20.2823</v>
      </c>
      <c r="HT375">
        <v>5.2113</v>
      </c>
      <c r="HU375">
        <v>11.9749</v>
      </c>
      <c r="HV375">
        <v>4.963</v>
      </c>
      <c r="HW375">
        <v>3.2745</v>
      </c>
      <c r="HX375">
        <v>9999</v>
      </c>
      <c r="HY375">
        <v>9999</v>
      </c>
      <c r="HZ375">
        <v>9999</v>
      </c>
      <c r="IA375">
        <v>999.9</v>
      </c>
      <c r="IB375">
        <v>1.86386</v>
      </c>
      <c r="IC375">
        <v>1.86012</v>
      </c>
      <c r="ID375">
        <v>1.8584</v>
      </c>
      <c r="IE375">
        <v>1.85974</v>
      </c>
      <c r="IF375">
        <v>1.85988</v>
      </c>
      <c r="IG375">
        <v>1.8584</v>
      </c>
      <c r="IH375">
        <v>1.85746</v>
      </c>
      <c r="II375">
        <v>1.85242</v>
      </c>
      <c r="IJ375">
        <v>0</v>
      </c>
      <c r="IK375">
        <v>0</v>
      </c>
      <c r="IL375">
        <v>0</v>
      </c>
      <c r="IM375">
        <v>0</v>
      </c>
      <c r="IN375" t="s">
        <v>441</v>
      </c>
      <c r="IO375" t="s">
        <v>442</v>
      </c>
      <c r="IP375" t="s">
        <v>443</v>
      </c>
      <c r="IQ375" t="s">
        <v>443</v>
      </c>
      <c r="IR375" t="s">
        <v>443</v>
      </c>
      <c r="IS375" t="s">
        <v>443</v>
      </c>
      <c r="IT375">
        <v>0</v>
      </c>
      <c r="IU375">
        <v>100</v>
      </c>
      <c r="IV375">
        <v>100</v>
      </c>
      <c r="IW375">
        <v>-0.74</v>
      </c>
      <c r="IX375">
        <v>0.2685</v>
      </c>
      <c r="IY375">
        <v>-1.199888540531774</v>
      </c>
      <c r="IZ375">
        <v>0.0006062262584135303</v>
      </c>
      <c r="JA375">
        <v>-6.607284784785487E-07</v>
      </c>
      <c r="JB375">
        <v>4.456398226774383E-10</v>
      </c>
      <c r="JC375">
        <v>0.04242554667046498</v>
      </c>
      <c r="JD375">
        <v>-0.002659736867722172</v>
      </c>
      <c r="JE375">
        <v>0.000738507291522077</v>
      </c>
      <c r="JF375">
        <v>-6.730059124220876E-06</v>
      </c>
      <c r="JG375">
        <v>7</v>
      </c>
      <c r="JH375">
        <v>1949</v>
      </c>
      <c r="JI375">
        <v>1</v>
      </c>
      <c r="JJ375">
        <v>29</v>
      </c>
      <c r="JK375">
        <v>190089.1</v>
      </c>
      <c r="JL375">
        <v>190089.3</v>
      </c>
      <c r="JM375">
        <v>3.22388</v>
      </c>
      <c r="JN375">
        <v>2.6062</v>
      </c>
      <c r="JO375">
        <v>2.146</v>
      </c>
      <c r="JP375">
        <v>2.67822</v>
      </c>
      <c r="JQ375">
        <v>2.29858</v>
      </c>
      <c r="JR375">
        <v>2.41089</v>
      </c>
      <c r="JS375">
        <v>37.1225</v>
      </c>
      <c r="JT375">
        <v>24.0612</v>
      </c>
      <c r="JU375">
        <v>18</v>
      </c>
      <c r="JV375">
        <v>480.053</v>
      </c>
      <c r="JW375">
        <v>900.924</v>
      </c>
      <c r="JX375">
        <v>27.9969</v>
      </c>
      <c r="JY375">
        <v>28.8118</v>
      </c>
      <c r="JZ375">
        <v>29.9998</v>
      </c>
      <c r="KA375">
        <v>29.0571</v>
      </c>
      <c r="KB375">
        <v>29.0341</v>
      </c>
      <c r="KC375">
        <v>64.75020000000001</v>
      </c>
      <c r="KD375">
        <v>18.5257</v>
      </c>
      <c r="KE375">
        <v>65.3984</v>
      </c>
      <c r="KF375">
        <v>27.9849</v>
      </c>
      <c r="KG375">
        <v>1155.56</v>
      </c>
      <c r="KH375">
        <v>21.0332</v>
      </c>
      <c r="KI375">
        <v>102.056</v>
      </c>
      <c r="KJ375">
        <v>91.54819999999999</v>
      </c>
    </row>
    <row r="376" spans="1:296">
      <c r="A376">
        <v>358</v>
      </c>
      <c r="B376">
        <v>1758394958.5</v>
      </c>
      <c r="C376">
        <v>12818</v>
      </c>
      <c r="D376" t="s">
        <v>1162</v>
      </c>
      <c r="E376" t="s">
        <v>1163</v>
      </c>
      <c r="F376">
        <v>5</v>
      </c>
      <c r="G376" t="s">
        <v>1025</v>
      </c>
      <c r="H376">
        <v>1758394951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1161.009517209851</v>
      </c>
      <c r="AJ376">
        <v>1138.655454545455</v>
      </c>
      <c r="AK376">
        <v>3.439374268648477</v>
      </c>
      <c r="AL376">
        <v>65.71286143039184</v>
      </c>
      <c r="AM376">
        <f>(AO376 - AN376 + DX376*1E3/(8.314*(DZ376+273.15)) * AQ376/DW376 * AP376) * DW376/(100*DK376) * 1000/(1000 - AO376)</f>
        <v>0</v>
      </c>
      <c r="AN376">
        <v>21.07644744682696</v>
      </c>
      <c r="AO376">
        <v>22.20526424242425</v>
      </c>
      <c r="AP376">
        <v>-1.686823462384619E-05</v>
      </c>
      <c r="AQ376">
        <v>86.31797219506277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437</v>
      </c>
      <c r="AX376" t="s">
        <v>437</v>
      </c>
      <c r="AY376">
        <v>0</v>
      </c>
      <c r="AZ376">
        <v>0</v>
      </c>
      <c r="BA376">
        <f>1-AY376/AZ376</f>
        <v>0</v>
      </c>
      <c r="BB376">
        <v>0</v>
      </c>
      <c r="BC376" t="s">
        <v>437</v>
      </c>
      <c r="BD376" t="s">
        <v>437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437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2.7</v>
      </c>
      <c r="DL376">
        <v>0.5</v>
      </c>
      <c r="DM376" t="s">
        <v>438</v>
      </c>
      <c r="DN376">
        <v>2</v>
      </c>
      <c r="DO376" t="b">
        <v>1</v>
      </c>
      <c r="DP376">
        <v>1758394951</v>
      </c>
      <c r="DQ376">
        <v>1089.837037037037</v>
      </c>
      <c r="DR376">
        <v>1122.674814814815</v>
      </c>
      <c r="DS376">
        <v>22.21452592592593</v>
      </c>
      <c r="DT376">
        <v>21.07748518518518</v>
      </c>
      <c r="DU376">
        <v>1090.583703703704</v>
      </c>
      <c r="DV376">
        <v>21.94592962962963</v>
      </c>
      <c r="DW376">
        <v>500.0207037037038</v>
      </c>
      <c r="DX376">
        <v>90.40972222222223</v>
      </c>
      <c r="DY376">
        <v>0.06631980740740741</v>
      </c>
      <c r="DZ376">
        <v>29.04548888888889</v>
      </c>
      <c r="EA376">
        <v>30.0113037037037</v>
      </c>
      <c r="EB376">
        <v>999.9000000000001</v>
      </c>
      <c r="EC376">
        <v>0</v>
      </c>
      <c r="ED376">
        <v>0</v>
      </c>
      <c r="EE376">
        <v>10004.33444444444</v>
      </c>
      <c r="EF376">
        <v>0</v>
      </c>
      <c r="EG376">
        <v>10.87185555555555</v>
      </c>
      <c r="EH376">
        <v>-32.83808148148148</v>
      </c>
      <c r="EI376">
        <v>1114.595925925926</v>
      </c>
      <c r="EJ376">
        <v>1146.847037037037</v>
      </c>
      <c r="EK376">
        <v>1.137046296296296</v>
      </c>
      <c r="EL376">
        <v>1122.674814814815</v>
      </c>
      <c r="EM376">
        <v>21.07748518518518</v>
      </c>
      <c r="EN376">
        <v>2.008408888888889</v>
      </c>
      <c r="EO376">
        <v>1.90560962962963</v>
      </c>
      <c r="EP376">
        <v>17.51079259259259</v>
      </c>
      <c r="EQ376">
        <v>16.68111481481482</v>
      </c>
      <c r="ER376">
        <v>1999.959259259259</v>
      </c>
      <c r="ES376">
        <v>0.9799974444444445</v>
      </c>
      <c r="ET376">
        <v>0.02000285555555556</v>
      </c>
      <c r="EU376">
        <v>0</v>
      </c>
      <c r="EV376">
        <v>408.0420740740741</v>
      </c>
      <c r="EW376">
        <v>5.00078</v>
      </c>
      <c r="EX376">
        <v>8025.417037037038</v>
      </c>
      <c r="EY376">
        <v>16379.28888888889</v>
      </c>
      <c r="EZ376">
        <v>39.02296296296296</v>
      </c>
      <c r="FA376">
        <v>39.84466666666667</v>
      </c>
      <c r="FB376">
        <v>39.88637037037037</v>
      </c>
      <c r="FC376">
        <v>39.52981481481481</v>
      </c>
      <c r="FD376">
        <v>40.40011111111111</v>
      </c>
      <c r="FE376">
        <v>1955.054444444444</v>
      </c>
      <c r="FF376">
        <v>39.90111111111111</v>
      </c>
      <c r="FG376">
        <v>0</v>
      </c>
      <c r="FH376">
        <v>1758394959.3</v>
      </c>
      <c r="FI376">
        <v>0</v>
      </c>
      <c r="FJ376">
        <v>408.0707199999999</v>
      </c>
      <c r="FK376">
        <v>1.180461546850371</v>
      </c>
      <c r="FL376">
        <v>8.743076941361002</v>
      </c>
      <c r="FM376">
        <v>8025.6832</v>
      </c>
      <c r="FN376">
        <v>15</v>
      </c>
      <c r="FO376">
        <v>0</v>
      </c>
      <c r="FP376" t="s">
        <v>439</v>
      </c>
      <c r="FQ376">
        <v>1746989605.5</v>
      </c>
      <c r="FR376">
        <v>1746989593.5</v>
      </c>
      <c r="FS376">
        <v>0</v>
      </c>
      <c r="FT376">
        <v>-0.274</v>
      </c>
      <c r="FU376">
        <v>-0.002</v>
      </c>
      <c r="FV376">
        <v>2.549</v>
      </c>
      <c r="FW376">
        <v>0.129</v>
      </c>
      <c r="FX376">
        <v>420</v>
      </c>
      <c r="FY376">
        <v>17</v>
      </c>
      <c r="FZ376">
        <v>0.02</v>
      </c>
      <c r="GA376">
        <v>0.04</v>
      </c>
      <c r="GB376">
        <v>-32.80661219512196</v>
      </c>
      <c r="GC376">
        <v>-0.5351351916376093</v>
      </c>
      <c r="GD376">
        <v>0.0725629052418155</v>
      </c>
      <c r="GE376">
        <v>0</v>
      </c>
      <c r="GF376">
        <v>408.0428235294118</v>
      </c>
      <c r="GG376">
        <v>0.5533384297067111</v>
      </c>
      <c r="GH376">
        <v>0.2315705292877405</v>
      </c>
      <c r="GI376">
        <v>1</v>
      </c>
      <c r="GJ376">
        <v>1.140066585365854</v>
      </c>
      <c r="GK376">
        <v>-0.04962480836236888</v>
      </c>
      <c r="GL376">
        <v>0.005022752918157434</v>
      </c>
      <c r="GM376">
        <v>1</v>
      </c>
      <c r="GN376">
        <v>2</v>
      </c>
      <c r="GO376">
        <v>3</v>
      </c>
      <c r="GP376" t="s">
        <v>533</v>
      </c>
      <c r="GQ376">
        <v>3.10242</v>
      </c>
      <c r="GR376">
        <v>2.72438</v>
      </c>
      <c r="GS376">
        <v>0.17206</v>
      </c>
      <c r="GT376">
        <v>0.17522</v>
      </c>
      <c r="GU376">
        <v>0.102059</v>
      </c>
      <c r="GV376">
        <v>0.0996744</v>
      </c>
      <c r="GW376">
        <v>21664</v>
      </c>
      <c r="GX376">
        <v>19604.8</v>
      </c>
      <c r="GY376">
        <v>26730</v>
      </c>
      <c r="GZ376">
        <v>23991.1</v>
      </c>
      <c r="HA376">
        <v>38417.5</v>
      </c>
      <c r="HB376">
        <v>31946.2</v>
      </c>
      <c r="HC376">
        <v>46678.7</v>
      </c>
      <c r="HD376">
        <v>37964.4</v>
      </c>
      <c r="HE376">
        <v>1.86578</v>
      </c>
      <c r="HF376">
        <v>2.34427</v>
      </c>
      <c r="HG376">
        <v>0.130676</v>
      </c>
      <c r="HH376">
        <v>0</v>
      </c>
      <c r="HI376">
        <v>27.8786</v>
      </c>
      <c r="HJ376">
        <v>999.9</v>
      </c>
      <c r="HK376">
        <v>46.7</v>
      </c>
      <c r="HL376">
        <v>32.4</v>
      </c>
      <c r="HM376">
        <v>25.2279</v>
      </c>
      <c r="HN376">
        <v>60.9982</v>
      </c>
      <c r="HO376">
        <v>4.49119</v>
      </c>
      <c r="HP376">
        <v>2</v>
      </c>
      <c r="HQ376">
        <v>0.12202</v>
      </c>
      <c r="HR376">
        <v>-0.324736</v>
      </c>
      <c r="HS376">
        <v>20.2825</v>
      </c>
      <c r="HT376">
        <v>5.21115</v>
      </c>
      <c r="HU376">
        <v>11.9743</v>
      </c>
      <c r="HV376">
        <v>4.963</v>
      </c>
      <c r="HW376">
        <v>3.27448</v>
      </c>
      <c r="HX376">
        <v>9999</v>
      </c>
      <c r="HY376">
        <v>9999</v>
      </c>
      <c r="HZ376">
        <v>9999</v>
      </c>
      <c r="IA376">
        <v>999.9</v>
      </c>
      <c r="IB376">
        <v>1.86386</v>
      </c>
      <c r="IC376">
        <v>1.86012</v>
      </c>
      <c r="ID376">
        <v>1.85842</v>
      </c>
      <c r="IE376">
        <v>1.85974</v>
      </c>
      <c r="IF376">
        <v>1.85988</v>
      </c>
      <c r="IG376">
        <v>1.85842</v>
      </c>
      <c r="IH376">
        <v>1.85747</v>
      </c>
      <c r="II376">
        <v>1.85242</v>
      </c>
      <c r="IJ376">
        <v>0</v>
      </c>
      <c r="IK376">
        <v>0</v>
      </c>
      <c r="IL376">
        <v>0</v>
      </c>
      <c r="IM376">
        <v>0</v>
      </c>
      <c r="IN376" t="s">
        <v>441</v>
      </c>
      <c r="IO376" t="s">
        <v>442</v>
      </c>
      <c r="IP376" t="s">
        <v>443</v>
      </c>
      <c r="IQ376" t="s">
        <v>443</v>
      </c>
      <c r="IR376" t="s">
        <v>443</v>
      </c>
      <c r="IS376" t="s">
        <v>443</v>
      </c>
      <c r="IT376">
        <v>0</v>
      </c>
      <c r="IU376">
        <v>100</v>
      </c>
      <c r="IV376">
        <v>100</v>
      </c>
      <c r="IW376">
        <v>-0.73</v>
      </c>
      <c r="IX376">
        <v>0.2684</v>
      </c>
      <c r="IY376">
        <v>-1.199888540531774</v>
      </c>
      <c r="IZ376">
        <v>0.0006062262584135303</v>
      </c>
      <c r="JA376">
        <v>-6.607284784785487E-07</v>
      </c>
      <c r="JB376">
        <v>4.456398226774383E-10</v>
      </c>
      <c r="JC376">
        <v>0.04242554667046498</v>
      </c>
      <c r="JD376">
        <v>-0.002659736867722172</v>
      </c>
      <c r="JE376">
        <v>0.000738507291522077</v>
      </c>
      <c r="JF376">
        <v>-6.730059124220876E-06</v>
      </c>
      <c r="JG376">
        <v>7</v>
      </c>
      <c r="JH376">
        <v>1949</v>
      </c>
      <c r="JI376">
        <v>1</v>
      </c>
      <c r="JJ376">
        <v>29</v>
      </c>
      <c r="JK376">
        <v>190089.2</v>
      </c>
      <c r="JL376">
        <v>190089.4</v>
      </c>
      <c r="JM376">
        <v>3.26294</v>
      </c>
      <c r="JN376">
        <v>2.6062</v>
      </c>
      <c r="JO376">
        <v>2.146</v>
      </c>
      <c r="JP376">
        <v>2.67822</v>
      </c>
      <c r="JQ376">
        <v>2.29858</v>
      </c>
      <c r="JR376">
        <v>2.40234</v>
      </c>
      <c r="JS376">
        <v>37.1225</v>
      </c>
      <c r="JT376">
        <v>24.07</v>
      </c>
      <c r="JU376">
        <v>18</v>
      </c>
      <c r="JV376">
        <v>479.914</v>
      </c>
      <c r="JW376">
        <v>901.0890000000001</v>
      </c>
      <c r="JX376">
        <v>27.9822</v>
      </c>
      <c r="JY376">
        <v>28.8085</v>
      </c>
      <c r="JZ376">
        <v>29.9998</v>
      </c>
      <c r="KA376">
        <v>29.054</v>
      </c>
      <c r="KB376">
        <v>29.0311</v>
      </c>
      <c r="KC376">
        <v>65.46120000000001</v>
      </c>
      <c r="KD376">
        <v>18.5257</v>
      </c>
      <c r="KE376">
        <v>65.3984</v>
      </c>
      <c r="KF376">
        <v>27.9718</v>
      </c>
      <c r="KG376">
        <v>1175.59</v>
      </c>
      <c r="KH376">
        <v>21.0332</v>
      </c>
      <c r="KI376">
        <v>102.057</v>
      </c>
      <c r="KJ376">
        <v>91.5487</v>
      </c>
    </row>
    <row r="377" spans="1:296">
      <c r="A377">
        <v>359</v>
      </c>
      <c r="B377">
        <v>1758394963.5</v>
      </c>
      <c r="C377">
        <v>12823</v>
      </c>
      <c r="D377" t="s">
        <v>1164</v>
      </c>
      <c r="E377" t="s">
        <v>1165</v>
      </c>
      <c r="F377">
        <v>5</v>
      </c>
      <c r="G377" t="s">
        <v>1025</v>
      </c>
      <c r="H377">
        <v>1758394955.714286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1178.180750134404</v>
      </c>
      <c r="AJ377">
        <v>1155.881696969697</v>
      </c>
      <c r="AK377">
        <v>3.46117815962097</v>
      </c>
      <c r="AL377">
        <v>65.71286143039184</v>
      </c>
      <c r="AM377">
        <f>(AO377 - AN377 + DX377*1E3/(8.314*(DZ377+273.15)) * AQ377/DW377 * AP377) * DW377/(100*DK377) * 1000/(1000 - AO377)</f>
        <v>0</v>
      </c>
      <c r="AN377">
        <v>21.0747056854424</v>
      </c>
      <c r="AO377">
        <v>22.20167393939393</v>
      </c>
      <c r="AP377">
        <v>-4.949905320117365E-06</v>
      </c>
      <c r="AQ377">
        <v>86.31797219506277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437</v>
      </c>
      <c r="AX377" t="s">
        <v>437</v>
      </c>
      <c r="AY377">
        <v>0</v>
      </c>
      <c r="AZ377">
        <v>0</v>
      </c>
      <c r="BA377">
        <f>1-AY377/AZ377</f>
        <v>0</v>
      </c>
      <c r="BB377">
        <v>0</v>
      </c>
      <c r="BC377" t="s">
        <v>437</v>
      </c>
      <c r="BD377" t="s">
        <v>437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437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2.7</v>
      </c>
      <c r="DL377">
        <v>0.5</v>
      </c>
      <c r="DM377" t="s">
        <v>438</v>
      </c>
      <c r="DN377">
        <v>2</v>
      </c>
      <c r="DO377" t="b">
        <v>1</v>
      </c>
      <c r="DP377">
        <v>1758394955.714286</v>
      </c>
      <c r="DQ377">
        <v>1105.674642857143</v>
      </c>
      <c r="DR377">
        <v>1138.558214285714</v>
      </c>
      <c r="DS377">
        <v>22.209075</v>
      </c>
      <c r="DT377">
        <v>21.07645714285714</v>
      </c>
      <c r="DU377">
        <v>1106.408214285714</v>
      </c>
      <c r="DV377">
        <v>21.940575</v>
      </c>
      <c r="DW377">
        <v>500.0723214285714</v>
      </c>
      <c r="DX377">
        <v>90.40908571428569</v>
      </c>
      <c r="DY377">
        <v>0.066179575</v>
      </c>
      <c r="DZ377">
        <v>29.04428214285714</v>
      </c>
      <c r="EA377">
        <v>30.00971428571429</v>
      </c>
      <c r="EB377">
        <v>999.9000000000002</v>
      </c>
      <c r="EC377">
        <v>0</v>
      </c>
      <c r="ED377">
        <v>0</v>
      </c>
      <c r="EE377">
        <v>10002.90392857143</v>
      </c>
      <c r="EF377">
        <v>0</v>
      </c>
      <c r="EG377">
        <v>10.87171071428571</v>
      </c>
      <c r="EH377">
        <v>-32.88408214285715</v>
      </c>
      <c r="EI377">
        <v>1130.786428571429</v>
      </c>
      <c r="EJ377">
        <v>1163.071785714286</v>
      </c>
      <c r="EK377">
        <v>1.132614642857143</v>
      </c>
      <c r="EL377">
        <v>1138.558214285714</v>
      </c>
      <c r="EM377">
        <v>21.07645714285714</v>
      </c>
      <c r="EN377">
        <v>2.007901785714286</v>
      </c>
      <c r="EO377">
        <v>1.905503571428572</v>
      </c>
      <c r="EP377">
        <v>17.50678214285714</v>
      </c>
      <c r="EQ377">
        <v>16.68023571428571</v>
      </c>
      <c r="ER377">
        <v>1999.959642857143</v>
      </c>
      <c r="ES377">
        <v>0.9799974285714287</v>
      </c>
      <c r="ET377">
        <v>0.02000287142857143</v>
      </c>
      <c r="EU377">
        <v>0</v>
      </c>
      <c r="EV377">
        <v>408.099</v>
      </c>
      <c r="EW377">
        <v>5.00078</v>
      </c>
      <c r="EX377">
        <v>8026.178571428571</v>
      </c>
      <c r="EY377">
        <v>16379.28928571429</v>
      </c>
      <c r="EZ377">
        <v>39.00867857142857</v>
      </c>
      <c r="FA377">
        <v>39.83674999999999</v>
      </c>
      <c r="FB377">
        <v>39.85696428571428</v>
      </c>
      <c r="FC377">
        <v>39.51535714285713</v>
      </c>
      <c r="FD377">
        <v>40.37253571428572</v>
      </c>
      <c r="FE377">
        <v>1955.053214285714</v>
      </c>
      <c r="FF377">
        <v>39.90178571428572</v>
      </c>
      <c r="FG377">
        <v>0</v>
      </c>
      <c r="FH377">
        <v>1758394964.1</v>
      </c>
      <c r="FI377">
        <v>0</v>
      </c>
      <c r="FJ377">
        <v>408.14352</v>
      </c>
      <c r="FK377">
        <v>1.087153851769696</v>
      </c>
      <c r="FL377">
        <v>9.650000023136347</v>
      </c>
      <c r="FM377">
        <v>8026.307200000001</v>
      </c>
      <c r="FN377">
        <v>15</v>
      </c>
      <c r="FO377">
        <v>0</v>
      </c>
      <c r="FP377" t="s">
        <v>439</v>
      </c>
      <c r="FQ377">
        <v>1746989605.5</v>
      </c>
      <c r="FR377">
        <v>1746989593.5</v>
      </c>
      <c r="FS377">
        <v>0</v>
      </c>
      <c r="FT377">
        <v>-0.274</v>
      </c>
      <c r="FU377">
        <v>-0.002</v>
      </c>
      <c r="FV377">
        <v>2.549</v>
      </c>
      <c r="FW377">
        <v>0.129</v>
      </c>
      <c r="FX377">
        <v>420</v>
      </c>
      <c r="FY377">
        <v>17</v>
      </c>
      <c r="FZ377">
        <v>0.02</v>
      </c>
      <c r="GA377">
        <v>0.04</v>
      </c>
      <c r="GB377">
        <v>-32.85158536585367</v>
      </c>
      <c r="GC377">
        <v>-0.39196097560974</v>
      </c>
      <c r="GD377">
        <v>0.06347844481848516</v>
      </c>
      <c r="GE377">
        <v>1</v>
      </c>
      <c r="GF377">
        <v>408.1060882352941</v>
      </c>
      <c r="GG377">
        <v>0.6955996990420815</v>
      </c>
      <c r="GH377">
        <v>0.2289905427853351</v>
      </c>
      <c r="GI377">
        <v>1</v>
      </c>
      <c r="GJ377">
        <v>1.135625121951219</v>
      </c>
      <c r="GK377">
        <v>-0.05439993031358606</v>
      </c>
      <c r="GL377">
        <v>0.005467472382501873</v>
      </c>
      <c r="GM377">
        <v>1</v>
      </c>
      <c r="GN377">
        <v>3</v>
      </c>
      <c r="GO377">
        <v>3</v>
      </c>
      <c r="GP377" t="s">
        <v>639</v>
      </c>
      <c r="GQ377">
        <v>3.10249</v>
      </c>
      <c r="GR377">
        <v>2.72402</v>
      </c>
      <c r="GS377">
        <v>0.173673</v>
      </c>
      <c r="GT377">
        <v>0.176827</v>
      </c>
      <c r="GU377">
        <v>0.10204</v>
      </c>
      <c r="GV377">
        <v>0.0996741</v>
      </c>
      <c r="GW377">
        <v>21622</v>
      </c>
      <c r="GX377">
        <v>19566.6</v>
      </c>
      <c r="GY377">
        <v>26730.2</v>
      </c>
      <c r="GZ377">
        <v>23991.1</v>
      </c>
      <c r="HA377">
        <v>38418.4</v>
      </c>
      <c r="HB377">
        <v>31946.4</v>
      </c>
      <c r="HC377">
        <v>46678.7</v>
      </c>
      <c r="HD377">
        <v>37964.4</v>
      </c>
      <c r="HE377">
        <v>1.8661</v>
      </c>
      <c r="HF377">
        <v>2.34392</v>
      </c>
      <c r="HG377">
        <v>0.129975</v>
      </c>
      <c r="HH377">
        <v>0</v>
      </c>
      <c r="HI377">
        <v>27.881</v>
      </c>
      <c r="HJ377">
        <v>999.9</v>
      </c>
      <c r="HK377">
        <v>46.7</v>
      </c>
      <c r="HL377">
        <v>32.4</v>
      </c>
      <c r="HM377">
        <v>25.2297</v>
      </c>
      <c r="HN377">
        <v>61.6382</v>
      </c>
      <c r="HO377">
        <v>4.45914</v>
      </c>
      <c r="HP377">
        <v>2</v>
      </c>
      <c r="HQ377">
        <v>0.121908</v>
      </c>
      <c r="HR377">
        <v>-0.331814</v>
      </c>
      <c r="HS377">
        <v>20.2827</v>
      </c>
      <c r="HT377">
        <v>5.2119</v>
      </c>
      <c r="HU377">
        <v>11.9749</v>
      </c>
      <c r="HV377">
        <v>4.96295</v>
      </c>
      <c r="HW377">
        <v>3.27458</v>
      </c>
      <c r="HX377">
        <v>9999</v>
      </c>
      <c r="HY377">
        <v>9999</v>
      </c>
      <c r="HZ377">
        <v>9999</v>
      </c>
      <c r="IA377">
        <v>999.9</v>
      </c>
      <c r="IB377">
        <v>1.86386</v>
      </c>
      <c r="IC377">
        <v>1.8601</v>
      </c>
      <c r="ID377">
        <v>1.85843</v>
      </c>
      <c r="IE377">
        <v>1.85974</v>
      </c>
      <c r="IF377">
        <v>1.85988</v>
      </c>
      <c r="IG377">
        <v>1.85844</v>
      </c>
      <c r="IH377">
        <v>1.85746</v>
      </c>
      <c r="II377">
        <v>1.85241</v>
      </c>
      <c r="IJ377">
        <v>0</v>
      </c>
      <c r="IK377">
        <v>0</v>
      </c>
      <c r="IL377">
        <v>0</v>
      </c>
      <c r="IM377">
        <v>0</v>
      </c>
      <c r="IN377" t="s">
        <v>441</v>
      </c>
      <c r="IO377" t="s">
        <v>442</v>
      </c>
      <c r="IP377" t="s">
        <v>443</v>
      </c>
      <c r="IQ377" t="s">
        <v>443</v>
      </c>
      <c r="IR377" t="s">
        <v>443</v>
      </c>
      <c r="IS377" t="s">
        <v>443</v>
      </c>
      <c r="IT377">
        <v>0</v>
      </c>
      <c r="IU377">
        <v>100</v>
      </c>
      <c r="IV377">
        <v>100</v>
      </c>
      <c r="IW377">
        <v>-0.72</v>
      </c>
      <c r="IX377">
        <v>0.2684</v>
      </c>
      <c r="IY377">
        <v>-1.199888540531774</v>
      </c>
      <c r="IZ377">
        <v>0.0006062262584135303</v>
      </c>
      <c r="JA377">
        <v>-6.607284784785487E-07</v>
      </c>
      <c r="JB377">
        <v>4.456398226774383E-10</v>
      </c>
      <c r="JC377">
        <v>0.04242554667046498</v>
      </c>
      <c r="JD377">
        <v>-0.002659736867722172</v>
      </c>
      <c r="JE377">
        <v>0.000738507291522077</v>
      </c>
      <c r="JF377">
        <v>-6.730059124220876E-06</v>
      </c>
      <c r="JG377">
        <v>7</v>
      </c>
      <c r="JH377">
        <v>1949</v>
      </c>
      <c r="JI377">
        <v>1</v>
      </c>
      <c r="JJ377">
        <v>29</v>
      </c>
      <c r="JK377">
        <v>190089.3</v>
      </c>
      <c r="JL377">
        <v>190089.5</v>
      </c>
      <c r="JM377">
        <v>3.29834</v>
      </c>
      <c r="JN377">
        <v>2.60132</v>
      </c>
      <c r="JO377">
        <v>2.146</v>
      </c>
      <c r="JP377">
        <v>2.677</v>
      </c>
      <c r="JQ377">
        <v>2.29858</v>
      </c>
      <c r="JR377">
        <v>2.40479</v>
      </c>
      <c r="JS377">
        <v>37.1225</v>
      </c>
      <c r="JT377">
        <v>24.0612</v>
      </c>
      <c r="JU377">
        <v>18</v>
      </c>
      <c r="JV377">
        <v>480.075</v>
      </c>
      <c r="JW377">
        <v>900.658</v>
      </c>
      <c r="JX377">
        <v>27.9692</v>
      </c>
      <c r="JY377">
        <v>28.8044</v>
      </c>
      <c r="JZ377">
        <v>29.9999</v>
      </c>
      <c r="KA377">
        <v>29.0503</v>
      </c>
      <c r="KB377">
        <v>29.0274</v>
      </c>
      <c r="KC377">
        <v>66.2342</v>
      </c>
      <c r="KD377">
        <v>18.5257</v>
      </c>
      <c r="KE377">
        <v>65.3984</v>
      </c>
      <c r="KF377">
        <v>27.9666</v>
      </c>
      <c r="KG377">
        <v>1188.95</v>
      </c>
      <c r="KH377">
        <v>21.0333</v>
      </c>
      <c r="KI377">
        <v>102.058</v>
      </c>
      <c r="KJ377">
        <v>91.54859999999999</v>
      </c>
    </row>
    <row r="378" spans="1:296">
      <c r="A378">
        <v>360</v>
      </c>
      <c r="B378">
        <v>1758394968.5</v>
      </c>
      <c r="C378">
        <v>12828</v>
      </c>
      <c r="D378" t="s">
        <v>1166</v>
      </c>
      <c r="E378" t="s">
        <v>1167</v>
      </c>
      <c r="F378">
        <v>5</v>
      </c>
      <c r="G378" t="s">
        <v>1025</v>
      </c>
      <c r="H378">
        <v>1758394961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1195.349715255435</v>
      </c>
      <c r="AJ378">
        <v>1172.983575757575</v>
      </c>
      <c r="AK378">
        <v>3.418182504977232</v>
      </c>
      <c r="AL378">
        <v>65.71286143039184</v>
      </c>
      <c r="AM378">
        <f>(AO378 - AN378 + DX378*1E3/(8.314*(DZ378+273.15)) * AQ378/DW378 * AP378) * DW378/(100*DK378) * 1000/(1000 - AO378)</f>
        <v>0</v>
      </c>
      <c r="AN378">
        <v>21.07621360876645</v>
      </c>
      <c r="AO378">
        <v>22.19704727272727</v>
      </c>
      <c r="AP378">
        <v>-6.492133216273013E-05</v>
      </c>
      <c r="AQ378">
        <v>86.31797219506277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437</v>
      </c>
      <c r="AX378" t="s">
        <v>437</v>
      </c>
      <c r="AY378">
        <v>0</v>
      </c>
      <c r="AZ378">
        <v>0</v>
      </c>
      <c r="BA378">
        <f>1-AY378/AZ378</f>
        <v>0</v>
      </c>
      <c r="BB378">
        <v>0</v>
      </c>
      <c r="BC378" t="s">
        <v>437</v>
      </c>
      <c r="BD378" t="s">
        <v>437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437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2.7</v>
      </c>
      <c r="DL378">
        <v>0.5</v>
      </c>
      <c r="DM378" t="s">
        <v>438</v>
      </c>
      <c r="DN378">
        <v>2</v>
      </c>
      <c r="DO378" t="b">
        <v>1</v>
      </c>
      <c r="DP378">
        <v>1758394961</v>
      </c>
      <c r="DQ378">
        <v>1123.454444444444</v>
      </c>
      <c r="DR378">
        <v>1156.334814814815</v>
      </c>
      <c r="DS378">
        <v>22.20337777777777</v>
      </c>
      <c r="DT378">
        <v>21.07586666666667</v>
      </c>
      <c r="DU378">
        <v>1124.173333333333</v>
      </c>
      <c r="DV378">
        <v>21.9349962962963</v>
      </c>
      <c r="DW378">
        <v>500.0500370370371</v>
      </c>
      <c r="DX378">
        <v>90.40780740740742</v>
      </c>
      <c r="DY378">
        <v>0.0661982851851852</v>
      </c>
      <c r="DZ378">
        <v>29.04412592592593</v>
      </c>
      <c r="EA378">
        <v>30.00703703703704</v>
      </c>
      <c r="EB378">
        <v>999.9000000000001</v>
      </c>
      <c r="EC378">
        <v>0</v>
      </c>
      <c r="ED378">
        <v>0</v>
      </c>
      <c r="EE378">
        <v>9997.172222222222</v>
      </c>
      <c r="EF378">
        <v>0</v>
      </c>
      <c r="EG378">
        <v>10.86847777777778</v>
      </c>
      <c r="EH378">
        <v>-32.88145555555555</v>
      </c>
      <c r="EI378">
        <v>1148.962962962963</v>
      </c>
      <c r="EJ378">
        <v>1181.231111111111</v>
      </c>
      <c r="EK378">
        <v>1.127515925925926</v>
      </c>
      <c r="EL378">
        <v>1156.334814814815</v>
      </c>
      <c r="EM378">
        <v>21.07586666666667</v>
      </c>
      <c r="EN378">
        <v>2.007358888888889</v>
      </c>
      <c r="EO378">
        <v>1.905422592592593</v>
      </c>
      <c r="EP378">
        <v>17.50249259259259</v>
      </c>
      <c r="EQ378">
        <v>16.67956666666667</v>
      </c>
      <c r="ER378">
        <v>1999.96962962963</v>
      </c>
      <c r="ES378">
        <v>0.9799974444444445</v>
      </c>
      <c r="ET378">
        <v>0.02000285555555556</v>
      </c>
      <c r="EU378">
        <v>0</v>
      </c>
      <c r="EV378">
        <v>408.1966666666667</v>
      </c>
      <c r="EW378">
        <v>5.00078</v>
      </c>
      <c r="EX378">
        <v>8026.910000000002</v>
      </c>
      <c r="EY378">
        <v>16379.35555555555</v>
      </c>
      <c r="EZ378">
        <v>38.9997037037037</v>
      </c>
      <c r="FA378">
        <v>39.84</v>
      </c>
      <c r="FB378">
        <v>39.81222222222222</v>
      </c>
      <c r="FC378">
        <v>39.50662962962964</v>
      </c>
      <c r="FD378">
        <v>40.35170370370371</v>
      </c>
      <c r="FE378">
        <v>1955.06037037037</v>
      </c>
      <c r="FF378">
        <v>39.90518518518519</v>
      </c>
      <c r="FG378">
        <v>0</v>
      </c>
      <c r="FH378">
        <v>1758394969.5</v>
      </c>
      <c r="FI378">
        <v>0</v>
      </c>
      <c r="FJ378">
        <v>408.2091153846155</v>
      </c>
      <c r="FK378">
        <v>0.3594871849777641</v>
      </c>
      <c r="FL378">
        <v>7.671111106157205</v>
      </c>
      <c r="FM378">
        <v>8026.992307692309</v>
      </c>
      <c r="FN378">
        <v>15</v>
      </c>
      <c r="FO378">
        <v>0</v>
      </c>
      <c r="FP378" t="s">
        <v>439</v>
      </c>
      <c r="FQ378">
        <v>1746989605.5</v>
      </c>
      <c r="FR378">
        <v>1746989593.5</v>
      </c>
      <c r="FS378">
        <v>0</v>
      </c>
      <c r="FT378">
        <v>-0.274</v>
      </c>
      <c r="FU378">
        <v>-0.002</v>
      </c>
      <c r="FV378">
        <v>2.549</v>
      </c>
      <c r="FW378">
        <v>0.129</v>
      </c>
      <c r="FX378">
        <v>420</v>
      </c>
      <c r="FY378">
        <v>17</v>
      </c>
      <c r="FZ378">
        <v>0.02</v>
      </c>
      <c r="GA378">
        <v>0.04</v>
      </c>
      <c r="GB378">
        <v>-32.8825775</v>
      </c>
      <c r="GC378">
        <v>-0.0489984990618476</v>
      </c>
      <c r="GD378">
        <v>0.05302504355255176</v>
      </c>
      <c r="GE378">
        <v>1</v>
      </c>
      <c r="GF378">
        <v>408.1834705882353</v>
      </c>
      <c r="GG378">
        <v>1.017203975210129</v>
      </c>
      <c r="GH378">
        <v>0.2254934765319803</v>
      </c>
      <c r="GI378">
        <v>0</v>
      </c>
      <c r="GJ378">
        <v>1.129965</v>
      </c>
      <c r="GK378">
        <v>-0.05848795497185907</v>
      </c>
      <c r="GL378">
        <v>0.005747134503385137</v>
      </c>
      <c r="GM378">
        <v>1</v>
      </c>
      <c r="GN378">
        <v>2</v>
      </c>
      <c r="GO378">
        <v>3</v>
      </c>
      <c r="GP378" t="s">
        <v>533</v>
      </c>
      <c r="GQ378">
        <v>3.10263</v>
      </c>
      <c r="GR378">
        <v>2.72436</v>
      </c>
      <c r="GS378">
        <v>0.175274</v>
      </c>
      <c r="GT378">
        <v>0.178401</v>
      </c>
      <c r="GU378">
        <v>0.102031</v>
      </c>
      <c r="GV378">
        <v>0.0996746</v>
      </c>
      <c r="GW378">
        <v>21580.2</v>
      </c>
      <c r="GX378">
        <v>19529.3</v>
      </c>
      <c r="GY378">
        <v>26730.3</v>
      </c>
      <c r="GZ378">
        <v>23991.2</v>
      </c>
      <c r="HA378">
        <v>38419.6</v>
      </c>
      <c r="HB378">
        <v>31946.8</v>
      </c>
      <c r="HC378">
        <v>46679.3</v>
      </c>
      <c r="HD378">
        <v>37964.7</v>
      </c>
      <c r="HE378">
        <v>1.86602</v>
      </c>
      <c r="HF378">
        <v>2.3442</v>
      </c>
      <c r="HG378">
        <v>0.130743</v>
      </c>
      <c r="HH378">
        <v>0</v>
      </c>
      <c r="HI378">
        <v>27.8811</v>
      </c>
      <c r="HJ378">
        <v>999.9</v>
      </c>
      <c r="HK378">
        <v>46.7</v>
      </c>
      <c r="HL378">
        <v>32.4</v>
      </c>
      <c r="HM378">
        <v>25.2307</v>
      </c>
      <c r="HN378">
        <v>61.3482</v>
      </c>
      <c r="HO378">
        <v>4.39103</v>
      </c>
      <c r="HP378">
        <v>2</v>
      </c>
      <c r="HQ378">
        <v>0.121529</v>
      </c>
      <c r="HR378">
        <v>-0.349749</v>
      </c>
      <c r="HS378">
        <v>20.2826</v>
      </c>
      <c r="HT378">
        <v>5.2116</v>
      </c>
      <c r="HU378">
        <v>11.9754</v>
      </c>
      <c r="HV378">
        <v>4.96295</v>
      </c>
      <c r="HW378">
        <v>3.27443</v>
      </c>
      <c r="HX378">
        <v>9999</v>
      </c>
      <c r="HY378">
        <v>9999</v>
      </c>
      <c r="HZ378">
        <v>9999</v>
      </c>
      <c r="IA378">
        <v>999.9</v>
      </c>
      <c r="IB378">
        <v>1.86387</v>
      </c>
      <c r="IC378">
        <v>1.86013</v>
      </c>
      <c r="ID378">
        <v>1.85842</v>
      </c>
      <c r="IE378">
        <v>1.85974</v>
      </c>
      <c r="IF378">
        <v>1.85987</v>
      </c>
      <c r="IG378">
        <v>1.85842</v>
      </c>
      <c r="IH378">
        <v>1.85747</v>
      </c>
      <c r="II378">
        <v>1.85241</v>
      </c>
      <c r="IJ378">
        <v>0</v>
      </c>
      <c r="IK378">
        <v>0</v>
      </c>
      <c r="IL378">
        <v>0</v>
      </c>
      <c r="IM378">
        <v>0</v>
      </c>
      <c r="IN378" t="s">
        <v>441</v>
      </c>
      <c r="IO378" t="s">
        <v>442</v>
      </c>
      <c r="IP378" t="s">
        <v>443</v>
      </c>
      <c r="IQ378" t="s">
        <v>443</v>
      </c>
      <c r="IR378" t="s">
        <v>443</v>
      </c>
      <c r="IS378" t="s">
        <v>443</v>
      </c>
      <c r="IT378">
        <v>0</v>
      </c>
      <c r="IU378">
        <v>100</v>
      </c>
      <c r="IV378">
        <v>100</v>
      </c>
      <c r="IW378">
        <v>-0.7</v>
      </c>
      <c r="IX378">
        <v>0.2682</v>
      </c>
      <c r="IY378">
        <v>-1.199888540531774</v>
      </c>
      <c r="IZ378">
        <v>0.0006062262584135303</v>
      </c>
      <c r="JA378">
        <v>-6.607284784785487E-07</v>
      </c>
      <c r="JB378">
        <v>4.456398226774383E-10</v>
      </c>
      <c r="JC378">
        <v>0.04242554667046498</v>
      </c>
      <c r="JD378">
        <v>-0.002659736867722172</v>
      </c>
      <c r="JE378">
        <v>0.000738507291522077</v>
      </c>
      <c r="JF378">
        <v>-6.730059124220876E-06</v>
      </c>
      <c r="JG378">
        <v>7</v>
      </c>
      <c r="JH378">
        <v>1949</v>
      </c>
      <c r="JI378">
        <v>1</v>
      </c>
      <c r="JJ378">
        <v>29</v>
      </c>
      <c r="JK378">
        <v>190089.4</v>
      </c>
      <c r="JL378">
        <v>190089.6</v>
      </c>
      <c r="JM378">
        <v>3.33618</v>
      </c>
      <c r="JN378">
        <v>2.60132</v>
      </c>
      <c r="JO378">
        <v>2.146</v>
      </c>
      <c r="JP378">
        <v>2.67822</v>
      </c>
      <c r="JQ378">
        <v>2.29858</v>
      </c>
      <c r="JR378">
        <v>2.39624</v>
      </c>
      <c r="JS378">
        <v>37.1225</v>
      </c>
      <c r="JT378">
        <v>24.07</v>
      </c>
      <c r="JU378">
        <v>18</v>
      </c>
      <c r="JV378">
        <v>480.004</v>
      </c>
      <c r="JW378">
        <v>900.903</v>
      </c>
      <c r="JX378">
        <v>27.9627</v>
      </c>
      <c r="JY378">
        <v>28.8007</v>
      </c>
      <c r="JZ378">
        <v>29.9997</v>
      </c>
      <c r="KA378">
        <v>29.0466</v>
      </c>
      <c r="KB378">
        <v>29.0243</v>
      </c>
      <c r="KC378">
        <v>66.93689999999999</v>
      </c>
      <c r="KD378">
        <v>18.5257</v>
      </c>
      <c r="KE378">
        <v>65.3984</v>
      </c>
      <c r="KF378">
        <v>27.9641</v>
      </c>
      <c r="KG378">
        <v>1208.98</v>
      </c>
      <c r="KH378">
        <v>21.0333</v>
      </c>
      <c r="KI378">
        <v>102.059</v>
      </c>
      <c r="KJ378">
        <v>91.5492</v>
      </c>
    </row>
    <row r="379" spans="1:296">
      <c r="A379">
        <v>361</v>
      </c>
      <c r="B379">
        <v>1758394973.5</v>
      </c>
      <c r="C379">
        <v>12833</v>
      </c>
      <c r="D379" t="s">
        <v>1168</v>
      </c>
      <c r="E379" t="s">
        <v>1169</v>
      </c>
      <c r="F379">
        <v>5</v>
      </c>
      <c r="G379" t="s">
        <v>1025</v>
      </c>
      <c r="H379">
        <v>1758394965.714286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1212.543631041765</v>
      </c>
      <c r="AJ379">
        <v>1190.172</v>
      </c>
      <c r="AK379">
        <v>3.433520751647935</v>
      </c>
      <c r="AL379">
        <v>65.71286143039184</v>
      </c>
      <c r="AM379">
        <f>(AO379 - AN379 + DX379*1E3/(8.314*(DZ379+273.15)) * AQ379/DW379 * AP379) * DW379/(100*DK379) * 1000/(1000 - AO379)</f>
        <v>0</v>
      </c>
      <c r="AN379">
        <v>21.07485550384144</v>
      </c>
      <c r="AO379">
        <v>22.19198484848485</v>
      </c>
      <c r="AP379">
        <v>-4.755705368103279E-06</v>
      </c>
      <c r="AQ379">
        <v>86.31797219506277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437</v>
      </c>
      <c r="AX379" t="s">
        <v>437</v>
      </c>
      <c r="AY379">
        <v>0</v>
      </c>
      <c r="AZ379">
        <v>0</v>
      </c>
      <c r="BA379">
        <f>1-AY379/AZ379</f>
        <v>0</v>
      </c>
      <c r="BB379">
        <v>0</v>
      </c>
      <c r="BC379" t="s">
        <v>437</v>
      </c>
      <c r="BD379" t="s">
        <v>437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437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2.7</v>
      </c>
      <c r="DL379">
        <v>0.5</v>
      </c>
      <c r="DM379" t="s">
        <v>438</v>
      </c>
      <c r="DN379">
        <v>2</v>
      </c>
      <c r="DO379" t="b">
        <v>1</v>
      </c>
      <c r="DP379">
        <v>1758394965.714286</v>
      </c>
      <c r="DQ379">
        <v>1139.295</v>
      </c>
      <c r="DR379">
        <v>1172.200714285714</v>
      </c>
      <c r="DS379">
        <v>22.19878214285715</v>
      </c>
      <c r="DT379">
        <v>21.07535</v>
      </c>
      <c r="DU379">
        <v>1140.000357142857</v>
      </c>
      <c r="DV379">
        <v>21.93048928571429</v>
      </c>
      <c r="DW379">
        <v>500.0562857142858</v>
      </c>
      <c r="DX379">
        <v>90.40664285714284</v>
      </c>
      <c r="DY379">
        <v>0.06610322142857143</v>
      </c>
      <c r="DZ379">
        <v>29.04311785714286</v>
      </c>
      <c r="EA379">
        <v>30.00619642857143</v>
      </c>
      <c r="EB379">
        <v>999.9000000000002</v>
      </c>
      <c r="EC379">
        <v>0</v>
      </c>
      <c r="ED379">
        <v>0</v>
      </c>
      <c r="EE379">
        <v>9994.037142857142</v>
      </c>
      <c r="EF379">
        <v>0</v>
      </c>
      <c r="EG379">
        <v>10.87534285714286</v>
      </c>
      <c r="EH379">
        <v>-32.90727857142857</v>
      </c>
      <c r="EI379">
        <v>1165.158571428572</v>
      </c>
      <c r="EJ379">
        <v>1197.438928571428</v>
      </c>
      <c r="EK379">
        <v>1.123445714285714</v>
      </c>
      <c r="EL379">
        <v>1172.200714285714</v>
      </c>
      <c r="EM379">
        <v>21.07535</v>
      </c>
      <c r="EN379">
        <v>2.006918214285714</v>
      </c>
      <c r="EO379">
        <v>1.905350714285714</v>
      </c>
      <c r="EP379">
        <v>17.49901428571429</v>
      </c>
      <c r="EQ379">
        <v>16.67896785714286</v>
      </c>
      <c r="ER379">
        <v>1999.9925</v>
      </c>
      <c r="ES379">
        <v>0.9799976428571429</v>
      </c>
      <c r="ET379">
        <v>0.02000266071428571</v>
      </c>
      <c r="EU379">
        <v>0</v>
      </c>
      <c r="EV379">
        <v>408.2004285714287</v>
      </c>
      <c r="EW379">
        <v>5.00078</v>
      </c>
      <c r="EX379">
        <v>8027.629642857143</v>
      </c>
      <c r="EY379">
        <v>16379.54642857143</v>
      </c>
      <c r="EZ379">
        <v>38.99514285714285</v>
      </c>
      <c r="FA379">
        <v>39.83007142857143</v>
      </c>
      <c r="FB379">
        <v>39.70728571428572</v>
      </c>
      <c r="FC379">
        <v>39.50196428571428</v>
      </c>
      <c r="FD379">
        <v>40.31010714285714</v>
      </c>
      <c r="FE379">
        <v>1955.0825</v>
      </c>
      <c r="FF379">
        <v>39.90714285714286</v>
      </c>
      <c r="FG379">
        <v>0</v>
      </c>
      <c r="FH379">
        <v>1758394973.7</v>
      </c>
      <c r="FI379">
        <v>0</v>
      </c>
      <c r="FJ379">
        <v>408.2285200000001</v>
      </c>
      <c r="FK379">
        <v>0.06553847108234426</v>
      </c>
      <c r="FL379">
        <v>6.878461515907153</v>
      </c>
      <c r="FM379">
        <v>8027.6856</v>
      </c>
      <c r="FN379">
        <v>15</v>
      </c>
      <c r="FO379">
        <v>0</v>
      </c>
      <c r="FP379" t="s">
        <v>439</v>
      </c>
      <c r="FQ379">
        <v>1746989605.5</v>
      </c>
      <c r="FR379">
        <v>1746989593.5</v>
      </c>
      <c r="FS379">
        <v>0</v>
      </c>
      <c r="FT379">
        <v>-0.274</v>
      </c>
      <c r="FU379">
        <v>-0.002</v>
      </c>
      <c r="FV379">
        <v>2.549</v>
      </c>
      <c r="FW379">
        <v>0.129</v>
      </c>
      <c r="FX379">
        <v>420</v>
      </c>
      <c r="FY379">
        <v>17</v>
      </c>
      <c r="FZ379">
        <v>0.02</v>
      </c>
      <c r="GA379">
        <v>0.04</v>
      </c>
      <c r="GB379">
        <v>-32.89659</v>
      </c>
      <c r="GC379">
        <v>-0.2227249530956037</v>
      </c>
      <c r="GD379">
        <v>0.06041548559765169</v>
      </c>
      <c r="GE379">
        <v>1</v>
      </c>
      <c r="GF379">
        <v>408.2060588235294</v>
      </c>
      <c r="GG379">
        <v>0.2876088665093419</v>
      </c>
      <c r="GH379">
        <v>0.2321627143870391</v>
      </c>
      <c r="GI379">
        <v>1</v>
      </c>
      <c r="GJ379">
        <v>1.1259055</v>
      </c>
      <c r="GK379">
        <v>-0.05450273921200881</v>
      </c>
      <c r="GL379">
        <v>0.005416378841070841</v>
      </c>
      <c r="GM379">
        <v>1</v>
      </c>
      <c r="GN379">
        <v>3</v>
      </c>
      <c r="GO379">
        <v>3</v>
      </c>
      <c r="GP379" t="s">
        <v>639</v>
      </c>
      <c r="GQ379">
        <v>3.10238</v>
      </c>
      <c r="GR379">
        <v>2.72407</v>
      </c>
      <c r="GS379">
        <v>0.176858</v>
      </c>
      <c r="GT379">
        <v>0.17997</v>
      </c>
      <c r="GU379">
        <v>0.102011</v>
      </c>
      <c r="GV379">
        <v>0.0996713</v>
      </c>
      <c r="GW379">
        <v>21538.9</v>
      </c>
      <c r="GX379">
        <v>19492.1</v>
      </c>
      <c r="GY379">
        <v>26730.5</v>
      </c>
      <c r="GZ379">
        <v>23991.3</v>
      </c>
      <c r="HA379">
        <v>38420.8</v>
      </c>
      <c r="HB379">
        <v>31947</v>
      </c>
      <c r="HC379">
        <v>46679.6</v>
      </c>
      <c r="HD379">
        <v>37964.7</v>
      </c>
      <c r="HE379">
        <v>1.866</v>
      </c>
      <c r="HF379">
        <v>2.34448</v>
      </c>
      <c r="HG379">
        <v>0.130787</v>
      </c>
      <c r="HH379">
        <v>0</v>
      </c>
      <c r="HI379">
        <v>27.8833</v>
      </c>
      <c r="HJ379">
        <v>999.9</v>
      </c>
      <c r="HK379">
        <v>46.7</v>
      </c>
      <c r="HL379">
        <v>32.4</v>
      </c>
      <c r="HM379">
        <v>25.2332</v>
      </c>
      <c r="HN379">
        <v>61.4782</v>
      </c>
      <c r="HO379">
        <v>4.46314</v>
      </c>
      <c r="HP379">
        <v>2</v>
      </c>
      <c r="HQ379">
        <v>0.12124</v>
      </c>
      <c r="HR379">
        <v>-0.34384</v>
      </c>
      <c r="HS379">
        <v>20.2826</v>
      </c>
      <c r="HT379">
        <v>5.21115</v>
      </c>
      <c r="HU379">
        <v>11.9749</v>
      </c>
      <c r="HV379">
        <v>4.96285</v>
      </c>
      <c r="HW379">
        <v>3.27445</v>
      </c>
      <c r="HX379">
        <v>9999</v>
      </c>
      <c r="HY379">
        <v>9999</v>
      </c>
      <c r="HZ379">
        <v>9999</v>
      </c>
      <c r="IA379">
        <v>999.9</v>
      </c>
      <c r="IB379">
        <v>1.86387</v>
      </c>
      <c r="IC379">
        <v>1.86009</v>
      </c>
      <c r="ID379">
        <v>1.8584</v>
      </c>
      <c r="IE379">
        <v>1.85974</v>
      </c>
      <c r="IF379">
        <v>1.85989</v>
      </c>
      <c r="IG379">
        <v>1.85842</v>
      </c>
      <c r="IH379">
        <v>1.85745</v>
      </c>
      <c r="II379">
        <v>1.85242</v>
      </c>
      <c r="IJ379">
        <v>0</v>
      </c>
      <c r="IK379">
        <v>0</v>
      </c>
      <c r="IL379">
        <v>0</v>
      </c>
      <c r="IM379">
        <v>0</v>
      </c>
      <c r="IN379" t="s">
        <v>441</v>
      </c>
      <c r="IO379" t="s">
        <v>442</v>
      </c>
      <c r="IP379" t="s">
        <v>443</v>
      </c>
      <c r="IQ379" t="s">
        <v>443</v>
      </c>
      <c r="IR379" t="s">
        <v>443</v>
      </c>
      <c r="IS379" t="s">
        <v>443</v>
      </c>
      <c r="IT379">
        <v>0</v>
      </c>
      <c r="IU379">
        <v>100</v>
      </c>
      <c r="IV379">
        <v>100</v>
      </c>
      <c r="IW379">
        <v>-0.68</v>
      </c>
      <c r="IX379">
        <v>0.2682</v>
      </c>
      <c r="IY379">
        <v>-1.199888540531774</v>
      </c>
      <c r="IZ379">
        <v>0.0006062262584135303</v>
      </c>
      <c r="JA379">
        <v>-6.607284784785487E-07</v>
      </c>
      <c r="JB379">
        <v>4.456398226774383E-10</v>
      </c>
      <c r="JC379">
        <v>0.04242554667046498</v>
      </c>
      <c r="JD379">
        <v>-0.002659736867722172</v>
      </c>
      <c r="JE379">
        <v>0.000738507291522077</v>
      </c>
      <c r="JF379">
        <v>-6.730059124220876E-06</v>
      </c>
      <c r="JG379">
        <v>7</v>
      </c>
      <c r="JH379">
        <v>1949</v>
      </c>
      <c r="JI379">
        <v>1</v>
      </c>
      <c r="JJ379">
        <v>29</v>
      </c>
      <c r="JK379">
        <v>190089.5</v>
      </c>
      <c r="JL379">
        <v>190089.7</v>
      </c>
      <c r="JM379">
        <v>3.37158</v>
      </c>
      <c r="JN379">
        <v>2.6001</v>
      </c>
      <c r="JO379">
        <v>2.146</v>
      </c>
      <c r="JP379">
        <v>2.67822</v>
      </c>
      <c r="JQ379">
        <v>2.29858</v>
      </c>
      <c r="JR379">
        <v>2.40845</v>
      </c>
      <c r="JS379">
        <v>37.1225</v>
      </c>
      <c r="JT379">
        <v>24.07</v>
      </c>
      <c r="JU379">
        <v>18</v>
      </c>
      <c r="JV379">
        <v>479.966</v>
      </c>
      <c r="JW379">
        <v>901.1369999999999</v>
      </c>
      <c r="JX379">
        <v>27.9608</v>
      </c>
      <c r="JY379">
        <v>28.7964</v>
      </c>
      <c r="JZ379">
        <v>29.9998</v>
      </c>
      <c r="KA379">
        <v>29.0435</v>
      </c>
      <c r="KB379">
        <v>29.0205</v>
      </c>
      <c r="KC379">
        <v>67.7012</v>
      </c>
      <c r="KD379">
        <v>18.5257</v>
      </c>
      <c r="KE379">
        <v>65.3984</v>
      </c>
      <c r="KF379">
        <v>27.9536</v>
      </c>
      <c r="KG379">
        <v>1222.36</v>
      </c>
      <c r="KH379">
        <v>21.0355</v>
      </c>
      <c r="KI379">
        <v>102.059</v>
      </c>
      <c r="KJ379">
        <v>91.54940000000001</v>
      </c>
    </row>
    <row r="380" spans="1:296">
      <c r="A380">
        <v>362</v>
      </c>
      <c r="B380">
        <v>1758394978.5</v>
      </c>
      <c r="C380">
        <v>12838</v>
      </c>
      <c r="D380" t="s">
        <v>1170</v>
      </c>
      <c r="E380" t="s">
        <v>1171</v>
      </c>
      <c r="F380">
        <v>5</v>
      </c>
      <c r="G380" t="s">
        <v>1025</v>
      </c>
      <c r="H380">
        <v>1758394971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1229.746901874082</v>
      </c>
      <c r="AJ380">
        <v>1207.359575757575</v>
      </c>
      <c r="AK380">
        <v>3.431039108209151</v>
      </c>
      <c r="AL380">
        <v>65.71286143039184</v>
      </c>
      <c r="AM380">
        <f>(AO380 - AN380 + DX380*1E3/(8.314*(DZ380+273.15)) * AQ380/DW380 * AP380) * DW380/(100*DK380) * 1000/(1000 - AO380)</f>
        <v>0</v>
      </c>
      <c r="AN380">
        <v>21.07502981968208</v>
      </c>
      <c r="AO380">
        <v>22.18816484848485</v>
      </c>
      <c r="AP380">
        <v>-3.519202095138855E-05</v>
      </c>
      <c r="AQ380">
        <v>86.31797219506277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437</v>
      </c>
      <c r="AX380" t="s">
        <v>437</v>
      </c>
      <c r="AY380">
        <v>0</v>
      </c>
      <c r="AZ380">
        <v>0</v>
      </c>
      <c r="BA380">
        <f>1-AY380/AZ380</f>
        <v>0</v>
      </c>
      <c r="BB380">
        <v>0</v>
      </c>
      <c r="BC380" t="s">
        <v>437</v>
      </c>
      <c r="BD380" t="s">
        <v>437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437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2.7</v>
      </c>
      <c r="DL380">
        <v>0.5</v>
      </c>
      <c r="DM380" t="s">
        <v>438</v>
      </c>
      <c r="DN380">
        <v>2</v>
      </c>
      <c r="DO380" t="b">
        <v>1</v>
      </c>
      <c r="DP380">
        <v>1758394971</v>
      </c>
      <c r="DQ380">
        <v>1157.058148148148</v>
      </c>
      <c r="DR380">
        <v>1189.974444444445</v>
      </c>
      <c r="DS380">
        <v>22.19398888888889</v>
      </c>
      <c r="DT380">
        <v>21.07478518518519</v>
      </c>
      <c r="DU380">
        <v>1157.749259259259</v>
      </c>
      <c r="DV380">
        <v>21.92579259259259</v>
      </c>
      <c r="DW380">
        <v>499.9862962962962</v>
      </c>
      <c r="DX380">
        <v>90.40414814814815</v>
      </c>
      <c r="DY380">
        <v>0.06616218888888889</v>
      </c>
      <c r="DZ380">
        <v>29.04190740740741</v>
      </c>
      <c r="EA380">
        <v>30.01197037037037</v>
      </c>
      <c r="EB380">
        <v>999.9000000000001</v>
      </c>
      <c r="EC380">
        <v>0</v>
      </c>
      <c r="ED380">
        <v>0</v>
      </c>
      <c r="EE380">
        <v>9997.594814814815</v>
      </c>
      <c r="EF380">
        <v>0</v>
      </c>
      <c r="EG380">
        <v>10.87579259259259</v>
      </c>
      <c r="EH380">
        <v>-32.91695925925927</v>
      </c>
      <c r="EI380">
        <v>1183.320740740741</v>
      </c>
      <c r="EJ380">
        <v>1215.594074074074</v>
      </c>
      <c r="EK380">
        <v>1.119213333333333</v>
      </c>
      <c r="EL380">
        <v>1189.974444444445</v>
      </c>
      <c r="EM380">
        <v>21.07478518518519</v>
      </c>
      <c r="EN380">
        <v>2.00642925925926</v>
      </c>
      <c r="EO380">
        <v>1.905247407407408</v>
      </c>
      <c r="EP380">
        <v>17.49515925925926</v>
      </c>
      <c r="EQ380">
        <v>16.67811481481482</v>
      </c>
      <c r="ER380">
        <v>1999.984444444445</v>
      </c>
      <c r="ES380">
        <v>0.9799975555555556</v>
      </c>
      <c r="ET380">
        <v>0.02000274444444445</v>
      </c>
      <c r="EU380">
        <v>0</v>
      </c>
      <c r="EV380">
        <v>408.324037037037</v>
      </c>
      <c r="EW380">
        <v>5.00078</v>
      </c>
      <c r="EX380">
        <v>8028.126296296296</v>
      </c>
      <c r="EY380">
        <v>16379.48888888889</v>
      </c>
      <c r="EZ380">
        <v>38.98111111111111</v>
      </c>
      <c r="FA380">
        <v>39.8284074074074</v>
      </c>
      <c r="FB380">
        <v>39.68488888888889</v>
      </c>
      <c r="FC380">
        <v>39.4904074074074</v>
      </c>
      <c r="FD380">
        <v>40.28685185185185</v>
      </c>
      <c r="FE380">
        <v>1955.074444444444</v>
      </c>
      <c r="FF380">
        <v>39.9074074074074</v>
      </c>
      <c r="FG380">
        <v>0</v>
      </c>
      <c r="FH380">
        <v>1758394979.1</v>
      </c>
      <c r="FI380">
        <v>0</v>
      </c>
      <c r="FJ380">
        <v>408.3153076923076</v>
      </c>
      <c r="FK380">
        <v>1.162256415409609</v>
      </c>
      <c r="FL380">
        <v>7.479316200187159</v>
      </c>
      <c r="FM380">
        <v>8028.136538461536</v>
      </c>
      <c r="FN380">
        <v>15</v>
      </c>
      <c r="FO380">
        <v>0</v>
      </c>
      <c r="FP380" t="s">
        <v>439</v>
      </c>
      <c r="FQ380">
        <v>1746989605.5</v>
      </c>
      <c r="FR380">
        <v>1746989593.5</v>
      </c>
      <c r="FS380">
        <v>0</v>
      </c>
      <c r="FT380">
        <v>-0.274</v>
      </c>
      <c r="FU380">
        <v>-0.002</v>
      </c>
      <c r="FV380">
        <v>2.549</v>
      </c>
      <c r="FW380">
        <v>0.129</v>
      </c>
      <c r="FX380">
        <v>420</v>
      </c>
      <c r="FY380">
        <v>17</v>
      </c>
      <c r="FZ380">
        <v>0.02</v>
      </c>
      <c r="GA380">
        <v>0.04</v>
      </c>
      <c r="GB380">
        <v>-32.91572</v>
      </c>
      <c r="GC380">
        <v>-0.2715714821762963</v>
      </c>
      <c r="GD380">
        <v>0.0602356505733943</v>
      </c>
      <c r="GE380">
        <v>1</v>
      </c>
      <c r="GF380">
        <v>408.2485588235294</v>
      </c>
      <c r="GG380">
        <v>1.018380446864873</v>
      </c>
      <c r="GH380">
        <v>0.2447503158895366</v>
      </c>
      <c r="GI380">
        <v>0</v>
      </c>
      <c r="GJ380">
        <v>1.1221515</v>
      </c>
      <c r="GK380">
        <v>-0.04748780487805149</v>
      </c>
      <c r="GL380">
        <v>0.004724419832106351</v>
      </c>
      <c r="GM380">
        <v>1</v>
      </c>
      <c r="GN380">
        <v>2</v>
      </c>
      <c r="GO380">
        <v>3</v>
      </c>
      <c r="GP380" t="s">
        <v>533</v>
      </c>
      <c r="GQ380">
        <v>3.1027</v>
      </c>
      <c r="GR380">
        <v>2.72449</v>
      </c>
      <c r="GS380">
        <v>0.178432</v>
      </c>
      <c r="GT380">
        <v>0.18151</v>
      </c>
      <c r="GU380">
        <v>0.101999</v>
      </c>
      <c r="GV380">
        <v>0.0996633</v>
      </c>
      <c r="GW380">
        <v>21498</v>
      </c>
      <c r="GX380">
        <v>19455.5</v>
      </c>
      <c r="GY380">
        <v>26730.8</v>
      </c>
      <c r="GZ380">
        <v>23991.2</v>
      </c>
      <c r="HA380">
        <v>38421.9</v>
      </c>
      <c r="HB380">
        <v>31947.3</v>
      </c>
      <c r="HC380">
        <v>46680.1</v>
      </c>
      <c r="HD380">
        <v>37964.5</v>
      </c>
      <c r="HE380">
        <v>1.86635</v>
      </c>
      <c r="HF380">
        <v>2.34438</v>
      </c>
      <c r="HG380">
        <v>0.13081</v>
      </c>
      <c r="HH380">
        <v>0</v>
      </c>
      <c r="HI380">
        <v>27.8841</v>
      </c>
      <c r="HJ380">
        <v>999.9</v>
      </c>
      <c r="HK380">
        <v>46.7</v>
      </c>
      <c r="HL380">
        <v>32.4</v>
      </c>
      <c r="HM380">
        <v>25.2326</v>
      </c>
      <c r="HN380">
        <v>61.2782</v>
      </c>
      <c r="HO380">
        <v>4.37099</v>
      </c>
      <c r="HP380">
        <v>2</v>
      </c>
      <c r="HQ380">
        <v>0.120739</v>
      </c>
      <c r="HR380">
        <v>-0.311593</v>
      </c>
      <c r="HS380">
        <v>20.2826</v>
      </c>
      <c r="HT380">
        <v>5.21205</v>
      </c>
      <c r="HU380">
        <v>11.9761</v>
      </c>
      <c r="HV380">
        <v>4.963</v>
      </c>
      <c r="HW380">
        <v>3.27455</v>
      </c>
      <c r="HX380">
        <v>9999</v>
      </c>
      <c r="HY380">
        <v>9999</v>
      </c>
      <c r="HZ380">
        <v>9999</v>
      </c>
      <c r="IA380">
        <v>999.9</v>
      </c>
      <c r="IB380">
        <v>1.86388</v>
      </c>
      <c r="IC380">
        <v>1.86013</v>
      </c>
      <c r="ID380">
        <v>1.85844</v>
      </c>
      <c r="IE380">
        <v>1.85975</v>
      </c>
      <c r="IF380">
        <v>1.85989</v>
      </c>
      <c r="IG380">
        <v>1.85843</v>
      </c>
      <c r="IH380">
        <v>1.85746</v>
      </c>
      <c r="II380">
        <v>1.85241</v>
      </c>
      <c r="IJ380">
        <v>0</v>
      </c>
      <c r="IK380">
        <v>0</v>
      </c>
      <c r="IL380">
        <v>0</v>
      </c>
      <c r="IM380">
        <v>0</v>
      </c>
      <c r="IN380" t="s">
        <v>441</v>
      </c>
      <c r="IO380" t="s">
        <v>442</v>
      </c>
      <c r="IP380" t="s">
        <v>443</v>
      </c>
      <c r="IQ380" t="s">
        <v>443</v>
      </c>
      <c r="IR380" t="s">
        <v>443</v>
      </c>
      <c r="IS380" t="s">
        <v>443</v>
      </c>
      <c r="IT380">
        <v>0</v>
      </c>
      <c r="IU380">
        <v>100</v>
      </c>
      <c r="IV380">
        <v>100</v>
      </c>
      <c r="IW380">
        <v>-0.67</v>
      </c>
      <c r="IX380">
        <v>0.2681</v>
      </c>
      <c r="IY380">
        <v>-1.199888540531774</v>
      </c>
      <c r="IZ380">
        <v>0.0006062262584135303</v>
      </c>
      <c r="JA380">
        <v>-6.607284784785487E-07</v>
      </c>
      <c r="JB380">
        <v>4.456398226774383E-10</v>
      </c>
      <c r="JC380">
        <v>0.04242554667046498</v>
      </c>
      <c r="JD380">
        <v>-0.002659736867722172</v>
      </c>
      <c r="JE380">
        <v>0.000738507291522077</v>
      </c>
      <c r="JF380">
        <v>-6.730059124220876E-06</v>
      </c>
      <c r="JG380">
        <v>7</v>
      </c>
      <c r="JH380">
        <v>1949</v>
      </c>
      <c r="JI380">
        <v>1</v>
      </c>
      <c r="JJ380">
        <v>29</v>
      </c>
      <c r="JK380">
        <v>190089.5</v>
      </c>
      <c r="JL380">
        <v>190089.8</v>
      </c>
      <c r="JM380">
        <v>3.40942</v>
      </c>
      <c r="JN380">
        <v>2.6001</v>
      </c>
      <c r="JO380">
        <v>2.146</v>
      </c>
      <c r="JP380">
        <v>2.677</v>
      </c>
      <c r="JQ380">
        <v>2.29858</v>
      </c>
      <c r="JR380">
        <v>2.39136</v>
      </c>
      <c r="JS380">
        <v>37.1225</v>
      </c>
      <c r="JT380">
        <v>24.07</v>
      </c>
      <c r="JU380">
        <v>18</v>
      </c>
      <c r="JV380">
        <v>480.142</v>
      </c>
      <c r="JW380">
        <v>900.972</v>
      </c>
      <c r="JX380">
        <v>27.9516</v>
      </c>
      <c r="JY380">
        <v>28.7927</v>
      </c>
      <c r="JZ380">
        <v>29.9998</v>
      </c>
      <c r="KA380">
        <v>29.0398</v>
      </c>
      <c r="KB380">
        <v>29.0169</v>
      </c>
      <c r="KC380">
        <v>68.4019</v>
      </c>
      <c r="KD380">
        <v>18.5257</v>
      </c>
      <c r="KE380">
        <v>65.3984</v>
      </c>
      <c r="KF380">
        <v>27.935</v>
      </c>
      <c r="KG380">
        <v>1242.41</v>
      </c>
      <c r="KH380">
        <v>21.0423</v>
      </c>
      <c r="KI380">
        <v>102.061</v>
      </c>
      <c r="KJ380">
        <v>91.54900000000001</v>
      </c>
    </row>
    <row r="381" spans="1:296">
      <c r="A381">
        <v>363</v>
      </c>
      <c r="B381">
        <v>1758394983.5</v>
      </c>
      <c r="C381">
        <v>12843</v>
      </c>
      <c r="D381" t="s">
        <v>1172</v>
      </c>
      <c r="E381" t="s">
        <v>1173</v>
      </c>
      <c r="F381">
        <v>5</v>
      </c>
      <c r="G381" t="s">
        <v>1025</v>
      </c>
      <c r="H381">
        <v>1758394975.714286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1246.71732515939</v>
      </c>
      <c r="AJ381">
        <v>1224.386969696969</v>
      </c>
      <c r="AK381">
        <v>3.397581586640198</v>
      </c>
      <c r="AL381">
        <v>65.71286143039184</v>
      </c>
      <c r="AM381">
        <f>(AO381 - AN381 + DX381*1E3/(8.314*(DZ381+273.15)) * AQ381/DW381 * AP381) * DW381/(100*DK381) * 1000/(1000 - AO381)</f>
        <v>0</v>
      </c>
      <c r="AN381">
        <v>21.07502312596205</v>
      </c>
      <c r="AO381">
        <v>22.18334909090908</v>
      </c>
      <c r="AP381">
        <v>-3.230655615005815E-05</v>
      </c>
      <c r="AQ381">
        <v>86.31797219506277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437</v>
      </c>
      <c r="AX381" t="s">
        <v>437</v>
      </c>
      <c r="AY381">
        <v>0</v>
      </c>
      <c r="AZ381">
        <v>0</v>
      </c>
      <c r="BA381">
        <f>1-AY381/AZ381</f>
        <v>0</v>
      </c>
      <c r="BB381">
        <v>0</v>
      </c>
      <c r="BC381" t="s">
        <v>437</v>
      </c>
      <c r="BD381" t="s">
        <v>437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437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2.7</v>
      </c>
      <c r="DL381">
        <v>0.5</v>
      </c>
      <c r="DM381" t="s">
        <v>438</v>
      </c>
      <c r="DN381">
        <v>2</v>
      </c>
      <c r="DO381" t="b">
        <v>1</v>
      </c>
      <c r="DP381">
        <v>1758394975.714286</v>
      </c>
      <c r="DQ381">
        <v>1172.876071428571</v>
      </c>
      <c r="DR381">
        <v>1205.7775</v>
      </c>
      <c r="DS381">
        <v>22.19013214285714</v>
      </c>
      <c r="DT381">
        <v>21.07451785714286</v>
      </c>
      <c r="DU381">
        <v>1173.553571428571</v>
      </c>
      <c r="DV381">
        <v>21.92201785714285</v>
      </c>
      <c r="DW381">
        <v>500.0079285714285</v>
      </c>
      <c r="DX381">
        <v>90.40224285714287</v>
      </c>
      <c r="DY381">
        <v>0.06621763928571428</v>
      </c>
      <c r="DZ381">
        <v>29.04098214285714</v>
      </c>
      <c r="EA381">
        <v>30.01607142857143</v>
      </c>
      <c r="EB381">
        <v>999.9000000000002</v>
      </c>
      <c r="EC381">
        <v>0</v>
      </c>
      <c r="ED381">
        <v>0</v>
      </c>
      <c r="EE381">
        <v>9995.025</v>
      </c>
      <c r="EF381">
        <v>0</v>
      </c>
      <c r="EG381">
        <v>10.87914285714285</v>
      </c>
      <c r="EH381">
        <v>-32.90113214285714</v>
      </c>
      <c r="EI381">
        <v>1199.493571428571</v>
      </c>
      <c r="EJ381">
        <v>1231.736071428571</v>
      </c>
      <c r="EK381">
        <v>1.115617142857143</v>
      </c>
      <c r="EL381">
        <v>1205.7775</v>
      </c>
      <c r="EM381">
        <v>21.07451785714286</v>
      </c>
      <c r="EN381">
        <v>2.0060375</v>
      </c>
      <c r="EO381">
        <v>1.905183928571429</v>
      </c>
      <c r="EP381">
        <v>17.492075</v>
      </c>
      <c r="EQ381">
        <v>16.67758928571429</v>
      </c>
      <c r="ER381">
        <v>2000.013928571429</v>
      </c>
      <c r="ES381">
        <v>0.9799978571428571</v>
      </c>
      <c r="ET381">
        <v>0.02000244285714286</v>
      </c>
      <c r="EU381">
        <v>0</v>
      </c>
      <c r="EV381">
        <v>408.3462857142857</v>
      </c>
      <c r="EW381">
        <v>5.00078</v>
      </c>
      <c r="EX381">
        <v>8028.733571428572</v>
      </c>
      <c r="EY381">
        <v>16379.73571428571</v>
      </c>
      <c r="EZ381">
        <v>38.97285714285714</v>
      </c>
      <c r="FA381">
        <v>39.83007142857142</v>
      </c>
      <c r="FB381">
        <v>39.74078571428571</v>
      </c>
      <c r="FC381">
        <v>39.49521428571428</v>
      </c>
      <c r="FD381">
        <v>40.28992857142857</v>
      </c>
      <c r="FE381">
        <v>1955.103928571428</v>
      </c>
      <c r="FF381">
        <v>39.90714285714286</v>
      </c>
      <c r="FG381">
        <v>0</v>
      </c>
      <c r="FH381">
        <v>1758394983.9</v>
      </c>
      <c r="FI381">
        <v>0</v>
      </c>
      <c r="FJ381">
        <v>408.3364230769231</v>
      </c>
      <c r="FK381">
        <v>1.752239317153267</v>
      </c>
      <c r="FL381">
        <v>5.060170892671342</v>
      </c>
      <c r="FM381">
        <v>8028.717307692308</v>
      </c>
      <c r="FN381">
        <v>15</v>
      </c>
      <c r="FO381">
        <v>0</v>
      </c>
      <c r="FP381" t="s">
        <v>439</v>
      </c>
      <c r="FQ381">
        <v>1746989605.5</v>
      </c>
      <c r="FR381">
        <v>1746989593.5</v>
      </c>
      <c r="FS381">
        <v>0</v>
      </c>
      <c r="FT381">
        <v>-0.274</v>
      </c>
      <c r="FU381">
        <v>-0.002</v>
      </c>
      <c r="FV381">
        <v>2.549</v>
      </c>
      <c r="FW381">
        <v>0.129</v>
      </c>
      <c r="FX381">
        <v>420</v>
      </c>
      <c r="FY381">
        <v>17</v>
      </c>
      <c r="FZ381">
        <v>0.02</v>
      </c>
      <c r="GA381">
        <v>0.04</v>
      </c>
      <c r="GB381">
        <v>-32.9044075</v>
      </c>
      <c r="GC381">
        <v>0.2367005628519004</v>
      </c>
      <c r="GD381">
        <v>0.06929520325210171</v>
      </c>
      <c r="GE381">
        <v>1</v>
      </c>
      <c r="GF381">
        <v>408.3439705882353</v>
      </c>
      <c r="GG381">
        <v>0.7605653199207754</v>
      </c>
      <c r="GH381">
        <v>0.2358655505971105</v>
      </c>
      <c r="GI381">
        <v>1</v>
      </c>
      <c r="GJ381">
        <v>1.118012</v>
      </c>
      <c r="GK381">
        <v>-0.04529876172608148</v>
      </c>
      <c r="GL381">
        <v>0.004551243895903629</v>
      </c>
      <c r="GM381">
        <v>1</v>
      </c>
      <c r="GN381">
        <v>3</v>
      </c>
      <c r="GO381">
        <v>3</v>
      </c>
      <c r="GP381" t="s">
        <v>639</v>
      </c>
      <c r="GQ381">
        <v>3.10234</v>
      </c>
      <c r="GR381">
        <v>2.72452</v>
      </c>
      <c r="GS381">
        <v>0.179984</v>
      </c>
      <c r="GT381">
        <v>0.183048</v>
      </c>
      <c r="GU381">
        <v>0.101983</v>
      </c>
      <c r="GV381">
        <v>0.0996655</v>
      </c>
      <c r="GW381">
        <v>21457.5</v>
      </c>
      <c r="GX381">
        <v>19419.1</v>
      </c>
      <c r="GY381">
        <v>26730.9</v>
      </c>
      <c r="GZ381">
        <v>23991.5</v>
      </c>
      <c r="HA381">
        <v>38422.9</v>
      </c>
      <c r="HB381">
        <v>31947.5</v>
      </c>
      <c r="HC381">
        <v>46680.2</v>
      </c>
      <c r="HD381">
        <v>37964.7</v>
      </c>
      <c r="HE381">
        <v>1.86607</v>
      </c>
      <c r="HF381">
        <v>2.34485</v>
      </c>
      <c r="HG381">
        <v>0.131465</v>
      </c>
      <c r="HH381">
        <v>0</v>
      </c>
      <c r="HI381">
        <v>27.8857</v>
      </c>
      <c r="HJ381">
        <v>999.9</v>
      </c>
      <c r="HK381">
        <v>46.7</v>
      </c>
      <c r="HL381">
        <v>32.4</v>
      </c>
      <c r="HM381">
        <v>25.2334</v>
      </c>
      <c r="HN381">
        <v>61.8582</v>
      </c>
      <c r="HO381">
        <v>4.52724</v>
      </c>
      <c r="HP381">
        <v>2</v>
      </c>
      <c r="HQ381">
        <v>0.120668</v>
      </c>
      <c r="HR381">
        <v>-0.287919</v>
      </c>
      <c r="HS381">
        <v>20.2826</v>
      </c>
      <c r="HT381">
        <v>5.2128</v>
      </c>
      <c r="HU381">
        <v>11.9751</v>
      </c>
      <c r="HV381">
        <v>4.9632</v>
      </c>
      <c r="HW381">
        <v>3.27465</v>
      </c>
      <c r="HX381">
        <v>9999</v>
      </c>
      <c r="HY381">
        <v>9999</v>
      </c>
      <c r="HZ381">
        <v>9999</v>
      </c>
      <c r="IA381">
        <v>999.9</v>
      </c>
      <c r="IB381">
        <v>1.86386</v>
      </c>
      <c r="IC381">
        <v>1.86008</v>
      </c>
      <c r="ID381">
        <v>1.85842</v>
      </c>
      <c r="IE381">
        <v>1.85974</v>
      </c>
      <c r="IF381">
        <v>1.85989</v>
      </c>
      <c r="IG381">
        <v>1.85844</v>
      </c>
      <c r="IH381">
        <v>1.85745</v>
      </c>
      <c r="II381">
        <v>1.85241</v>
      </c>
      <c r="IJ381">
        <v>0</v>
      </c>
      <c r="IK381">
        <v>0</v>
      </c>
      <c r="IL381">
        <v>0</v>
      </c>
      <c r="IM381">
        <v>0</v>
      </c>
      <c r="IN381" t="s">
        <v>441</v>
      </c>
      <c r="IO381" t="s">
        <v>442</v>
      </c>
      <c r="IP381" t="s">
        <v>443</v>
      </c>
      <c r="IQ381" t="s">
        <v>443</v>
      </c>
      <c r="IR381" t="s">
        <v>443</v>
      </c>
      <c r="IS381" t="s">
        <v>443</v>
      </c>
      <c r="IT381">
        <v>0</v>
      </c>
      <c r="IU381">
        <v>100</v>
      </c>
      <c r="IV381">
        <v>100</v>
      </c>
      <c r="IW381">
        <v>-0.65</v>
      </c>
      <c r="IX381">
        <v>0.268</v>
      </c>
      <c r="IY381">
        <v>-1.199888540531774</v>
      </c>
      <c r="IZ381">
        <v>0.0006062262584135303</v>
      </c>
      <c r="JA381">
        <v>-6.607284784785487E-07</v>
      </c>
      <c r="JB381">
        <v>4.456398226774383E-10</v>
      </c>
      <c r="JC381">
        <v>0.04242554667046498</v>
      </c>
      <c r="JD381">
        <v>-0.002659736867722172</v>
      </c>
      <c r="JE381">
        <v>0.000738507291522077</v>
      </c>
      <c r="JF381">
        <v>-6.730059124220876E-06</v>
      </c>
      <c r="JG381">
        <v>7</v>
      </c>
      <c r="JH381">
        <v>1949</v>
      </c>
      <c r="JI381">
        <v>1</v>
      </c>
      <c r="JJ381">
        <v>29</v>
      </c>
      <c r="JK381">
        <v>190089.6</v>
      </c>
      <c r="JL381">
        <v>190089.8</v>
      </c>
      <c r="JM381">
        <v>3.44482</v>
      </c>
      <c r="JN381">
        <v>2.59644</v>
      </c>
      <c r="JO381">
        <v>2.146</v>
      </c>
      <c r="JP381">
        <v>2.67822</v>
      </c>
      <c r="JQ381">
        <v>2.29858</v>
      </c>
      <c r="JR381">
        <v>2.40479</v>
      </c>
      <c r="JS381">
        <v>37.1225</v>
      </c>
      <c r="JT381">
        <v>24.0612</v>
      </c>
      <c r="JU381">
        <v>18</v>
      </c>
      <c r="JV381">
        <v>479.954</v>
      </c>
      <c r="JW381">
        <v>901.4299999999999</v>
      </c>
      <c r="JX381">
        <v>27.9334</v>
      </c>
      <c r="JY381">
        <v>28.7888</v>
      </c>
      <c r="JZ381">
        <v>29.9999</v>
      </c>
      <c r="KA381">
        <v>29.036</v>
      </c>
      <c r="KB381">
        <v>29.0138</v>
      </c>
      <c r="KC381">
        <v>69.173</v>
      </c>
      <c r="KD381">
        <v>18.5257</v>
      </c>
      <c r="KE381">
        <v>65.3984</v>
      </c>
      <c r="KF381">
        <v>27.9185</v>
      </c>
      <c r="KG381">
        <v>1256.07</v>
      </c>
      <c r="KH381">
        <v>21.0486</v>
      </c>
      <c r="KI381">
        <v>102.061</v>
      </c>
      <c r="KJ381">
        <v>91.54949999999999</v>
      </c>
    </row>
    <row r="382" spans="1:296">
      <c r="A382">
        <v>364</v>
      </c>
      <c r="B382">
        <v>1758394988.5</v>
      </c>
      <c r="C382">
        <v>12848</v>
      </c>
      <c r="D382" t="s">
        <v>1174</v>
      </c>
      <c r="E382" t="s">
        <v>1175</v>
      </c>
      <c r="F382">
        <v>5</v>
      </c>
      <c r="G382" t="s">
        <v>1025</v>
      </c>
      <c r="H382">
        <v>1758394981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1263.965346950668</v>
      </c>
      <c r="AJ382">
        <v>1241.644121212121</v>
      </c>
      <c r="AK382">
        <v>3.448892502045763</v>
      </c>
      <c r="AL382">
        <v>65.71286143039184</v>
      </c>
      <c r="AM382">
        <f>(AO382 - AN382 + DX382*1E3/(8.314*(DZ382+273.15)) * AQ382/DW382 * AP382) * DW382/(100*DK382) * 1000/(1000 - AO382)</f>
        <v>0</v>
      </c>
      <c r="AN382">
        <v>21.07452750186737</v>
      </c>
      <c r="AO382">
        <v>22.17776242424243</v>
      </c>
      <c r="AP382">
        <v>-4.071400265067461E-05</v>
      </c>
      <c r="AQ382">
        <v>86.31797219506277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437</v>
      </c>
      <c r="AX382" t="s">
        <v>437</v>
      </c>
      <c r="AY382">
        <v>0</v>
      </c>
      <c r="AZ382">
        <v>0</v>
      </c>
      <c r="BA382">
        <f>1-AY382/AZ382</f>
        <v>0</v>
      </c>
      <c r="BB382">
        <v>0</v>
      </c>
      <c r="BC382" t="s">
        <v>437</v>
      </c>
      <c r="BD382" t="s">
        <v>437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437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2.7</v>
      </c>
      <c r="DL382">
        <v>0.5</v>
      </c>
      <c r="DM382" t="s">
        <v>438</v>
      </c>
      <c r="DN382">
        <v>2</v>
      </c>
      <c r="DO382" t="b">
        <v>1</v>
      </c>
      <c r="DP382">
        <v>1758394981</v>
      </c>
      <c r="DQ382">
        <v>1190.618518518518</v>
      </c>
      <c r="DR382">
        <v>1223.532592592593</v>
      </c>
      <c r="DS382">
        <v>22.18476296296297</v>
      </c>
      <c r="DT382">
        <v>21.07445555555555</v>
      </c>
      <c r="DU382">
        <v>1191.28</v>
      </c>
      <c r="DV382">
        <v>21.91674814814815</v>
      </c>
      <c r="DW382">
        <v>499.9522222222222</v>
      </c>
      <c r="DX382">
        <v>90.40045185185187</v>
      </c>
      <c r="DY382">
        <v>0.06628391481481481</v>
      </c>
      <c r="DZ382">
        <v>29.03886666666667</v>
      </c>
      <c r="EA382">
        <v>30.01927037037037</v>
      </c>
      <c r="EB382">
        <v>999.9000000000001</v>
      </c>
      <c r="EC382">
        <v>0</v>
      </c>
      <c r="ED382">
        <v>0</v>
      </c>
      <c r="EE382">
        <v>10006.36851851852</v>
      </c>
      <c r="EF382">
        <v>0</v>
      </c>
      <c r="EG382">
        <v>10.87202592592593</v>
      </c>
      <c r="EH382">
        <v>-32.91420370370371</v>
      </c>
      <c r="EI382">
        <v>1217.631851851852</v>
      </c>
      <c r="EJ382">
        <v>1249.873333333333</v>
      </c>
      <c r="EK382">
        <v>1.110302962962963</v>
      </c>
      <c r="EL382">
        <v>1223.532592592593</v>
      </c>
      <c r="EM382">
        <v>21.07445555555555</v>
      </c>
      <c r="EN382">
        <v>2.005512222222222</v>
      </c>
      <c r="EO382">
        <v>1.905140740740741</v>
      </c>
      <c r="EP382">
        <v>17.48792222222222</v>
      </c>
      <c r="EQ382">
        <v>16.67724074074074</v>
      </c>
      <c r="ER382">
        <v>2000.01037037037</v>
      </c>
      <c r="ES382">
        <v>0.9799977777777779</v>
      </c>
      <c r="ET382">
        <v>0.02000252222222221</v>
      </c>
      <c r="EU382">
        <v>0</v>
      </c>
      <c r="EV382">
        <v>408.4264814814815</v>
      </c>
      <c r="EW382">
        <v>5.00078</v>
      </c>
      <c r="EX382">
        <v>8029.365555555556</v>
      </c>
      <c r="EY382">
        <v>16379.7037037037</v>
      </c>
      <c r="EZ382">
        <v>38.9881111111111</v>
      </c>
      <c r="FA382">
        <v>39.82833333333333</v>
      </c>
      <c r="FB382">
        <v>39.6594074074074</v>
      </c>
      <c r="FC382">
        <v>39.48803703703703</v>
      </c>
      <c r="FD382">
        <v>40.33085185185185</v>
      </c>
      <c r="FE382">
        <v>1955.10037037037</v>
      </c>
      <c r="FF382">
        <v>39.90777777777777</v>
      </c>
      <c r="FG382">
        <v>0</v>
      </c>
      <c r="FH382">
        <v>1758394988.7</v>
      </c>
      <c r="FI382">
        <v>0</v>
      </c>
      <c r="FJ382">
        <v>408.4406923076923</v>
      </c>
      <c r="FK382">
        <v>-0.4681025578136089</v>
      </c>
      <c r="FL382">
        <v>9.951794875711052</v>
      </c>
      <c r="FM382">
        <v>8029.288846153845</v>
      </c>
      <c r="FN382">
        <v>15</v>
      </c>
      <c r="FO382">
        <v>0</v>
      </c>
      <c r="FP382" t="s">
        <v>439</v>
      </c>
      <c r="FQ382">
        <v>1746989605.5</v>
      </c>
      <c r="FR382">
        <v>1746989593.5</v>
      </c>
      <c r="FS382">
        <v>0</v>
      </c>
      <c r="FT382">
        <v>-0.274</v>
      </c>
      <c r="FU382">
        <v>-0.002</v>
      </c>
      <c r="FV382">
        <v>2.549</v>
      </c>
      <c r="FW382">
        <v>0.129</v>
      </c>
      <c r="FX382">
        <v>420</v>
      </c>
      <c r="FY382">
        <v>17</v>
      </c>
      <c r="FZ382">
        <v>0.02</v>
      </c>
      <c r="GA382">
        <v>0.04</v>
      </c>
      <c r="GB382">
        <v>-32.922025</v>
      </c>
      <c r="GC382">
        <v>0.02784765478427513</v>
      </c>
      <c r="GD382">
        <v>0.076133789311974</v>
      </c>
      <c r="GE382">
        <v>1</v>
      </c>
      <c r="GF382">
        <v>408.3524411764706</v>
      </c>
      <c r="GG382">
        <v>1.047929721395863</v>
      </c>
      <c r="GH382">
        <v>0.2384539900343927</v>
      </c>
      <c r="GI382">
        <v>0</v>
      </c>
      <c r="GJ382">
        <v>1.113015</v>
      </c>
      <c r="GK382">
        <v>-0.05896187617260903</v>
      </c>
      <c r="GL382">
        <v>0.005782914922424506</v>
      </c>
      <c r="GM382">
        <v>1</v>
      </c>
      <c r="GN382">
        <v>2</v>
      </c>
      <c r="GO382">
        <v>3</v>
      </c>
      <c r="GP382" t="s">
        <v>533</v>
      </c>
      <c r="GQ382">
        <v>3.10258</v>
      </c>
      <c r="GR382">
        <v>2.72435</v>
      </c>
      <c r="GS382">
        <v>0.181545</v>
      </c>
      <c r="GT382">
        <v>0.184602</v>
      </c>
      <c r="GU382">
        <v>0.101968</v>
      </c>
      <c r="GV382">
        <v>0.0996697</v>
      </c>
      <c r="GW382">
        <v>21416.7</v>
      </c>
      <c r="GX382">
        <v>19382.3</v>
      </c>
      <c r="GY382">
        <v>26730.9</v>
      </c>
      <c r="GZ382">
        <v>23991.6</v>
      </c>
      <c r="HA382">
        <v>38423.7</v>
      </c>
      <c r="HB382">
        <v>31947.6</v>
      </c>
      <c r="HC382">
        <v>46680.2</v>
      </c>
      <c r="HD382">
        <v>37964.7</v>
      </c>
      <c r="HE382">
        <v>1.86635</v>
      </c>
      <c r="HF382">
        <v>2.34465</v>
      </c>
      <c r="HG382">
        <v>0.129715</v>
      </c>
      <c r="HH382">
        <v>0</v>
      </c>
      <c r="HI382">
        <v>27.8857</v>
      </c>
      <c r="HJ382">
        <v>999.9</v>
      </c>
      <c r="HK382">
        <v>46.7</v>
      </c>
      <c r="HL382">
        <v>32.4</v>
      </c>
      <c r="HM382">
        <v>25.2295</v>
      </c>
      <c r="HN382">
        <v>61.3282</v>
      </c>
      <c r="HO382">
        <v>4.48317</v>
      </c>
      <c r="HP382">
        <v>2</v>
      </c>
      <c r="HQ382">
        <v>0.120442</v>
      </c>
      <c r="HR382">
        <v>-0.257495</v>
      </c>
      <c r="HS382">
        <v>20.2827</v>
      </c>
      <c r="HT382">
        <v>5.2122</v>
      </c>
      <c r="HU382">
        <v>11.9748</v>
      </c>
      <c r="HV382">
        <v>4.963</v>
      </c>
      <c r="HW382">
        <v>3.27465</v>
      </c>
      <c r="HX382">
        <v>9999</v>
      </c>
      <c r="HY382">
        <v>9999</v>
      </c>
      <c r="HZ382">
        <v>9999</v>
      </c>
      <c r="IA382">
        <v>999.9</v>
      </c>
      <c r="IB382">
        <v>1.86387</v>
      </c>
      <c r="IC382">
        <v>1.86011</v>
      </c>
      <c r="ID382">
        <v>1.85846</v>
      </c>
      <c r="IE382">
        <v>1.85974</v>
      </c>
      <c r="IF382">
        <v>1.85989</v>
      </c>
      <c r="IG382">
        <v>1.85847</v>
      </c>
      <c r="IH382">
        <v>1.85747</v>
      </c>
      <c r="II382">
        <v>1.85242</v>
      </c>
      <c r="IJ382">
        <v>0</v>
      </c>
      <c r="IK382">
        <v>0</v>
      </c>
      <c r="IL382">
        <v>0</v>
      </c>
      <c r="IM382">
        <v>0</v>
      </c>
      <c r="IN382" t="s">
        <v>441</v>
      </c>
      <c r="IO382" t="s">
        <v>442</v>
      </c>
      <c r="IP382" t="s">
        <v>443</v>
      </c>
      <c r="IQ382" t="s">
        <v>443</v>
      </c>
      <c r="IR382" t="s">
        <v>443</v>
      </c>
      <c r="IS382" t="s">
        <v>443</v>
      </c>
      <c r="IT382">
        <v>0</v>
      </c>
      <c r="IU382">
        <v>100</v>
      </c>
      <c r="IV382">
        <v>100</v>
      </c>
      <c r="IW382">
        <v>-0.64</v>
      </c>
      <c r="IX382">
        <v>0.2679</v>
      </c>
      <c r="IY382">
        <v>-1.199888540531774</v>
      </c>
      <c r="IZ382">
        <v>0.0006062262584135303</v>
      </c>
      <c r="JA382">
        <v>-6.607284784785487E-07</v>
      </c>
      <c r="JB382">
        <v>4.456398226774383E-10</v>
      </c>
      <c r="JC382">
        <v>0.04242554667046498</v>
      </c>
      <c r="JD382">
        <v>-0.002659736867722172</v>
      </c>
      <c r="JE382">
        <v>0.000738507291522077</v>
      </c>
      <c r="JF382">
        <v>-6.730059124220876E-06</v>
      </c>
      <c r="JG382">
        <v>7</v>
      </c>
      <c r="JH382">
        <v>1949</v>
      </c>
      <c r="JI382">
        <v>1</v>
      </c>
      <c r="JJ382">
        <v>29</v>
      </c>
      <c r="JK382">
        <v>190089.7</v>
      </c>
      <c r="JL382">
        <v>190089.9</v>
      </c>
      <c r="JM382">
        <v>3.479</v>
      </c>
      <c r="JN382">
        <v>2.59521</v>
      </c>
      <c r="JO382">
        <v>2.146</v>
      </c>
      <c r="JP382">
        <v>2.677</v>
      </c>
      <c r="JQ382">
        <v>2.29858</v>
      </c>
      <c r="JR382">
        <v>2.45361</v>
      </c>
      <c r="JS382">
        <v>37.1225</v>
      </c>
      <c r="JT382">
        <v>24.07</v>
      </c>
      <c r="JU382">
        <v>18</v>
      </c>
      <c r="JV382">
        <v>480.089</v>
      </c>
      <c r="JW382">
        <v>901.159</v>
      </c>
      <c r="JX382">
        <v>27.9159</v>
      </c>
      <c r="JY382">
        <v>28.7847</v>
      </c>
      <c r="JZ382">
        <v>29.9998</v>
      </c>
      <c r="KA382">
        <v>29.0327</v>
      </c>
      <c r="KB382">
        <v>29.0101</v>
      </c>
      <c r="KC382">
        <v>69.85169999999999</v>
      </c>
      <c r="KD382">
        <v>18.5257</v>
      </c>
      <c r="KE382">
        <v>65.3984</v>
      </c>
      <c r="KF382">
        <v>27.8938</v>
      </c>
      <c r="KG382">
        <v>1269.76</v>
      </c>
      <c r="KH382">
        <v>21.0588</v>
      </c>
      <c r="KI382">
        <v>102.061</v>
      </c>
      <c r="KJ382">
        <v>91.54989999999999</v>
      </c>
    </row>
    <row r="383" spans="1:296">
      <c r="A383">
        <v>365</v>
      </c>
      <c r="B383">
        <v>1758394993.5</v>
      </c>
      <c r="C383">
        <v>12853</v>
      </c>
      <c r="D383" t="s">
        <v>1176</v>
      </c>
      <c r="E383" t="s">
        <v>1177</v>
      </c>
      <c r="F383">
        <v>5</v>
      </c>
      <c r="G383" t="s">
        <v>1025</v>
      </c>
      <c r="H383">
        <v>1758394985.714286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1281.165988909401</v>
      </c>
      <c r="AJ383">
        <v>1258.849818181818</v>
      </c>
      <c r="AK383">
        <v>3.452650544365609</v>
      </c>
      <c r="AL383">
        <v>65.71286143039184</v>
      </c>
      <c r="AM383">
        <f>(AO383 - AN383 + DX383*1E3/(8.314*(DZ383+273.15)) * AQ383/DW383 * AP383) * DW383/(100*DK383) * 1000/(1000 - AO383)</f>
        <v>0</v>
      </c>
      <c r="AN383">
        <v>21.07609072722659</v>
      </c>
      <c r="AO383">
        <v>22.17581090909092</v>
      </c>
      <c r="AP383">
        <v>-2.733472417441009E-05</v>
      </c>
      <c r="AQ383">
        <v>86.31797219506277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437</v>
      </c>
      <c r="AX383" t="s">
        <v>437</v>
      </c>
      <c r="AY383">
        <v>0</v>
      </c>
      <c r="AZ383">
        <v>0</v>
      </c>
      <c r="BA383">
        <f>1-AY383/AZ383</f>
        <v>0</v>
      </c>
      <c r="BB383">
        <v>0</v>
      </c>
      <c r="BC383" t="s">
        <v>437</v>
      </c>
      <c r="BD383" t="s">
        <v>437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437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2.7</v>
      </c>
      <c r="DL383">
        <v>0.5</v>
      </c>
      <c r="DM383" t="s">
        <v>438</v>
      </c>
      <c r="DN383">
        <v>2</v>
      </c>
      <c r="DO383" t="b">
        <v>1</v>
      </c>
      <c r="DP383">
        <v>1758394985.714286</v>
      </c>
      <c r="DQ383">
        <v>1206.433571428571</v>
      </c>
      <c r="DR383">
        <v>1239.314642857143</v>
      </c>
      <c r="DS383">
        <v>22.18056071428572</v>
      </c>
      <c r="DT383">
        <v>21.075575</v>
      </c>
      <c r="DU383">
        <v>1207.08</v>
      </c>
      <c r="DV383">
        <v>21.91262142857142</v>
      </c>
      <c r="DW383">
        <v>499.9507857142858</v>
      </c>
      <c r="DX383">
        <v>90.40125714285716</v>
      </c>
      <c r="DY383">
        <v>0.06630597142857143</v>
      </c>
      <c r="DZ383">
        <v>29.037725</v>
      </c>
      <c r="EA383">
        <v>30.01506428571428</v>
      </c>
      <c r="EB383">
        <v>999.9000000000002</v>
      </c>
      <c r="EC383">
        <v>0</v>
      </c>
      <c r="ED383">
        <v>0</v>
      </c>
      <c r="EE383">
        <v>10001.75785714286</v>
      </c>
      <c r="EF383">
        <v>0</v>
      </c>
      <c r="EG383">
        <v>10.87171071428571</v>
      </c>
      <c r="EH383">
        <v>-32.88216785714285</v>
      </c>
      <c r="EI383">
        <v>1233.799642857143</v>
      </c>
      <c r="EJ383">
        <v>1265.997142857143</v>
      </c>
      <c r="EK383">
        <v>1.104979285714285</v>
      </c>
      <c r="EL383">
        <v>1239.314642857143</v>
      </c>
      <c r="EM383">
        <v>21.075575</v>
      </c>
      <c r="EN383">
        <v>2.00515</v>
      </c>
      <c r="EO383">
        <v>1.905258571428571</v>
      </c>
      <c r="EP383">
        <v>17.48506071428571</v>
      </c>
      <c r="EQ383">
        <v>16.67821428571428</v>
      </c>
      <c r="ER383">
        <v>2000.012857142857</v>
      </c>
      <c r="ES383">
        <v>0.97999775</v>
      </c>
      <c r="ET383">
        <v>0.02000254999999999</v>
      </c>
      <c r="EU383">
        <v>0</v>
      </c>
      <c r="EV383">
        <v>408.3800714285715</v>
      </c>
      <c r="EW383">
        <v>5.00078</v>
      </c>
      <c r="EX383">
        <v>8030.026785714285</v>
      </c>
      <c r="EY383">
        <v>16379.71428571428</v>
      </c>
      <c r="EZ383">
        <v>39.00192857142856</v>
      </c>
      <c r="FA383">
        <v>39.83224999999999</v>
      </c>
      <c r="FB383">
        <v>39.7475</v>
      </c>
      <c r="FC383">
        <v>39.48628571428571</v>
      </c>
      <c r="FD383">
        <v>40.35689285714285</v>
      </c>
      <c r="FE383">
        <v>1955.102857142857</v>
      </c>
      <c r="FF383">
        <v>39.90928571428572</v>
      </c>
      <c r="FG383">
        <v>0</v>
      </c>
      <c r="FH383">
        <v>1758394994.1</v>
      </c>
      <c r="FI383">
        <v>0</v>
      </c>
      <c r="FJ383">
        <v>408.3892400000001</v>
      </c>
      <c r="FK383">
        <v>-0.2233846146305291</v>
      </c>
      <c r="FL383">
        <v>7.43230773942196</v>
      </c>
      <c r="FM383">
        <v>8030.047600000002</v>
      </c>
      <c r="FN383">
        <v>15</v>
      </c>
      <c r="FO383">
        <v>0</v>
      </c>
      <c r="FP383" t="s">
        <v>439</v>
      </c>
      <c r="FQ383">
        <v>1746989605.5</v>
      </c>
      <c r="FR383">
        <v>1746989593.5</v>
      </c>
      <c r="FS383">
        <v>0</v>
      </c>
      <c r="FT383">
        <v>-0.274</v>
      </c>
      <c r="FU383">
        <v>-0.002</v>
      </c>
      <c r="FV383">
        <v>2.549</v>
      </c>
      <c r="FW383">
        <v>0.129</v>
      </c>
      <c r="FX383">
        <v>420</v>
      </c>
      <c r="FY383">
        <v>17</v>
      </c>
      <c r="FZ383">
        <v>0.02</v>
      </c>
      <c r="GA383">
        <v>0.04</v>
      </c>
      <c r="GB383">
        <v>-32.9053675</v>
      </c>
      <c r="GC383">
        <v>0.2453594746717193</v>
      </c>
      <c r="GD383">
        <v>0.1252223230648196</v>
      </c>
      <c r="GE383">
        <v>1</v>
      </c>
      <c r="GF383">
        <v>408.4211176470588</v>
      </c>
      <c r="GG383">
        <v>-0.4872727263161408</v>
      </c>
      <c r="GH383">
        <v>0.1883453905970875</v>
      </c>
      <c r="GI383">
        <v>1</v>
      </c>
      <c r="GJ383">
        <v>1.10764575</v>
      </c>
      <c r="GK383">
        <v>-0.06587988742964383</v>
      </c>
      <c r="GL383">
        <v>0.006448218314968886</v>
      </c>
      <c r="GM383">
        <v>1</v>
      </c>
      <c r="GN383">
        <v>3</v>
      </c>
      <c r="GO383">
        <v>3</v>
      </c>
      <c r="GP383" t="s">
        <v>639</v>
      </c>
      <c r="GQ383">
        <v>3.10228</v>
      </c>
      <c r="GR383">
        <v>2.72445</v>
      </c>
      <c r="GS383">
        <v>0.183089</v>
      </c>
      <c r="GT383">
        <v>0.186077</v>
      </c>
      <c r="GU383">
        <v>0.101966</v>
      </c>
      <c r="GV383">
        <v>0.0996882</v>
      </c>
      <c r="GW383">
        <v>21376.2</v>
      </c>
      <c r="GX383">
        <v>19347.3</v>
      </c>
      <c r="GY383">
        <v>26730.9</v>
      </c>
      <c r="GZ383">
        <v>23991.7</v>
      </c>
      <c r="HA383">
        <v>38424.1</v>
      </c>
      <c r="HB383">
        <v>31947.2</v>
      </c>
      <c r="HC383">
        <v>46680.3</v>
      </c>
      <c r="HD383">
        <v>37964.9</v>
      </c>
      <c r="HE383">
        <v>1.86585</v>
      </c>
      <c r="HF383">
        <v>2.34522</v>
      </c>
      <c r="HG383">
        <v>0.130355</v>
      </c>
      <c r="HH383">
        <v>0</v>
      </c>
      <c r="HI383">
        <v>27.8876</v>
      </c>
      <c r="HJ383">
        <v>999.9</v>
      </c>
      <c r="HK383">
        <v>46.7</v>
      </c>
      <c r="HL383">
        <v>32.4</v>
      </c>
      <c r="HM383">
        <v>25.2293</v>
      </c>
      <c r="HN383">
        <v>61.8782</v>
      </c>
      <c r="HO383">
        <v>4.6274</v>
      </c>
      <c r="HP383">
        <v>2</v>
      </c>
      <c r="HQ383">
        <v>0.120112</v>
      </c>
      <c r="HR383">
        <v>-0.262761</v>
      </c>
      <c r="HS383">
        <v>20.2826</v>
      </c>
      <c r="HT383">
        <v>5.21205</v>
      </c>
      <c r="HU383">
        <v>11.9742</v>
      </c>
      <c r="HV383">
        <v>4.9633</v>
      </c>
      <c r="HW383">
        <v>3.27445</v>
      </c>
      <c r="HX383">
        <v>9999</v>
      </c>
      <c r="HY383">
        <v>9999</v>
      </c>
      <c r="HZ383">
        <v>9999</v>
      </c>
      <c r="IA383">
        <v>999.9</v>
      </c>
      <c r="IB383">
        <v>1.86389</v>
      </c>
      <c r="IC383">
        <v>1.86014</v>
      </c>
      <c r="ID383">
        <v>1.85845</v>
      </c>
      <c r="IE383">
        <v>1.85974</v>
      </c>
      <c r="IF383">
        <v>1.85989</v>
      </c>
      <c r="IG383">
        <v>1.85847</v>
      </c>
      <c r="IH383">
        <v>1.85746</v>
      </c>
      <c r="II383">
        <v>1.85241</v>
      </c>
      <c r="IJ383">
        <v>0</v>
      </c>
      <c r="IK383">
        <v>0</v>
      </c>
      <c r="IL383">
        <v>0</v>
      </c>
      <c r="IM383">
        <v>0</v>
      </c>
      <c r="IN383" t="s">
        <v>441</v>
      </c>
      <c r="IO383" t="s">
        <v>442</v>
      </c>
      <c r="IP383" t="s">
        <v>443</v>
      </c>
      <c r="IQ383" t="s">
        <v>443</v>
      </c>
      <c r="IR383" t="s">
        <v>443</v>
      </c>
      <c r="IS383" t="s">
        <v>443</v>
      </c>
      <c r="IT383">
        <v>0</v>
      </c>
      <c r="IU383">
        <v>100</v>
      </c>
      <c r="IV383">
        <v>100</v>
      </c>
      <c r="IW383">
        <v>-0.62</v>
      </c>
      <c r="IX383">
        <v>0.2679</v>
      </c>
      <c r="IY383">
        <v>-1.199888540531774</v>
      </c>
      <c r="IZ383">
        <v>0.0006062262584135303</v>
      </c>
      <c r="JA383">
        <v>-6.607284784785487E-07</v>
      </c>
      <c r="JB383">
        <v>4.456398226774383E-10</v>
      </c>
      <c r="JC383">
        <v>0.04242554667046498</v>
      </c>
      <c r="JD383">
        <v>-0.002659736867722172</v>
      </c>
      <c r="JE383">
        <v>0.000738507291522077</v>
      </c>
      <c r="JF383">
        <v>-6.730059124220876E-06</v>
      </c>
      <c r="JG383">
        <v>7</v>
      </c>
      <c r="JH383">
        <v>1949</v>
      </c>
      <c r="JI383">
        <v>1</v>
      </c>
      <c r="JJ383">
        <v>29</v>
      </c>
      <c r="JK383">
        <v>190089.8</v>
      </c>
      <c r="JL383">
        <v>190090</v>
      </c>
      <c r="JM383">
        <v>3.51196</v>
      </c>
      <c r="JN383">
        <v>2.59521</v>
      </c>
      <c r="JO383">
        <v>2.146</v>
      </c>
      <c r="JP383">
        <v>2.67822</v>
      </c>
      <c r="JQ383">
        <v>2.29858</v>
      </c>
      <c r="JR383">
        <v>2.43286</v>
      </c>
      <c r="JS383">
        <v>37.1225</v>
      </c>
      <c r="JT383">
        <v>24.07</v>
      </c>
      <c r="JU383">
        <v>18</v>
      </c>
      <c r="JV383">
        <v>479.773</v>
      </c>
      <c r="JW383">
        <v>901.722</v>
      </c>
      <c r="JX383">
        <v>27.8913</v>
      </c>
      <c r="JY383">
        <v>28.7814</v>
      </c>
      <c r="JZ383">
        <v>29.9999</v>
      </c>
      <c r="KA383">
        <v>29.0292</v>
      </c>
      <c r="KB383">
        <v>29.007</v>
      </c>
      <c r="KC383">
        <v>70.5761</v>
      </c>
      <c r="KD383">
        <v>18.5257</v>
      </c>
      <c r="KE383">
        <v>65.3984</v>
      </c>
      <c r="KF383">
        <v>27.8893</v>
      </c>
      <c r="KG383">
        <v>1289.82</v>
      </c>
      <c r="KH383">
        <v>21.068</v>
      </c>
      <c r="KI383">
        <v>102.061</v>
      </c>
      <c r="KJ383">
        <v>91.5502</v>
      </c>
    </row>
    <row r="384" spans="1:296">
      <c r="A384">
        <v>366</v>
      </c>
      <c r="B384">
        <v>1758394998.5</v>
      </c>
      <c r="C384">
        <v>12858</v>
      </c>
      <c r="D384" t="s">
        <v>1178</v>
      </c>
      <c r="E384" t="s">
        <v>1179</v>
      </c>
      <c r="F384">
        <v>5</v>
      </c>
      <c r="G384" t="s">
        <v>1025</v>
      </c>
      <c r="H384">
        <v>1758394991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1297.654462450071</v>
      </c>
      <c r="AJ384">
        <v>1275.599090909091</v>
      </c>
      <c r="AK384">
        <v>3.356579759534627</v>
      </c>
      <c r="AL384">
        <v>65.71286143039184</v>
      </c>
      <c r="AM384">
        <f>(AO384 - AN384 + DX384*1E3/(8.314*(DZ384+273.15)) * AQ384/DW384 * AP384) * DW384/(100*DK384) * 1000/(1000 - AO384)</f>
        <v>0</v>
      </c>
      <c r="AN384">
        <v>21.07852727200698</v>
      </c>
      <c r="AO384">
        <v>22.17191454545454</v>
      </c>
      <c r="AP384">
        <v>-7.651006645723243E-06</v>
      </c>
      <c r="AQ384">
        <v>86.31797219506277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437</v>
      </c>
      <c r="AX384" t="s">
        <v>437</v>
      </c>
      <c r="AY384">
        <v>0</v>
      </c>
      <c r="AZ384">
        <v>0</v>
      </c>
      <c r="BA384">
        <f>1-AY384/AZ384</f>
        <v>0</v>
      </c>
      <c r="BB384">
        <v>0</v>
      </c>
      <c r="BC384" t="s">
        <v>437</v>
      </c>
      <c r="BD384" t="s">
        <v>437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437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2.7</v>
      </c>
      <c r="DL384">
        <v>0.5</v>
      </c>
      <c r="DM384" t="s">
        <v>438</v>
      </c>
      <c r="DN384">
        <v>2</v>
      </c>
      <c r="DO384" t="b">
        <v>1</v>
      </c>
      <c r="DP384">
        <v>1758394991</v>
      </c>
      <c r="DQ384">
        <v>1224.10962962963</v>
      </c>
      <c r="DR384">
        <v>1256.881111111111</v>
      </c>
      <c r="DS384">
        <v>22.17648518518518</v>
      </c>
      <c r="DT384">
        <v>21.0769074074074</v>
      </c>
      <c r="DU384">
        <v>1224.73962962963</v>
      </c>
      <c r="DV384">
        <v>21.90862222222222</v>
      </c>
      <c r="DW384">
        <v>499.9241481481481</v>
      </c>
      <c r="DX384">
        <v>90.40351481481483</v>
      </c>
      <c r="DY384">
        <v>0.06625615555555554</v>
      </c>
      <c r="DZ384">
        <v>29.03483703703703</v>
      </c>
      <c r="EA384">
        <v>30.011</v>
      </c>
      <c r="EB384">
        <v>999.9000000000001</v>
      </c>
      <c r="EC384">
        <v>0</v>
      </c>
      <c r="ED384">
        <v>0</v>
      </c>
      <c r="EE384">
        <v>10017.47111111111</v>
      </c>
      <c r="EF384">
        <v>0</v>
      </c>
      <c r="EG384">
        <v>10.86847777777778</v>
      </c>
      <c r="EH384">
        <v>-32.77159259259259</v>
      </c>
      <c r="EI384">
        <v>1251.872222222222</v>
      </c>
      <c r="EJ384">
        <v>1283.942962962963</v>
      </c>
      <c r="EK384">
        <v>1.099572222222222</v>
      </c>
      <c r="EL384">
        <v>1256.881111111111</v>
      </c>
      <c r="EM384">
        <v>21.0769074074074</v>
      </c>
      <c r="EN384">
        <v>2.004831481481481</v>
      </c>
      <c r="EO384">
        <v>1.905426296296296</v>
      </c>
      <c r="EP384">
        <v>17.48254444444445</v>
      </c>
      <c r="EQ384">
        <v>16.6796</v>
      </c>
      <c r="ER384">
        <v>2000.005185185185</v>
      </c>
      <c r="ES384">
        <v>0.9799976666666667</v>
      </c>
      <c r="ET384">
        <v>0.02000263703703704</v>
      </c>
      <c r="EU384">
        <v>0</v>
      </c>
      <c r="EV384">
        <v>408.432888888889</v>
      </c>
      <c r="EW384">
        <v>5.00078</v>
      </c>
      <c r="EX384">
        <v>8030.70037037037</v>
      </c>
      <c r="EY384">
        <v>16379.65555555556</v>
      </c>
      <c r="EZ384">
        <v>39.00203703703703</v>
      </c>
      <c r="FA384">
        <v>39.81674074074073</v>
      </c>
      <c r="FB384">
        <v>39.7358148148148</v>
      </c>
      <c r="FC384">
        <v>39.47885185185185</v>
      </c>
      <c r="FD384">
        <v>40.34925925925926</v>
      </c>
      <c r="FE384">
        <v>1955.095185185185</v>
      </c>
      <c r="FF384">
        <v>39.91</v>
      </c>
      <c r="FG384">
        <v>0</v>
      </c>
      <c r="FH384">
        <v>1758394998.9</v>
      </c>
      <c r="FI384">
        <v>0</v>
      </c>
      <c r="FJ384">
        <v>408.42996</v>
      </c>
      <c r="FK384">
        <v>0.9293077022263073</v>
      </c>
      <c r="FL384">
        <v>7.507692339242082</v>
      </c>
      <c r="FM384">
        <v>8030.770399999999</v>
      </c>
      <c r="FN384">
        <v>15</v>
      </c>
      <c r="FO384">
        <v>0</v>
      </c>
      <c r="FP384" t="s">
        <v>439</v>
      </c>
      <c r="FQ384">
        <v>1746989605.5</v>
      </c>
      <c r="FR384">
        <v>1746989593.5</v>
      </c>
      <c r="FS384">
        <v>0</v>
      </c>
      <c r="FT384">
        <v>-0.274</v>
      </c>
      <c r="FU384">
        <v>-0.002</v>
      </c>
      <c r="FV384">
        <v>2.549</v>
      </c>
      <c r="FW384">
        <v>0.129</v>
      </c>
      <c r="FX384">
        <v>420</v>
      </c>
      <c r="FY384">
        <v>17</v>
      </c>
      <c r="FZ384">
        <v>0.02</v>
      </c>
      <c r="GA384">
        <v>0.04</v>
      </c>
      <c r="GB384">
        <v>-32.81148</v>
      </c>
      <c r="GC384">
        <v>1.186473545966293</v>
      </c>
      <c r="GD384">
        <v>0.2015339018626889</v>
      </c>
      <c r="GE384">
        <v>0</v>
      </c>
      <c r="GF384">
        <v>408.4153235294118</v>
      </c>
      <c r="GG384">
        <v>0.09514133454100879</v>
      </c>
      <c r="GH384">
        <v>0.2034610413045232</v>
      </c>
      <c r="GI384">
        <v>1</v>
      </c>
      <c r="GJ384">
        <v>1.1037175</v>
      </c>
      <c r="GK384">
        <v>-0.06634424015009562</v>
      </c>
      <c r="GL384">
        <v>0.006454753965101991</v>
      </c>
      <c r="GM384">
        <v>1</v>
      </c>
      <c r="GN384">
        <v>2</v>
      </c>
      <c r="GO384">
        <v>3</v>
      </c>
      <c r="GP384" t="s">
        <v>533</v>
      </c>
      <c r="GQ384">
        <v>3.10262</v>
      </c>
      <c r="GR384">
        <v>2.72474</v>
      </c>
      <c r="GS384">
        <v>0.184589</v>
      </c>
      <c r="GT384">
        <v>0.187563</v>
      </c>
      <c r="GU384">
        <v>0.101956</v>
      </c>
      <c r="GV384">
        <v>0.0996885</v>
      </c>
      <c r="GW384">
        <v>21337.3</v>
      </c>
      <c r="GX384">
        <v>19312.3</v>
      </c>
      <c r="GY384">
        <v>26731.2</v>
      </c>
      <c r="GZ384">
        <v>23992</v>
      </c>
      <c r="HA384">
        <v>38425</v>
      </c>
      <c r="HB384">
        <v>31947.8</v>
      </c>
      <c r="HC384">
        <v>46680.6</v>
      </c>
      <c r="HD384">
        <v>37965.4</v>
      </c>
      <c r="HE384">
        <v>1.86665</v>
      </c>
      <c r="HF384">
        <v>2.34483</v>
      </c>
      <c r="HG384">
        <v>0.129983</v>
      </c>
      <c r="HH384">
        <v>0</v>
      </c>
      <c r="HI384">
        <v>27.8894</v>
      </c>
      <c r="HJ384">
        <v>999.9</v>
      </c>
      <c r="HK384">
        <v>46.7</v>
      </c>
      <c r="HL384">
        <v>32.4</v>
      </c>
      <c r="HM384">
        <v>25.2293</v>
      </c>
      <c r="HN384">
        <v>61.4382</v>
      </c>
      <c r="HO384">
        <v>4.57532</v>
      </c>
      <c r="HP384">
        <v>2</v>
      </c>
      <c r="HQ384">
        <v>0.11986</v>
      </c>
      <c r="HR384">
        <v>-0.286664</v>
      </c>
      <c r="HS384">
        <v>20.2826</v>
      </c>
      <c r="HT384">
        <v>5.21175</v>
      </c>
      <c r="HU384">
        <v>11.9749</v>
      </c>
      <c r="HV384">
        <v>4.96325</v>
      </c>
      <c r="HW384">
        <v>3.27448</v>
      </c>
      <c r="HX384">
        <v>9999</v>
      </c>
      <c r="HY384">
        <v>9999</v>
      </c>
      <c r="HZ384">
        <v>9999</v>
      </c>
      <c r="IA384">
        <v>999.9</v>
      </c>
      <c r="IB384">
        <v>1.86386</v>
      </c>
      <c r="IC384">
        <v>1.86016</v>
      </c>
      <c r="ID384">
        <v>1.85843</v>
      </c>
      <c r="IE384">
        <v>1.85975</v>
      </c>
      <c r="IF384">
        <v>1.85989</v>
      </c>
      <c r="IG384">
        <v>1.85848</v>
      </c>
      <c r="IH384">
        <v>1.85745</v>
      </c>
      <c r="II384">
        <v>1.85242</v>
      </c>
      <c r="IJ384">
        <v>0</v>
      </c>
      <c r="IK384">
        <v>0</v>
      </c>
      <c r="IL384">
        <v>0</v>
      </c>
      <c r="IM384">
        <v>0</v>
      </c>
      <c r="IN384" t="s">
        <v>441</v>
      </c>
      <c r="IO384" t="s">
        <v>442</v>
      </c>
      <c r="IP384" t="s">
        <v>443</v>
      </c>
      <c r="IQ384" t="s">
        <v>443</v>
      </c>
      <c r="IR384" t="s">
        <v>443</v>
      </c>
      <c r="IS384" t="s">
        <v>443</v>
      </c>
      <c r="IT384">
        <v>0</v>
      </c>
      <c r="IU384">
        <v>100</v>
      </c>
      <c r="IV384">
        <v>100</v>
      </c>
      <c r="IW384">
        <v>-0.6</v>
      </c>
      <c r="IX384">
        <v>0.2677</v>
      </c>
      <c r="IY384">
        <v>-1.199888540531774</v>
      </c>
      <c r="IZ384">
        <v>0.0006062262584135303</v>
      </c>
      <c r="JA384">
        <v>-6.607284784785487E-07</v>
      </c>
      <c r="JB384">
        <v>4.456398226774383E-10</v>
      </c>
      <c r="JC384">
        <v>0.04242554667046498</v>
      </c>
      <c r="JD384">
        <v>-0.002659736867722172</v>
      </c>
      <c r="JE384">
        <v>0.000738507291522077</v>
      </c>
      <c r="JF384">
        <v>-6.730059124220876E-06</v>
      </c>
      <c r="JG384">
        <v>7</v>
      </c>
      <c r="JH384">
        <v>1949</v>
      </c>
      <c r="JI384">
        <v>1</v>
      </c>
      <c r="JJ384">
        <v>29</v>
      </c>
      <c r="JK384">
        <v>190089.9</v>
      </c>
      <c r="JL384">
        <v>190090.1</v>
      </c>
      <c r="JM384">
        <v>3.5498</v>
      </c>
      <c r="JN384">
        <v>2.59277</v>
      </c>
      <c r="JO384">
        <v>2.146</v>
      </c>
      <c r="JP384">
        <v>2.67822</v>
      </c>
      <c r="JQ384">
        <v>2.29858</v>
      </c>
      <c r="JR384">
        <v>2.45239</v>
      </c>
      <c r="JS384">
        <v>37.1225</v>
      </c>
      <c r="JT384">
        <v>24.07</v>
      </c>
      <c r="JU384">
        <v>18</v>
      </c>
      <c r="JV384">
        <v>480.209</v>
      </c>
      <c r="JW384">
        <v>901.239</v>
      </c>
      <c r="JX384">
        <v>27.8833</v>
      </c>
      <c r="JY384">
        <v>28.7773</v>
      </c>
      <c r="JZ384">
        <v>29.9998</v>
      </c>
      <c r="KA384">
        <v>29.0255</v>
      </c>
      <c r="KB384">
        <v>29.0033</v>
      </c>
      <c r="KC384">
        <v>71.2557</v>
      </c>
      <c r="KD384">
        <v>18.5257</v>
      </c>
      <c r="KE384">
        <v>65.3984</v>
      </c>
      <c r="KF384">
        <v>27.8811</v>
      </c>
      <c r="KG384">
        <v>1303.19</v>
      </c>
      <c r="KH384">
        <v>21.0759</v>
      </c>
      <c r="KI384">
        <v>102.062</v>
      </c>
      <c r="KJ384">
        <v>91.5515</v>
      </c>
    </row>
    <row r="385" spans="1:296">
      <c r="A385">
        <v>367</v>
      </c>
      <c r="B385">
        <v>1758395003.5</v>
      </c>
      <c r="C385">
        <v>12863</v>
      </c>
      <c r="D385" t="s">
        <v>1180</v>
      </c>
      <c r="E385" t="s">
        <v>1181</v>
      </c>
      <c r="F385">
        <v>5</v>
      </c>
      <c r="G385" t="s">
        <v>1025</v>
      </c>
      <c r="H385">
        <v>1758394995.714286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1314.653437095076</v>
      </c>
      <c r="AJ385">
        <v>1292.453575757576</v>
      </c>
      <c r="AK385">
        <v>3.367704515750724</v>
      </c>
      <c r="AL385">
        <v>65.71286143039184</v>
      </c>
      <c r="AM385">
        <f>(AO385 - AN385 + DX385*1E3/(8.314*(DZ385+273.15)) * AQ385/DW385 * AP385) * DW385/(100*DK385) * 1000/(1000 - AO385)</f>
        <v>0</v>
      </c>
      <c r="AN385">
        <v>21.07631084994933</v>
      </c>
      <c r="AO385">
        <v>22.16787757575758</v>
      </c>
      <c r="AP385">
        <v>-1.173209101083537E-05</v>
      </c>
      <c r="AQ385">
        <v>86.31797219506277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437</v>
      </c>
      <c r="AX385" t="s">
        <v>437</v>
      </c>
      <c r="AY385">
        <v>0</v>
      </c>
      <c r="AZ385">
        <v>0</v>
      </c>
      <c r="BA385">
        <f>1-AY385/AZ385</f>
        <v>0</v>
      </c>
      <c r="BB385">
        <v>0</v>
      </c>
      <c r="BC385" t="s">
        <v>437</v>
      </c>
      <c r="BD385" t="s">
        <v>437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437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2.7</v>
      </c>
      <c r="DL385">
        <v>0.5</v>
      </c>
      <c r="DM385" t="s">
        <v>438</v>
      </c>
      <c r="DN385">
        <v>2</v>
      </c>
      <c r="DO385" t="b">
        <v>1</v>
      </c>
      <c r="DP385">
        <v>1758394995.714286</v>
      </c>
      <c r="DQ385">
        <v>1239.764642857143</v>
      </c>
      <c r="DR385">
        <v>1272.451071428572</v>
      </c>
      <c r="DS385">
        <v>22.17329285714286</v>
      </c>
      <c r="DT385">
        <v>21.07696071428571</v>
      </c>
      <c r="DU385">
        <v>1240.378928571429</v>
      </c>
      <c r="DV385">
        <v>21.90548928571429</v>
      </c>
      <c r="DW385">
        <v>500.0077500000001</v>
      </c>
      <c r="DX385">
        <v>90.4054</v>
      </c>
      <c r="DY385">
        <v>0.06627863571428572</v>
      </c>
      <c r="DZ385">
        <v>29.03306785714286</v>
      </c>
      <c r="EA385">
        <v>30.0077</v>
      </c>
      <c r="EB385">
        <v>999.9000000000002</v>
      </c>
      <c r="EC385">
        <v>0</v>
      </c>
      <c r="ED385">
        <v>0</v>
      </c>
      <c r="EE385">
        <v>10017.615</v>
      </c>
      <c r="EF385">
        <v>0</v>
      </c>
      <c r="EG385">
        <v>10.87160357142857</v>
      </c>
      <c r="EH385">
        <v>-32.68657142857143</v>
      </c>
      <c r="EI385">
        <v>1267.878214285714</v>
      </c>
      <c r="EJ385">
        <v>1299.847857142857</v>
      </c>
      <c r="EK385">
        <v>1.096323214285714</v>
      </c>
      <c r="EL385">
        <v>1272.451071428572</v>
      </c>
      <c r="EM385">
        <v>21.07696071428571</v>
      </c>
      <c r="EN385">
        <v>2.004584285714285</v>
      </c>
      <c r="EO385">
        <v>1.905471071428571</v>
      </c>
      <c r="EP385">
        <v>17.4806</v>
      </c>
      <c r="EQ385">
        <v>16.67997142857143</v>
      </c>
      <c r="ER385">
        <v>1999.985714285714</v>
      </c>
      <c r="ES385">
        <v>0.9799975357142857</v>
      </c>
      <c r="ET385">
        <v>0.02000276428571428</v>
      </c>
      <c r="EU385">
        <v>0</v>
      </c>
      <c r="EV385">
        <v>408.46825</v>
      </c>
      <c r="EW385">
        <v>5.00078</v>
      </c>
      <c r="EX385">
        <v>8031.236428571428</v>
      </c>
      <c r="EY385">
        <v>16379.48928571429</v>
      </c>
      <c r="EZ385">
        <v>38.98414285714286</v>
      </c>
      <c r="FA385">
        <v>39.81664285714286</v>
      </c>
      <c r="FB385">
        <v>39.68496428571427</v>
      </c>
      <c r="FC385">
        <v>39.47071428571428</v>
      </c>
      <c r="FD385">
        <v>40.31889285714286</v>
      </c>
      <c r="FE385">
        <v>1955.076071428571</v>
      </c>
      <c r="FF385">
        <v>39.90750000000001</v>
      </c>
      <c r="FG385">
        <v>0</v>
      </c>
      <c r="FH385">
        <v>1758395003.7</v>
      </c>
      <c r="FI385">
        <v>0</v>
      </c>
      <c r="FJ385">
        <v>408.46916</v>
      </c>
      <c r="FK385">
        <v>1.10646154660282</v>
      </c>
      <c r="FL385">
        <v>8.451538503486145</v>
      </c>
      <c r="FM385">
        <v>8031.3132</v>
      </c>
      <c r="FN385">
        <v>15</v>
      </c>
      <c r="FO385">
        <v>0</v>
      </c>
      <c r="FP385" t="s">
        <v>439</v>
      </c>
      <c r="FQ385">
        <v>1746989605.5</v>
      </c>
      <c r="FR385">
        <v>1746989593.5</v>
      </c>
      <c r="FS385">
        <v>0</v>
      </c>
      <c r="FT385">
        <v>-0.274</v>
      </c>
      <c r="FU385">
        <v>-0.002</v>
      </c>
      <c r="FV385">
        <v>2.549</v>
      </c>
      <c r="FW385">
        <v>0.129</v>
      </c>
      <c r="FX385">
        <v>420</v>
      </c>
      <c r="FY385">
        <v>17</v>
      </c>
      <c r="FZ385">
        <v>0.02</v>
      </c>
      <c r="GA385">
        <v>0.04</v>
      </c>
      <c r="GB385">
        <v>-32.75015</v>
      </c>
      <c r="GC385">
        <v>1.520010506566595</v>
      </c>
      <c r="GD385">
        <v>0.212714822003545</v>
      </c>
      <c r="GE385">
        <v>0</v>
      </c>
      <c r="GF385">
        <v>408.4575294117647</v>
      </c>
      <c r="GG385">
        <v>0.6162872496636979</v>
      </c>
      <c r="GH385">
        <v>0.2045795164397287</v>
      </c>
      <c r="GI385">
        <v>1</v>
      </c>
      <c r="GJ385">
        <v>1.09850725</v>
      </c>
      <c r="GK385">
        <v>-0.04407275797373528</v>
      </c>
      <c r="GL385">
        <v>0.004572054236062806</v>
      </c>
      <c r="GM385">
        <v>1</v>
      </c>
      <c r="GN385">
        <v>2</v>
      </c>
      <c r="GO385">
        <v>3</v>
      </c>
      <c r="GP385" t="s">
        <v>533</v>
      </c>
      <c r="GQ385">
        <v>3.10277</v>
      </c>
      <c r="GR385">
        <v>2.72437</v>
      </c>
      <c r="GS385">
        <v>0.186073</v>
      </c>
      <c r="GT385">
        <v>0.189038</v>
      </c>
      <c r="GU385">
        <v>0.101939</v>
      </c>
      <c r="GV385">
        <v>0.099678</v>
      </c>
      <c r="GW385">
        <v>21298.3</v>
      </c>
      <c r="GX385">
        <v>19277.4</v>
      </c>
      <c r="GY385">
        <v>26731</v>
      </c>
      <c r="GZ385">
        <v>23992.2</v>
      </c>
      <c r="HA385">
        <v>38426</v>
      </c>
      <c r="HB385">
        <v>31948.3</v>
      </c>
      <c r="HC385">
        <v>46680.8</v>
      </c>
      <c r="HD385">
        <v>37965.5</v>
      </c>
      <c r="HE385">
        <v>1.86668</v>
      </c>
      <c r="HF385">
        <v>2.34487</v>
      </c>
      <c r="HG385">
        <v>0.129946</v>
      </c>
      <c r="HH385">
        <v>0</v>
      </c>
      <c r="HI385">
        <v>27.8924</v>
      </c>
      <c r="HJ385">
        <v>999.9</v>
      </c>
      <c r="HK385">
        <v>46.6</v>
      </c>
      <c r="HL385">
        <v>32.4</v>
      </c>
      <c r="HM385">
        <v>25.1732</v>
      </c>
      <c r="HN385">
        <v>61.3282</v>
      </c>
      <c r="HO385">
        <v>4.46314</v>
      </c>
      <c r="HP385">
        <v>2</v>
      </c>
      <c r="HQ385">
        <v>0.119446</v>
      </c>
      <c r="HR385">
        <v>-0.287247</v>
      </c>
      <c r="HS385">
        <v>20.2826</v>
      </c>
      <c r="HT385">
        <v>5.21145</v>
      </c>
      <c r="HU385">
        <v>11.9758</v>
      </c>
      <c r="HV385">
        <v>4.9633</v>
      </c>
      <c r="HW385">
        <v>3.27435</v>
      </c>
      <c r="HX385">
        <v>9999</v>
      </c>
      <c r="HY385">
        <v>9999</v>
      </c>
      <c r="HZ385">
        <v>9999</v>
      </c>
      <c r="IA385">
        <v>999.9</v>
      </c>
      <c r="IB385">
        <v>1.86386</v>
      </c>
      <c r="IC385">
        <v>1.86013</v>
      </c>
      <c r="ID385">
        <v>1.85842</v>
      </c>
      <c r="IE385">
        <v>1.85974</v>
      </c>
      <c r="IF385">
        <v>1.85989</v>
      </c>
      <c r="IG385">
        <v>1.85847</v>
      </c>
      <c r="IH385">
        <v>1.85745</v>
      </c>
      <c r="II385">
        <v>1.85241</v>
      </c>
      <c r="IJ385">
        <v>0</v>
      </c>
      <c r="IK385">
        <v>0</v>
      </c>
      <c r="IL385">
        <v>0</v>
      </c>
      <c r="IM385">
        <v>0</v>
      </c>
      <c r="IN385" t="s">
        <v>441</v>
      </c>
      <c r="IO385" t="s">
        <v>442</v>
      </c>
      <c r="IP385" t="s">
        <v>443</v>
      </c>
      <c r="IQ385" t="s">
        <v>443</v>
      </c>
      <c r="IR385" t="s">
        <v>443</v>
      </c>
      <c r="IS385" t="s">
        <v>443</v>
      </c>
      <c r="IT385">
        <v>0</v>
      </c>
      <c r="IU385">
        <v>100</v>
      </c>
      <c r="IV385">
        <v>100</v>
      </c>
      <c r="IW385">
        <v>-0.58</v>
      </c>
      <c r="IX385">
        <v>0.2677</v>
      </c>
      <c r="IY385">
        <v>-1.199888540531774</v>
      </c>
      <c r="IZ385">
        <v>0.0006062262584135303</v>
      </c>
      <c r="JA385">
        <v>-6.607284784785487E-07</v>
      </c>
      <c r="JB385">
        <v>4.456398226774383E-10</v>
      </c>
      <c r="JC385">
        <v>0.04242554667046498</v>
      </c>
      <c r="JD385">
        <v>-0.002659736867722172</v>
      </c>
      <c r="JE385">
        <v>0.000738507291522077</v>
      </c>
      <c r="JF385">
        <v>-6.730059124220876E-06</v>
      </c>
      <c r="JG385">
        <v>7</v>
      </c>
      <c r="JH385">
        <v>1949</v>
      </c>
      <c r="JI385">
        <v>1</v>
      </c>
      <c r="JJ385">
        <v>29</v>
      </c>
      <c r="JK385">
        <v>190090</v>
      </c>
      <c r="JL385">
        <v>190090.2</v>
      </c>
      <c r="JM385">
        <v>3.58276</v>
      </c>
      <c r="JN385">
        <v>2.60132</v>
      </c>
      <c r="JO385">
        <v>2.146</v>
      </c>
      <c r="JP385">
        <v>2.677</v>
      </c>
      <c r="JQ385">
        <v>2.29858</v>
      </c>
      <c r="JR385">
        <v>2.38647</v>
      </c>
      <c r="JS385">
        <v>37.1225</v>
      </c>
      <c r="JT385">
        <v>24.0612</v>
      </c>
      <c r="JU385">
        <v>18</v>
      </c>
      <c r="JV385">
        <v>480.196</v>
      </c>
      <c r="JW385">
        <v>901.244</v>
      </c>
      <c r="JX385">
        <v>27.8765</v>
      </c>
      <c r="JY385">
        <v>28.773</v>
      </c>
      <c r="JZ385">
        <v>29.9998</v>
      </c>
      <c r="KA385">
        <v>29.0218</v>
      </c>
      <c r="KB385">
        <v>29.0003</v>
      </c>
      <c r="KC385">
        <v>71.986</v>
      </c>
      <c r="KD385">
        <v>18.5257</v>
      </c>
      <c r="KE385">
        <v>65.3984</v>
      </c>
      <c r="KF385">
        <v>27.8716</v>
      </c>
      <c r="KG385">
        <v>1323.23</v>
      </c>
      <c r="KH385">
        <v>21.0881</v>
      </c>
      <c r="KI385">
        <v>102.062</v>
      </c>
      <c r="KJ385">
        <v>91.5518</v>
      </c>
    </row>
    <row r="386" spans="1:296">
      <c r="A386">
        <v>368</v>
      </c>
      <c r="B386">
        <v>1758395008.5</v>
      </c>
      <c r="C386">
        <v>12868</v>
      </c>
      <c r="D386" t="s">
        <v>1182</v>
      </c>
      <c r="E386" t="s">
        <v>1183</v>
      </c>
      <c r="F386">
        <v>5</v>
      </c>
      <c r="G386" t="s">
        <v>1025</v>
      </c>
      <c r="H386">
        <v>1758395001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1331.557530477603</v>
      </c>
      <c r="AJ386">
        <v>1309.322666666666</v>
      </c>
      <c r="AK386">
        <v>3.38419497306677</v>
      </c>
      <c r="AL386">
        <v>65.71286143039184</v>
      </c>
      <c r="AM386">
        <f>(AO386 - AN386 + DX386*1E3/(8.314*(DZ386+273.15)) * AQ386/DW386 * AP386) * DW386/(100*DK386) * 1000/(1000 - AO386)</f>
        <v>0</v>
      </c>
      <c r="AN386">
        <v>21.07600706450011</v>
      </c>
      <c r="AO386">
        <v>22.16117333333334</v>
      </c>
      <c r="AP386">
        <v>-3.361755019203591E-05</v>
      </c>
      <c r="AQ386">
        <v>86.31797219506277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437</v>
      </c>
      <c r="AX386" t="s">
        <v>437</v>
      </c>
      <c r="AY386">
        <v>0</v>
      </c>
      <c r="AZ386">
        <v>0</v>
      </c>
      <c r="BA386">
        <f>1-AY386/AZ386</f>
        <v>0</v>
      </c>
      <c r="BB386">
        <v>0</v>
      </c>
      <c r="BC386" t="s">
        <v>437</v>
      </c>
      <c r="BD386" t="s">
        <v>437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437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2.7</v>
      </c>
      <c r="DL386">
        <v>0.5</v>
      </c>
      <c r="DM386" t="s">
        <v>438</v>
      </c>
      <c r="DN386">
        <v>2</v>
      </c>
      <c r="DO386" t="b">
        <v>1</v>
      </c>
      <c r="DP386">
        <v>1758395001</v>
      </c>
      <c r="DQ386">
        <v>1257.20962962963</v>
      </c>
      <c r="DR386">
        <v>1289.869259259259</v>
      </c>
      <c r="DS386">
        <v>22.16896666666666</v>
      </c>
      <c r="DT386">
        <v>21.07682592592593</v>
      </c>
      <c r="DU386">
        <v>1257.805185185185</v>
      </c>
      <c r="DV386">
        <v>21.90125925925926</v>
      </c>
      <c r="DW386">
        <v>500.0040000000001</v>
      </c>
      <c r="DX386">
        <v>90.40672592592593</v>
      </c>
      <c r="DY386">
        <v>0.06639963333333333</v>
      </c>
      <c r="DZ386">
        <v>29.0294037037037</v>
      </c>
      <c r="EA386">
        <v>30.00771481481481</v>
      </c>
      <c r="EB386">
        <v>999.9000000000001</v>
      </c>
      <c r="EC386">
        <v>0</v>
      </c>
      <c r="ED386">
        <v>0</v>
      </c>
      <c r="EE386">
        <v>10012.18407407407</v>
      </c>
      <c r="EF386">
        <v>0</v>
      </c>
      <c r="EG386">
        <v>10.87500740740741</v>
      </c>
      <c r="EH386">
        <v>-32.65898888888889</v>
      </c>
      <c r="EI386">
        <v>1285.713703703704</v>
      </c>
      <c r="EJ386">
        <v>1317.63962962963</v>
      </c>
      <c r="EK386">
        <v>1.092140740740741</v>
      </c>
      <c r="EL386">
        <v>1289.869259259259</v>
      </c>
      <c r="EM386">
        <v>21.07682592592593</v>
      </c>
      <c r="EN386">
        <v>2.004222962962963</v>
      </c>
      <c r="EO386">
        <v>1.905487037037037</v>
      </c>
      <c r="EP386">
        <v>17.47774444444444</v>
      </c>
      <c r="EQ386">
        <v>16.6801</v>
      </c>
      <c r="ER386">
        <v>2000.005185185185</v>
      </c>
      <c r="ES386">
        <v>0.9799977777777777</v>
      </c>
      <c r="ET386">
        <v>0.02000252592592593</v>
      </c>
      <c r="EU386">
        <v>0</v>
      </c>
      <c r="EV386">
        <v>408.5461851851852</v>
      </c>
      <c r="EW386">
        <v>5.00078</v>
      </c>
      <c r="EX386">
        <v>8031.982222222224</v>
      </c>
      <c r="EY386">
        <v>16379.65925925926</v>
      </c>
      <c r="EZ386">
        <v>38.97203703703703</v>
      </c>
      <c r="FA386">
        <v>39.80748148148148</v>
      </c>
      <c r="FB386">
        <v>39.57607407407407</v>
      </c>
      <c r="FC386">
        <v>39.47655555555554</v>
      </c>
      <c r="FD386">
        <v>40.33529629629629</v>
      </c>
      <c r="FE386">
        <v>1955.095555555555</v>
      </c>
      <c r="FF386">
        <v>39.90666666666667</v>
      </c>
      <c r="FG386">
        <v>0</v>
      </c>
      <c r="FH386">
        <v>1758395009.1</v>
      </c>
      <c r="FI386">
        <v>0</v>
      </c>
      <c r="FJ386">
        <v>408.5371538461538</v>
      </c>
      <c r="FK386">
        <v>0.4156581407096911</v>
      </c>
      <c r="FL386">
        <v>8.51042741275289</v>
      </c>
      <c r="FM386">
        <v>8032.031923076923</v>
      </c>
      <c r="FN386">
        <v>15</v>
      </c>
      <c r="FO386">
        <v>0</v>
      </c>
      <c r="FP386" t="s">
        <v>439</v>
      </c>
      <c r="FQ386">
        <v>1746989605.5</v>
      </c>
      <c r="FR386">
        <v>1746989593.5</v>
      </c>
      <c r="FS386">
        <v>0</v>
      </c>
      <c r="FT386">
        <v>-0.274</v>
      </c>
      <c r="FU386">
        <v>-0.002</v>
      </c>
      <c r="FV386">
        <v>2.549</v>
      </c>
      <c r="FW386">
        <v>0.129</v>
      </c>
      <c r="FX386">
        <v>420</v>
      </c>
      <c r="FY386">
        <v>17</v>
      </c>
      <c r="FZ386">
        <v>0.02</v>
      </c>
      <c r="GA386">
        <v>0.04</v>
      </c>
      <c r="GB386">
        <v>-32.7177375</v>
      </c>
      <c r="GC386">
        <v>0.5948814258912269</v>
      </c>
      <c r="GD386">
        <v>0.193691668235239</v>
      </c>
      <c r="GE386">
        <v>0</v>
      </c>
      <c r="GF386">
        <v>408.4836176470588</v>
      </c>
      <c r="GG386">
        <v>0.567532473319814</v>
      </c>
      <c r="GH386">
        <v>0.206250420991499</v>
      </c>
      <c r="GI386">
        <v>1</v>
      </c>
      <c r="GJ386">
        <v>1.094877</v>
      </c>
      <c r="GK386">
        <v>-0.04275557223264455</v>
      </c>
      <c r="GL386">
        <v>0.004449278143699253</v>
      </c>
      <c r="GM386">
        <v>1</v>
      </c>
      <c r="GN386">
        <v>2</v>
      </c>
      <c r="GO386">
        <v>3</v>
      </c>
      <c r="GP386" t="s">
        <v>533</v>
      </c>
      <c r="GQ386">
        <v>3.1025</v>
      </c>
      <c r="GR386">
        <v>2.72464</v>
      </c>
      <c r="GS386">
        <v>0.187555</v>
      </c>
      <c r="GT386">
        <v>0.190519</v>
      </c>
      <c r="GU386">
        <v>0.101924</v>
      </c>
      <c r="GV386">
        <v>0.09968870000000001</v>
      </c>
      <c r="GW386">
        <v>21259.8</v>
      </c>
      <c r="GX386">
        <v>19242.3</v>
      </c>
      <c r="GY386">
        <v>26731.3</v>
      </c>
      <c r="GZ386">
        <v>23992.3</v>
      </c>
      <c r="HA386">
        <v>38427.1</v>
      </c>
      <c r="HB386">
        <v>31948.3</v>
      </c>
      <c r="HC386">
        <v>46681.2</v>
      </c>
      <c r="HD386">
        <v>37965.8</v>
      </c>
      <c r="HE386">
        <v>1.8661</v>
      </c>
      <c r="HF386">
        <v>2.34515</v>
      </c>
      <c r="HG386">
        <v>0.129558</v>
      </c>
      <c r="HH386">
        <v>0</v>
      </c>
      <c r="HI386">
        <v>27.8929</v>
      </c>
      <c r="HJ386">
        <v>999.9</v>
      </c>
      <c r="HK386">
        <v>46.7</v>
      </c>
      <c r="HL386">
        <v>32.4</v>
      </c>
      <c r="HM386">
        <v>25.2307</v>
      </c>
      <c r="HN386">
        <v>61.5182</v>
      </c>
      <c r="HO386">
        <v>4.47916</v>
      </c>
      <c r="HP386">
        <v>2</v>
      </c>
      <c r="HQ386">
        <v>0.11905</v>
      </c>
      <c r="HR386">
        <v>-0.285365</v>
      </c>
      <c r="HS386">
        <v>20.2826</v>
      </c>
      <c r="HT386">
        <v>5.21175</v>
      </c>
      <c r="HU386">
        <v>11.9755</v>
      </c>
      <c r="HV386">
        <v>4.96325</v>
      </c>
      <c r="HW386">
        <v>3.2745</v>
      </c>
      <c r="HX386">
        <v>9999</v>
      </c>
      <c r="HY386">
        <v>9999</v>
      </c>
      <c r="HZ386">
        <v>9999</v>
      </c>
      <c r="IA386">
        <v>999.9</v>
      </c>
      <c r="IB386">
        <v>1.86386</v>
      </c>
      <c r="IC386">
        <v>1.86013</v>
      </c>
      <c r="ID386">
        <v>1.8584</v>
      </c>
      <c r="IE386">
        <v>1.85974</v>
      </c>
      <c r="IF386">
        <v>1.85989</v>
      </c>
      <c r="IG386">
        <v>1.85842</v>
      </c>
      <c r="IH386">
        <v>1.85745</v>
      </c>
      <c r="II386">
        <v>1.85241</v>
      </c>
      <c r="IJ386">
        <v>0</v>
      </c>
      <c r="IK386">
        <v>0</v>
      </c>
      <c r="IL386">
        <v>0</v>
      </c>
      <c r="IM386">
        <v>0</v>
      </c>
      <c r="IN386" t="s">
        <v>441</v>
      </c>
      <c r="IO386" t="s">
        <v>442</v>
      </c>
      <c r="IP386" t="s">
        <v>443</v>
      </c>
      <c r="IQ386" t="s">
        <v>443</v>
      </c>
      <c r="IR386" t="s">
        <v>443</v>
      </c>
      <c r="IS386" t="s">
        <v>443</v>
      </c>
      <c r="IT386">
        <v>0</v>
      </c>
      <c r="IU386">
        <v>100</v>
      </c>
      <c r="IV386">
        <v>100</v>
      </c>
      <c r="IW386">
        <v>-0.57</v>
      </c>
      <c r="IX386">
        <v>0.2675</v>
      </c>
      <c r="IY386">
        <v>-1.199888540531774</v>
      </c>
      <c r="IZ386">
        <v>0.0006062262584135303</v>
      </c>
      <c r="JA386">
        <v>-6.607284784785487E-07</v>
      </c>
      <c r="JB386">
        <v>4.456398226774383E-10</v>
      </c>
      <c r="JC386">
        <v>0.04242554667046498</v>
      </c>
      <c r="JD386">
        <v>-0.002659736867722172</v>
      </c>
      <c r="JE386">
        <v>0.000738507291522077</v>
      </c>
      <c r="JF386">
        <v>-6.730059124220876E-06</v>
      </c>
      <c r="JG386">
        <v>7</v>
      </c>
      <c r="JH386">
        <v>1949</v>
      </c>
      <c r="JI386">
        <v>1</v>
      </c>
      <c r="JJ386">
        <v>29</v>
      </c>
      <c r="JK386">
        <v>190090</v>
      </c>
      <c r="JL386">
        <v>190090.2</v>
      </c>
      <c r="JM386">
        <v>3.62061</v>
      </c>
      <c r="JN386">
        <v>2.59644</v>
      </c>
      <c r="JO386">
        <v>2.146</v>
      </c>
      <c r="JP386">
        <v>2.67822</v>
      </c>
      <c r="JQ386">
        <v>2.29858</v>
      </c>
      <c r="JR386">
        <v>2.44751</v>
      </c>
      <c r="JS386">
        <v>37.1225</v>
      </c>
      <c r="JT386">
        <v>24.07</v>
      </c>
      <c r="JU386">
        <v>18</v>
      </c>
      <c r="JV386">
        <v>479.839</v>
      </c>
      <c r="JW386">
        <v>901.479</v>
      </c>
      <c r="JX386">
        <v>27.8683</v>
      </c>
      <c r="JY386">
        <v>28.7693</v>
      </c>
      <c r="JZ386">
        <v>29.9997</v>
      </c>
      <c r="KA386">
        <v>29.0187</v>
      </c>
      <c r="KB386">
        <v>28.9966</v>
      </c>
      <c r="KC386">
        <v>72.6716</v>
      </c>
      <c r="KD386">
        <v>18.5257</v>
      </c>
      <c r="KE386">
        <v>65.3984</v>
      </c>
      <c r="KF386">
        <v>27.8633</v>
      </c>
      <c r="KG386">
        <v>1336.58</v>
      </c>
      <c r="KH386">
        <v>21.1022</v>
      </c>
      <c r="KI386">
        <v>102.063</v>
      </c>
      <c r="KJ386">
        <v>91.55240000000001</v>
      </c>
    </row>
    <row r="387" spans="1:296">
      <c r="A387">
        <v>369</v>
      </c>
      <c r="B387">
        <v>1758395013.5</v>
      </c>
      <c r="C387">
        <v>12873</v>
      </c>
      <c r="D387" t="s">
        <v>1184</v>
      </c>
      <c r="E387" t="s">
        <v>1185</v>
      </c>
      <c r="F387">
        <v>5</v>
      </c>
      <c r="G387" t="s">
        <v>1025</v>
      </c>
      <c r="H387">
        <v>1758395005.714286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1348.812267312797</v>
      </c>
      <c r="AJ387">
        <v>1326.265636363636</v>
      </c>
      <c r="AK387">
        <v>3.385200454384106</v>
      </c>
      <c r="AL387">
        <v>65.71286143039184</v>
      </c>
      <c r="AM387">
        <f>(AO387 - AN387 + DX387*1E3/(8.314*(DZ387+273.15)) * AQ387/DW387 * AP387) * DW387/(100*DK387) * 1000/(1000 - AO387)</f>
        <v>0</v>
      </c>
      <c r="AN387">
        <v>21.07728920394259</v>
      </c>
      <c r="AO387">
        <v>22.15795636363635</v>
      </c>
      <c r="AP387">
        <v>-2.319199956149822E-05</v>
      </c>
      <c r="AQ387">
        <v>86.31797219506277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437</v>
      </c>
      <c r="AX387" t="s">
        <v>437</v>
      </c>
      <c r="AY387">
        <v>0</v>
      </c>
      <c r="AZ387">
        <v>0</v>
      </c>
      <c r="BA387">
        <f>1-AY387/AZ387</f>
        <v>0</v>
      </c>
      <c r="BB387">
        <v>0</v>
      </c>
      <c r="BC387" t="s">
        <v>437</v>
      </c>
      <c r="BD387" t="s">
        <v>437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437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2.7</v>
      </c>
      <c r="DL387">
        <v>0.5</v>
      </c>
      <c r="DM387" t="s">
        <v>438</v>
      </c>
      <c r="DN387">
        <v>2</v>
      </c>
      <c r="DO387" t="b">
        <v>1</v>
      </c>
      <c r="DP387">
        <v>1758395005.714286</v>
      </c>
      <c r="DQ387">
        <v>1272.775357142857</v>
      </c>
      <c r="DR387">
        <v>1305.601428571429</v>
      </c>
      <c r="DS387">
        <v>22.16444285714286</v>
      </c>
      <c r="DT387">
        <v>21.07624285714286</v>
      </c>
      <c r="DU387">
        <v>1273.353214285714</v>
      </c>
      <c r="DV387">
        <v>21.89682857142857</v>
      </c>
      <c r="DW387">
        <v>500.0211428571429</v>
      </c>
      <c r="DX387">
        <v>90.40672499999997</v>
      </c>
      <c r="DY387">
        <v>0.0664609</v>
      </c>
      <c r="DZ387">
        <v>29.026575</v>
      </c>
      <c r="EA387">
        <v>30.00770357142857</v>
      </c>
      <c r="EB387">
        <v>999.9000000000002</v>
      </c>
      <c r="EC387">
        <v>0</v>
      </c>
      <c r="ED387">
        <v>0</v>
      </c>
      <c r="EE387">
        <v>10005.88214285714</v>
      </c>
      <c r="EF387">
        <v>0</v>
      </c>
      <c r="EG387">
        <v>10.88441071428571</v>
      </c>
      <c r="EH387">
        <v>-32.82689285714285</v>
      </c>
      <c r="EI387">
        <v>1301.625</v>
      </c>
      <c r="EJ387">
        <v>1333.710714285714</v>
      </c>
      <c r="EK387">
        <v>1.088201428571429</v>
      </c>
      <c r="EL387">
        <v>1305.601428571429</v>
      </c>
      <c r="EM387">
        <v>21.07624285714286</v>
      </c>
      <c r="EN387">
        <v>2.003815357142857</v>
      </c>
      <c r="EO387">
        <v>1.905433928571429</v>
      </c>
      <c r="EP387">
        <v>17.47451428571429</v>
      </c>
      <c r="EQ387">
        <v>16.67966785714286</v>
      </c>
      <c r="ER387">
        <v>1999.995</v>
      </c>
      <c r="ES387">
        <v>0.9799976428571429</v>
      </c>
      <c r="ET387">
        <v>0.02000265357142857</v>
      </c>
      <c r="EU387">
        <v>0</v>
      </c>
      <c r="EV387">
        <v>408.5593214285713</v>
      </c>
      <c r="EW387">
        <v>5.00078</v>
      </c>
      <c r="EX387">
        <v>8032.468571428572</v>
      </c>
      <c r="EY387">
        <v>16379.57857142857</v>
      </c>
      <c r="EZ387">
        <v>38.973</v>
      </c>
      <c r="FA387">
        <v>39.80764285714285</v>
      </c>
      <c r="FB387">
        <v>39.56664285714285</v>
      </c>
      <c r="FC387">
        <v>39.47292857142856</v>
      </c>
      <c r="FD387">
        <v>40.34128571428571</v>
      </c>
      <c r="FE387">
        <v>1955.085357142857</v>
      </c>
      <c r="FF387">
        <v>39.90678571428572</v>
      </c>
      <c r="FG387">
        <v>0</v>
      </c>
      <c r="FH387">
        <v>1758395013.9</v>
      </c>
      <c r="FI387">
        <v>0</v>
      </c>
      <c r="FJ387">
        <v>408.5532692307692</v>
      </c>
      <c r="FK387">
        <v>-0.001538439103467044</v>
      </c>
      <c r="FL387">
        <v>4.218803453866597</v>
      </c>
      <c r="FM387">
        <v>8032.539999999999</v>
      </c>
      <c r="FN387">
        <v>15</v>
      </c>
      <c r="FO387">
        <v>0</v>
      </c>
      <c r="FP387" t="s">
        <v>439</v>
      </c>
      <c r="FQ387">
        <v>1746989605.5</v>
      </c>
      <c r="FR387">
        <v>1746989593.5</v>
      </c>
      <c r="FS387">
        <v>0</v>
      </c>
      <c r="FT387">
        <v>-0.274</v>
      </c>
      <c r="FU387">
        <v>-0.002</v>
      </c>
      <c r="FV387">
        <v>2.549</v>
      </c>
      <c r="FW387">
        <v>0.129</v>
      </c>
      <c r="FX387">
        <v>420</v>
      </c>
      <c r="FY387">
        <v>17</v>
      </c>
      <c r="FZ387">
        <v>0.02</v>
      </c>
      <c r="GA387">
        <v>0.04</v>
      </c>
      <c r="GB387">
        <v>-32.7308268292683</v>
      </c>
      <c r="GC387">
        <v>-1.883107317073227</v>
      </c>
      <c r="GD387">
        <v>0.1953409052917242</v>
      </c>
      <c r="GE387">
        <v>0</v>
      </c>
      <c r="GF387">
        <v>408.5259411764705</v>
      </c>
      <c r="GG387">
        <v>0.1396791572430769</v>
      </c>
      <c r="GH387">
        <v>0.2142477868890393</v>
      </c>
      <c r="GI387">
        <v>1</v>
      </c>
      <c r="GJ387">
        <v>1.090504390243902</v>
      </c>
      <c r="GK387">
        <v>-0.05108905923344888</v>
      </c>
      <c r="GL387">
        <v>0.005341502962321595</v>
      </c>
      <c r="GM387">
        <v>1</v>
      </c>
      <c r="GN387">
        <v>2</v>
      </c>
      <c r="GO387">
        <v>3</v>
      </c>
      <c r="GP387" t="s">
        <v>533</v>
      </c>
      <c r="GQ387">
        <v>3.10245</v>
      </c>
      <c r="GR387">
        <v>2.72466</v>
      </c>
      <c r="GS387">
        <v>0.189029</v>
      </c>
      <c r="GT387">
        <v>0.191989</v>
      </c>
      <c r="GU387">
        <v>0.101913</v>
      </c>
      <c r="GV387">
        <v>0.0996847</v>
      </c>
      <c r="GW387">
        <v>21221.4</v>
      </c>
      <c r="GX387">
        <v>19207.4</v>
      </c>
      <c r="GY387">
        <v>26731.5</v>
      </c>
      <c r="GZ387">
        <v>23992.3</v>
      </c>
      <c r="HA387">
        <v>38427.9</v>
      </c>
      <c r="HB387">
        <v>31948.6</v>
      </c>
      <c r="HC387">
        <v>46681.3</v>
      </c>
      <c r="HD387">
        <v>37965.7</v>
      </c>
      <c r="HE387">
        <v>1.86658</v>
      </c>
      <c r="HF387">
        <v>2.34505</v>
      </c>
      <c r="HG387">
        <v>0.129849</v>
      </c>
      <c r="HH387">
        <v>0</v>
      </c>
      <c r="HI387">
        <v>27.8952</v>
      </c>
      <c r="HJ387">
        <v>999.9</v>
      </c>
      <c r="HK387">
        <v>46.7</v>
      </c>
      <c r="HL387">
        <v>32.4</v>
      </c>
      <c r="HM387">
        <v>25.2282</v>
      </c>
      <c r="HN387">
        <v>61.3482</v>
      </c>
      <c r="HO387">
        <v>4.52724</v>
      </c>
      <c r="HP387">
        <v>2</v>
      </c>
      <c r="HQ387">
        <v>0.11888</v>
      </c>
      <c r="HR387">
        <v>-0.287655</v>
      </c>
      <c r="HS387">
        <v>20.2824</v>
      </c>
      <c r="HT387">
        <v>5.2113</v>
      </c>
      <c r="HU387">
        <v>11.9748</v>
      </c>
      <c r="HV387">
        <v>4.96305</v>
      </c>
      <c r="HW387">
        <v>3.27438</v>
      </c>
      <c r="HX387">
        <v>9999</v>
      </c>
      <c r="HY387">
        <v>9999</v>
      </c>
      <c r="HZ387">
        <v>9999</v>
      </c>
      <c r="IA387">
        <v>999.9</v>
      </c>
      <c r="IB387">
        <v>1.86386</v>
      </c>
      <c r="IC387">
        <v>1.86014</v>
      </c>
      <c r="ID387">
        <v>1.85841</v>
      </c>
      <c r="IE387">
        <v>1.85974</v>
      </c>
      <c r="IF387">
        <v>1.85989</v>
      </c>
      <c r="IG387">
        <v>1.85842</v>
      </c>
      <c r="IH387">
        <v>1.85745</v>
      </c>
      <c r="II387">
        <v>1.8524</v>
      </c>
      <c r="IJ387">
        <v>0</v>
      </c>
      <c r="IK387">
        <v>0</v>
      </c>
      <c r="IL387">
        <v>0</v>
      </c>
      <c r="IM387">
        <v>0</v>
      </c>
      <c r="IN387" t="s">
        <v>441</v>
      </c>
      <c r="IO387" t="s">
        <v>442</v>
      </c>
      <c r="IP387" t="s">
        <v>443</v>
      </c>
      <c r="IQ387" t="s">
        <v>443</v>
      </c>
      <c r="IR387" t="s">
        <v>443</v>
      </c>
      <c r="IS387" t="s">
        <v>443</v>
      </c>
      <c r="IT387">
        <v>0</v>
      </c>
      <c r="IU387">
        <v>100</v>
      </c>
      <c r="IV387">
        <v>100</v>
      </c>
      <c r="IW387">
        <v>-0.55</v>
      </c>
      <c r="IX387">
        <v>0.2675</v>
      </c>
      <c r="IY387">
        <v>-1.199888540531774</v>
      </c>
      <c r="IZ387">
        <v>0.0006062262584135303</v>
      </c>
      <c r="JA387">
        <v>-6.607284784785487E-07</v>
      </c>
      <c r="JB387">
        <v>4.456398226774383E-10</v>
      </c>
      <c r="JC387">
        <v>0.04242554667046498</v>
      </c>
      <c r="JD387">
        <v>-0.002659736867722172</v>
      </c>
      <c r="JE387">
        <v>0.000738507291522077</v>
      </c>
      <c r="JF387">
        <v>-6.730059124220876E-06</v>
      </c>
      <c r="JG387">
        <v>7</v>
      </c>
      <c r="JH387">
        <v>1949</v>
      </c>
      <c r="JI387">
        <v>1</v>
      </c>
      <c r="JJ387">
        <v>29</v>
      </c>
      <c r="JK387">
        <v>190090.1</v>
      </c>
      <c r="JL387">
        <v>190090.3</v>
      </c>
      <c r="JM387">
        <v>3.65356</v>
      </c>
      <c r="JN387">
        <v>2.59888</v>
      </c>
      <c r="JO387">
        <v>2.146</v>
      </c>
      <c r="JP387">
        <v>2.67822</v>
      </c>
      <c r="JQ387">
        <v>2.29858</v>
      </c>
      <c r="JR387">
        <v>2.40967</v>
      </c>
      <c r="JS387">
        <v>37.0986</v>
      </c>
      <c r="JT387">
        <v>24.07</v>
      </c>
      <c r="JU387">
        <v>18</v>
      </c>
      <c r="JV387">
        <v>480.087</v>
      </c>
      <c r="JW387">
        <v>901.314</v>
      </c>
      <c r="JX387">
        <v>27.8607</v>
      </c>
      <c r="JY387">
        <v>28.765</v>
      </c>
      <c r="JZ387">
        <v>29.9999</v>
      </c>
      <c r="KA387">
        <v>29.015</v>
      </c>
      <c r="KB387">
        <v>28.9929</v>
      </c>
      <c r="KC387">
        <v>73.4027</v>
      </c>
      <c r="KD387">
        <v>18.5257</v>
      </c>
      <c r="KE387">
        <v>65.3984</v>
      </c>
      <c r="KF387">
        <v>27.8583</v>
      </c>
      <c r="KG387">
        <v>1356.62</v>
      </c>
      <c r="KH387">
        <v>21.1184</v>
      </c>
      <c r="KI387">
        <v>102.063</v>
      </c>
      <c r="KJ387">
        <v>91.5522</v>
      </c>
    </row>
    <row r="388" spans="1:296">
      <c r="A388">
        <v>370</v>
      </c>
      <c r="B388">
        <v>1758395018.5</v>
      </c>
      <c r="C388">
        <v>12878</v>
      </c>
      <c r="D388" t="s">
        <v>1186</v>
      </c>
      <c r="E388" t="s">
        <v>1187</v>
      </c>
      <c r="F388">
        <v>5</v>
      </c>
      <c r="G388" t="s">
        <v>1025</v>
      </c>
      <c r="H388">
        <v>1758395011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1365.747591353191</v>
      </c>
      <c r="AJ388">
        <v>1343.274</v>
      </c>
      <c r="AK388">
        <v>3.412860380607885</v>
      </c>
      <c r="AL388">
        <v>65.71286143039184</v>
      </c>
      <c r="AM388">
        <f>(AO388 - AN388 + DX388*1E3/(8.314*(DZ388+273.15)) * AQ388/DW388 * AP388) * DW388/(100*DK388) * 1000/(1000 - AO388)</f>
        <v>0</v>
      </c>
      <c r="AN388">
        <v>21.0756537227378</v>
      </c>
      <c r="AO388">
        <v>22.15316424242424</v>
      </c>
      <c r="AP388">
        <v>-1.381020666054069E-05</v>
      </c>
      <c r="AQ388">
        <v>86.31797219506277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437</v>
      </c>
      <c r="AX388" t="s">
        <v>437</v>
      </c>
      <c r="AY388">
        <v>0</v>
      </c>
      <c r="AZ388">
        <v>0</v>
      </c>
      <c r="BA388">
        <f>1-AY388/AZ388</f>
        <v>0</v>
      </c>
      <c r="BB388">
        <v>0</v>
      </c>
      <c r="BC388" t="s">
        <v>437</v>
      </c>
      <c r="BD388" t="s">
        <v>437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437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2.7</v>
      </c>
      <c r="DL388">
        <v>0.5</v>
      </c>
      <c r="DM388" t="s">
        <v>438</v>
      </c>
      <c r="DN388">
        <v>2</v>
      </c>
      <c r="DO388" t="b">
        <v>1</v>
      </c>
      <c r="DP388">
        <v>1758395011</v>
      </c>
      <c r="DQ388">
        <v>1290.251481481482</v>
      </c>
      <c r="DR388">
        <v>1323.253703703704</v>
      </c>
      <c r="DS388">
        <v>22.1595</v>
      </c>
      <c r="DT388">
        <v>21.07627407407407</v>
      </c>
      <c r="DU388">
        <v>1290.81</v>
      </c>
      <c r="DV388">
        <v>21.8919925925926</v>
      </c>
      <c r="DW388">
        <v>499.9482962962963</v>
      </c>
      <c r="DX388">
        <v>90.40742962962966</v>
      </c>
      <c r="DY388">
        <v>0.06658185185185185</v>
      </c>
      <c r="DZ388">
        <v>29.02289259259259</v>
      </c>
      <c r="EA388">
        <v>30.00912592592593</v>
      </c>
      <c r="EB388">
        <v>999.9000000000001</v>
      </c>
      <c r="EC388">
        <v>0</v>
      </c>
      <c r="ED388">
        <v>0</v>
      </c>
      <c r="EE388">
        <v>9995.442592592593</v>
      </c>
      <c r="EF388">
        <v>0</v>
      </c>
      <c r="EG388">
        <v>10.89082222222222</v>
      </c>
      <c r="EH388">
        <v>-33.0029037037037</v>
      </c>
      <c r="EI388">
        <v>1319.49037037037</v>
      </c>
      <c r="EJ388">
        <v>1351.743703703704</v>
      </c>
      <c r="EK388">
        <v>1.083234074074074</v>
      </c>
      <c r="EL388">
        <v>1323.253703703704</v>
      </c>
      <c r="EM388">
        <v>21.07627407407407</v>
      </c>
      <c r="EN388">
        <v>2.003384444444444</v>
      </c>
      <c r="EO388">
        <v>1.905451111111111</v>
      </c>
      <c r="EP388">
        <v>17.4711037037037</v>
      </c>
      <c r="EQ388">
        <v>16.6798</v>
      </c>
      <c r="ER388">
        <v>2000.011851851852</v>
      </c>
      <c r="ES388">
        <v>0.9799977777777777</v>
      </c>
      <c r="ET388">
        <v>0.02000251851851852</v>
      </c>
      <c r="EU388">
        <v>0</v>
      </c>
      <c r="EV388">
        <v>408.6385555555555</v>
      </c>
      <c r="EW388">
        <v>5.00078</v>
      </c>
      <c r="EX388">
        <v>8032.978518518516</v>
      </c>
      <c r="EY388">
        <v>16379.71851851852</v>
      </c>
      <c r="EZ388">
        <v>38.96507407407407</v>
      </c>
      <c r="FA388">
        <v>39.79822222222222</v>
      </c>
      <c r="FB388">
        <v>39.65711111111111</v>
      </c>
      <c r="FC388">
        <v>39.47655555555554</v>
      </c>
      <c r="FD388">
        <v>40.35166666666666</v>
      </c>
      <c r="FE388">
        <v>1955.101851851852</v>
      </c>
      <c r="FF388">
        <v>39.90851851851852</v>
      </c>
      <c r="FG388">
        <v>0</v>
      </c>
      <c r="FH388">
        <v>1758395018.7</v>
      </c>
      <c r="FI388">
        <v>0</v>
      </c>
      <c r="FJ388">
        <v>408.6188076923077</v>
      </c>
      <c r="FK388">
        <v>0.7812991548764664</v>
      </c>
      <c r="FL388">
        <v>4.406153856843746</v>
      </c>
      <c r="FM388">
        <v>8032.903846153846</v>
      </c>
      <c r="FN388">
        <v>15</v>
      </c>
      <c r="FO388">
        <v>0</v>
      </c>
      <c r="FP388" t="s">
        <v>439</v>
      </c>
      <c r="FQ388">
        <v>1746989605.5</v>
      </c>
      <c r="FR388">
        <v>1746989593.5</v>
      </c>
      <c r="FS388">
        <v>0</v>
      </c>
      <c r="FT388">
        <v>-0.274</v>
      </c>
      <c r="FU388">
        <v>-0.002</v>
      </c>
      <c r="FV388">
        <v>2.549</v>
      </c>
      <c r="FW388">
        <v>0.129</v>
      </c>
      <c r="FX388">
        <v>420</v>
      </c>
      <c r="FY388">
        <v>17</v>
      </c>
      <c r="FZ388">
        <v>0.02</v>
      </c>
      <c r="GA388">
        <v>0.04</v>
      </c>
      <c r="GB388">
        <v>-32.906615</v>
      </c>
      <c r="GC388">
        <v>-2.039115196998111</v>
      </c>
      <c r="GD388">
        <v>0.2014575247415692</v>
      </c>
      <c r="GE388">
        <v>0</v>
      </c>
      <c r="GF388">
        <v>408.599294117647</v>
      </c>
      <c r="GG388">
        <v>0.6182123820744201</v>
      </c>
      <c r="GH388">
        <v>0.2395242256459227</v>
      </c>
      <c r="GI388">
        <v>1</v>
      </c>
      <c r="GJ388">
        <v>1.08617375</v>
      </c>
      <c r="GK388">
        <v>-0.05483020637898692</v>
      </c>
      <c r="GL388">
        <v>0.005525373601621904</v>
      </c>
      <c r="GM388">
        <v>1</v>
      </c>
      <c r="GN388">
        <v>2</v>
      </c>
      <c r="GO388">
        <v>3</v>
      </c>
      <c r="GP388" t="s">
        <v>533</v>
      </c>
      <c r="GQ388">
        <v>3.10252</v>
      </c>
      <c r="GR388">
        <v>2.72496</v>
      </c>
      <c r="GS388">
        <v>0.190504</v>
      </c>
      <c r="GT388">
        <v>0.193469</v>
      </c>
      <c r="GU388">
        <v>0.101899</v>
      </c>
      <c r="GV388">
        <v>0.0996876</v>
      </c>
      <c r="GW388">
        <v>21182.9</v>
      </c>
      <c r="GX388">
        <v>19172.3</v>
      </c>
      <c r="GY388">
        <v>26731.6</v>
      </c>
      <c r="GZ388">
        <v>23992.4</v>
      </c>
      <c r="HA388">
        <v>38428.8</v>
      </c>
      <c r="HB388">
        <v>31948.7</v>
      </c>
      <c r="HC388">
        <v>46681.5</v>
      </c>
      <c r="HD388">
        <v>37965.8</v>
      </c>
      <c r="HE388">
        <v>1.86647</v>
      </c>
      <c r="HF388">
        <v>2.34522</v>
      </c>
      <c r="HG388">
        <v>0.130303</v>
      </c>
      <c r="HH388">
        <v>0</v>
      </c>
      <c r="HI388">
        <v>27.8952</v>
      </c>
      <c r="HJ388">
        <v>999.9</v>
      </c>
      <c r="HK388">
        <v>46.7</v>
      </c>
      <c r="HL388">
        <v>32.4</v>
      </c>
      <c r="HM388">
        <v>25.2296</v>
      </c>
      <c r="HN388">
        <v>61.6582</v>
      </c>
      <c r="HO388">
        <v>4.47916</v>
      </c>
      <c r="HP388">
        <v>2</v>
      </c>
      <c r="HQ388">
        <v>0.118717</v>
      </c>
      <c r="HR388">
        <v>-0.27835</v>
      </c>
      <c r="HS388">
        <v>20.2827</v>
      </c>
      <c r="HT388">
        <v>5.2122</v>
      </c>
      <c r="HU388">
        <v>11.9757</v>
      </c>
      <c r="HV388">
        <v>4.9636</v>
      </c>
      <c r="HW388">
        <v>3.2746</v>
      </c>
      <c r="HX388">
        <v>9999</v>
      </c>
      <c r="HY388">
        <v>9999</v>
      </c>
      <c r="HZ388">
        <v>9999</v>
      </c>
      <c r="IA388">
        <v>999.9</v>
      </c>
      <c r="IB388">
        <v>1.86386</v>
      </c>
      <c r="IC388">
        <v>1.86012</v>
      </c>
      <c r="ID388">
        <v>1.8584</v>
      </c>
      <c r="IE388">
        <v>1.85974</v>
      </c>
      <c r="IF388">
        <v>1.85988</v>
      </c>
      <c r="IG388">
        <v>1.85841</v>
      </c>
      <c r="IH388">
        <v>1.85745</v>
      </c>
      <c r="II388">
        <v>1.85241</v>
      </c>
      <c r="IJ388">
        <v>0</v>
      </c>
      <c r="IK388">
        <v>0</v>
      </c>
      <c r="IL388">
        <v>0</v>
      </c>
      <c r="IM388">
        <v>0</v>
      </c>
      <c r="IN388" t="s">
        <v>441</v>
      </c>
      <c r="IO388" t="s">
        <v>442</v>
      </c>
      <c r="IP388" t="s">
        <v>443</v>
      </c>
      <c r="IQ388" t="s">
        <v>443</v>
      </c>
      <c r="IR388" t="s">
        <v>443</v>
      </c>
      <c r="IS388" t="s">
        <v>443</v>
      </c>
      <c r="IT388">
        <v>0</v>
      </c>
      <c r="IU388">
        <v>100</v>
      </c>
      <c r="IV388">
        <v>100</v>
      </c>
      <c r="IW388">
        <v>-0.53</v>
      </c>
      <c r="IX388">
        <v>0.2674</v>
      </c>
      <c r="IY388">
        <v>-1.199888540531774</v>
      </c>
      <c r="IZ388">
        <v>0.0006062262584135303</v>
      </c>
      <c r="JA388">
        <v>-6.607284784785487E-07</v>
      </c>
      <c r="JB388">
        <v>4.456398226774383E-10</v>
      </c>
      <c r="JC388">
        <v>0.04242554667046498</v>
      </c>
      <c r="JD388">
        <v>-0.002659736867722172</v>
      </c>
      <c r="JE388">
        <v>0.000738507291522077</v>
      </c>
      <c r="JF388">
        <v>-6.730059124220876E-06</v>
      </c>
      <c r="JG388">
        <v>7</v>
      </c>
      <c r="JH388">
        <v>1949</v>
      </c>
      <c r="JI388">
        <v>1</v>
      </c>
      <c r="JJ388">
        <v>29</v>
      </c>
      <c r="JK388">
        <v>190090.2</v>
      </c>
      <c r="JL388">
        <v>190090.4</v>
      </c>
      <c r="JM388">
        <v>3.69019</v>
      </c>
      <c r="JN388">
        <v>2.59644</v>
      </c>
      <c r="JO388">
        <v>2.146</v>
      </c>
      <c r="JP388">
        <v>2.67822</v>
      </c>
      <c r="JQ388">
        <v>2.29858</v>
      </c>
      <c r="JR388">
        <v>2.45728</v>
      </c>
      <c r="JS388">
        <v>37.0986</v>
      </c>
      <c r="JT388">
        <v>24.07</v>
      </c>
      <c r="JU388">
        <v>18</v>
      </c>
      <c r="JV388">
        <v>480.001</v>
      </c>
      <c r="JW388">
        <v>901.452</v>
      </c>
      <c r="JX388">
        <v>27.8554</v>
      </c>
      <c r="JY388">
        <v>28.7617</v>
      </c>
      <c r="JZ388">
        <v>29.9998</v>
      </c>
      <c r="KA388">
        <v>29.0113</v>
      </c>
      <c r="KB388">
        <v>28.9898</v>
      </c>
      <c r="KC388">
        <v>74.0791</v>
      </c>
      <c r="KD388">
        <v>18.5257</v>
      </c>
      <c r="KE388">
        <v>65.3984</v>
      </c>
      <c r="KF388">
        <v>27.8454</v>
      </c>
      <c r="KG388">
        <v>1370.09</v>
      </c>
      <c r="KH388">
        <v>21.1345</v>
      </c>
      <c r="KI388">
        <v>102.064</v>
      </c>
      <c r="KJ388">
        <v>91.5526</v>
      </c>
    </row>
    <row r="389" spans="1:296">
      <c r="A389">
        <v>371</v>
      </c>
      <c r="B389">
        <v>1758395023.5</v>
      </c>
      <c r="C389">
        <v>12883</v>
      </c>
      <c r="D389" t="s">
        <v>1188</v>
      </c>
      <c r="E389" t="s">
        <v>1189</v>
      </c>
      <c r="F389">
        <v>5</v>
      </c>
      <c r="G389" t="s">
        <v>1025</v>
      </c>
      <c r="H389">
        <v>1758395015.714286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1382.992281869174</v>
      </c>
      <c r="AJ389">
        <v>1360.429090909091</v>
      </c>
      <c r="AK389">
        <v>3.422762141347444</v>
      </c>
      <c r="AL389">
        <v>65.71286143039184</v>
      </c>
      <c r="AM389">
        <f>(AO389 - AN389 + DX389*1E3/(8.314*(DZ389+273.15)) * AQ389/DW389 * AP389) * DW389/(100*DK389) * 1000/(1000 - AO389)</f>
        <v>0</v>
      </c>
      <c r="AN389">
        <v>21.07736639594797</v>
      </c>
      <c r="AO389">
        <v>22.15014484848484</v>
      </c>
      <c r="AP389">
        <v>-3.275477890614974E-06</v>
      </c>
      <c r="AQ389">
        <v>86.31797219506277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437</v>
      </c>
      <c r="AX389" t="s">
        <v>437</v>
      </c>
      <c r="AY389">
        <v>0</v>
      </c>
      <c r="AZ389">
        <v>0</v>
      </c>
      <c r="BA389">
        <f>1-AY389/AZ389</f>
        <v>0</v>
      </c>
      <c r="BB389">
        <v>0</v>
      </c>
      <c r="BC389" t="s">
        <v>437</v>
      </c>
      <c r="BD389" t="s">
        <v>437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437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2.7</v>
      </c>
      <c r="DL389">
        <v>0.5</v>
      </c>
      <c r="DM389" t="s">
        <v>438</v>
      </c>
      <c r="DN389">
        <v>2</v>
      </c>
      <c r="DO389" t="b">
        <v>1</v>
      </c>
      <c r="DP389">
        <v>1758395015.714286</v>
      </c>
      <c r="DQ389">
        <v>1305.9625</v>
      </c>
      <c r="DR389">
        <v>1339.0725</v>
      </c>
      <c r="DS389">
        <v>22.15579642857143</v>
      </c>
      <c r="DT389">
        <v>21.07666785714286</v>
      </c>
      <c r="DU389">
        <v>1306.503571428571</v>
      </c>
      <c r="DV389">
        <v>21.88835714285714</v>
      </c>
      <c r="DW389">
        <v>500.0204642857144</v>
      </c>
      <c r="DX389">
        <v>90.40726071428573</v>
      </c>
      <c r="DY389">
        <v>0.06656669642857144</v>
      </c>
      <c r="DZ389">
        <v>29.01955357142857</v>
      </c>
      <c r="EA389">
        <v>30.01184285714286</v>
      </c>
      <c r="EB389">
        <v>999.9000000000002</v>
      </c>
      <c r="EC389">
        <v>0</v>
      </c>
      <c r="ED389">
        <v>0</v>
      </c>
      <c r="EE389">
        <v>9999.112499999999</v>
      </c>
      <c r="EF389">
        <v>0</v>
      </c>
      <c r="EG389">
        <v>10.88891785714286</v>
      </c>
      <c r="EH389">
        <v>-33.11149285714286</v>
      </c>
      <c r="EI389">
        <v>1335.5525</v>
      </c>
      <c r="EJ389">
        <v>1367.905</v>
      </c>
      <c r="EK389">
        <v>1.079134642857143</v>
      </c>
      <c r="EL389">
        <v>1339.0725</v>
      </c>
      <c r="EM389">
        <v>21.07666785714286</v>
      </c>
      <c r="EN389">
        <v>2.003046428571428</v>
      </c>
      <c r="EO389">
        <v>1.905482857142857</v>
      </c>
      <c r="EP389">
        <v>17.46842142857143</v>
      </c>
      <c r="EQ389">
        <v>16.68006428571429</v>
      </c>
      <c r="ER389">
        <v>2000.018571428571</v>
      </c>
      <c r="ES389">
        <v>0.9799978571428571</v>
      </c>
      <c r="ET389">
        <v>0.02000243214285714</v>
      </c>
      <c r="EU389">
        <v>0</v>
      </c>
      <c r="EV389">
        <v>408.6972142857143</v>
      </c>
      <c r="EW389">
        <v>5.00078</v>
      </c>
      <c r="EX389">
        <v>8033.420714285714</v>
      </c>
      <c r="EY389">
        <v>16379.77142857143</v>
      </c>
      <c r="EZ389">
        <v>38.95292857142857</v>
      </c>
      <c r="FA389">
        <v>39.79207142857143</v>
      </c>
      <c r="FB389">
        <v>39.69828571428571</v>
      </c>
      <c r="FC389">
        <v>39.46621428571428</v>
      </c>
      <c r="FD389">
        <v>40.33464285714285</v>
      </c>
      <c r="FE389">
        <v>1955.108571428571</v>
      </c>
      <c r="FF389">
        <v>39.90750000000001</v>
      </c>
      <c r="FG389">
        <v>0</v>
      </c>
      <c r="FH389">
        <v>1758395024.1</v>
      </c>
      <c r="FI389">
        <v>0</v>
      </c>
      <c r="FJ389">
        <v>408.67064</v>
      </c>
      <c r="FK389">
        <v>0.5949230779112209</v>
      </c>
      <c r="FL389">
        <v>6.145384610010773</v>
      </c>
      <c r="FM389">
        <v>8033.3836</v>
      </c>
      <c r="FN389">
        <v>15</v>
      </c>
      <c r="FO389">
        <v>0</v>
      </c>
      <c r="FP389" t="s">
        <v>439</v>
      </c>
      <c r="FQ389">
        <v>1746989605.5</v>
      </c>
      <c r="FR389">
        <v>1746989593.5</v>
      </c>
      <c r="FS389">
        <v>0</v>
      </c>
      <c r="FT389">
        <v>-0.274</v>
      </c>
      <c r="FU389">
        <v>-0.002</v>
      </c>
      <c r="FV389">
        <v>2.549</v>
      </c>
      <c r="FW389">
        <v>0.129</v>
      </c>
      <c r="FX389">
        <v>420</v>
      </c>
      <c r="FY389">
        <v>17</v>
      </c>
      <c r="FZ389">
        <v>0.02</v>
      </c>
      <c r="GA389">
        <v>0.04</v>
      </c>
      <c r="GB389">
        <v>-33.0346675</v>
      </c>
      <c r="GC389">
        <v>-1.487602626641556</v>
      </c>
      <c r="GD389">
        <v>0.1658271093450944</v>
      </c>
      <c r="GE389">
        <v>0</v>
      </c>
      <c r="GF389">
        <v>408.6450882352941</v>
      </c>
      <c r="GG389">
        <v>0.6932161982114067</v>
      </c>
      <c r="GH389">
        <v>0.2563697201133605</v>
      </c>
      <c r="GI389">
        <v>1</v>
      </c>
      <c r="GJ389">
        <v>1.0811025</v>
      </c>
      <c r="GK389">
        <v>-0.05059181988742957</v>
      </c>
      <c r="GL389">
        <v>0.004993864610699824</v>
      </c>
      <c r="GM389">
        <v>1</v>
      </c>
      <c r="GN389">
        <v>2</v>
      </c>
      <c r="GO389">
        <v>3</v>
      </c>
      <c r="GP389" t="s">
        <v>533</v>
      </c>
      <c r="GQ389">
        <v>3.10236</v>
      </c>
      <c r="GR389">
        <v>2.72435</v>
      </c>
      <c r="GS389">
        <v>0.191966</v>
      </c>
      <c r="GT389">
        <v>0.194913</v>
      </c>
      <c r="GU389">
        <v>0.101886</v>
      </c>
      <c r="GV389">
        <v>0.0996905</v>
      </c>
      <c r="GW389">
        <v>21144.8</v>
      </c>
      <c r="GX389">
        <v>19138</v>
      </c>
      <c r="GY389">
        <v>26731.7</v>
      </c>
      <c r="GZ389">
        <v>23992.4</v>
      </c>
      <c r="HA389">
        <v>38429.9</v>
      </c>
      <c r="HB389">
        <v>31948.9</v>
      </c>
      <c r="HC389">
        <v>46681.9</v>
      </c>
      <c r="HD389">
        <v>37966</v>
      </c>
      <c r="HE389">
        <v>1.86612</v>
      </c>
      <c r="HF389">
        <v>2.34535</v>
      </c>
      <c r="HG389">
        <v>0.129171</v>
      </c>
      <c r="HH389">
        <v>0</v>
      </c>
      <c r="HI389">
        <v>27.8952</v>
      </c>
      <c r="HJ389">
        <v>999.9</v>
      </c>
      <c r="HK389">
        <v>46.7</v>
      </c>
      <c r="HL389">
        <v>32.4</v>
      </c>
      <c r="HM389">
        <v>25.2296</v>
      </c>
      <c r="HN389">
        <v>61.4882</v>
      </c>
      <c r="HO389">
        <v>4.60336</v>
      </c>
      <c r="HP389">
        <v>2</v>
      </c>
      <c r="HQ389">
        <v>0.118252</v>
      </c>
      <c r="HR389">
        <v>-0.250586</v>
      </c>
      <c r="HS389">
        <v>20.2827</v>
      </c>
      <c r="HT389">
        <v>5.2122</v>
      </c>
      <c r="HU389">
        <v>11.9752</v>
      </c>
      <c r="HV389">
        <v>4.96345</v>
      </c>
      <c r="HW389">
        <v>3.27453</v>
      </c>
      <c r="HX389">
        <v>9999</v>
      </c>
      <c r="HY389">
        <v>9999</v>
      </c>
      <c r="HZ389">
        <v>9999</v>
      </c>
      <c r="IA389">
        <v>999.9</v>
      </c>
      <c r="IB389">
        <v>1.86386</v>
      </c>
      <c r="IC389">
        <v>1.86013</v>
      </c>
      <c r="ID389">
        <v>1.85842</v>
      </c>
      <c r="IE389">
        <v>1.85974</v>
      </c>
      <c r="IF389">
        <v>1.85989</v>
      </c>
      <c r="IG389">
        <v>1.85845</v>
      </c>
      <c r="IH389">
        <v>1.85745</v>
      </c>
      <c r="II389">
        <v>1.85242</v>
      </c>
      <c r="IJ389">
        <v>0</v>
      </c>
      <c r="IK389">
        <v>0</v>
      </c>
      <c r="IL389">
        <v>0</v>
      </c>
      <c r="IM389">
        <v>0</v>
      </c>
      <c r="IN389" t="s">
        <v>441</v>
      </c>
      <c r="IO389" t="s">
        <v>442</v>
      </c>
      <c r="IP389" t="s">
        <v>443</v>
      </c>
      <c r="IQ389" t="s">
        <v>443</v>
      </c>
      <c r="IR389" t="s">
        <v>443</v>
      </c>
      <c r="IS389" t="s">
        <v>443</v>
      </c>
      <c r="IT389">
        <v>0</v>
      </c>
      <c r="IU389">
        <v>100</v>
      </c>
      <c r="IV389">
        <v>100</v>
      </c>
      <c r="IW389">
        <v>-0.51</v>
      </c>
      <c r="IX389">
        <v>0.2673</v>
      </c>
      <c r="IY389">
        <v>-1.199888540531774</v>
      </c>
      <c r="IZ389">
        <v>0.0006062262584135303</v>
      </c>
      <c r="JA389">
        <v>-6.607284784785487E-07</v>
      </c>
      <c r="JB389">
        <v>4.456398226774383E-10</v>
      </c>
      <c r="JC389">
        <v>0.04242554667046498</v>
      </c>
      <c r="JD389">
        <v>-0.002659736867722172</v>
      </c>
      <c r="JE389">
        <v>0.000738507291522077</v>
      </c>
      <c r="JF389">
        <v>-6.730059124220876E-06</v>
      </c>
      <c r="JG389">
        <v>7</v>
      </c>
      <c r="JH389">
        <v>1949</v>
      </c>
      <c r="JI389">
        <v>1</v>
      </c>
      <c r="JJ389">
        <v>29</v>
      </c>
      <c r="JK389">
        <v>190090.3</v>
      </c>
      <c r="JL389">
        <v>190090.5</v>
      </c>
      <c r="JM389">
        <v>3.72437</v>
      </c>
      <c r="JN389">
        <v>2.59521</v>
      </c>
      <c r="JO389">
        <v>2.146</v>
      </c>
      <c r="JP389">
        <v>2.67944</v>
      </c>
      <c r="JQ389">
        <v>2.29858</v>
      </c>
      <c r="JR389">
        <v>2.40234</v>
      </c>
      <c r="JS389">
        <v>37.0986</v>
      </c>
      <c r="JT389">
        <v>24.07</v>
      </c>
      <c r="JU389">
        <v>18</v>
      </c>
      <c r="JV389">
        <v>479.766</v>
      </c>
      <c r="JW389">
        <v>901.518</v>
      </c>
      <c r="JX389">
        <v>27.8434</v>
      </c>
      <c r="JY389">
        <v>28.7576</v>
      </c>
      <c r="JZ389">
        <v>29.9999</v>
      </c>
      <c r="KA389">
        <v>29.0069</v>
      </c>
      <c r="KB389">
        <v>28.9855</v>
      </c>
      <c r="KC389">
        <v>74.80719999999999</v>
      </c>
      <c r="KD389">
        <v>18.5257</v>
      </c>
      <c r="KE389">
        <v>65.3984</v>
      </c>
      <c r="KF389">
        <v>27.8275</v>
      </c>
      <c r="KG389">
        <v>1390.13</v>
      </c>
      <c r="KH389">
        <v>21.1505</v>
      </c>
      <c r="KI389">
        <v>102.064</v>
      </c>
      <c r="KJ389">
        <v>91.5528</v>
      </c>
    </row>
    <row r="390" spans="1:296">
      <c r="A390">
        <v>372</v>
      </c>
      <c r="B390">
        <v>1758395028.5</v>
      </c>
      <c r="C390">
        <v>12888</v>
      </c>
      <c r="D390" t="s">
        <v>1190</v>
      </c>
      <c r="E390" t="s">
        <v>1191</v>
      </c>
      <c r="F390">
        <v>5</v>
      </c>
      <c r="G390" t="s">
        <v>1025</v>
      </c>
      <c r="H390">
        <v>1758395021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1400.253430725789</v>
      </c>
      <c r="AJ390">
        <v>1377.580545454545</v>
      </c>
      <c r="AK390">
        <v>3.436050885153804</v>
      </c>
      <c r="AL390">
        <v>65.71286143039184</v>
      </c>
      <c r="AM390">
        <f>(AO390 - AN390 + DX390*1E3/(8.314*(DZ390+273.15)) * AQ390/DW390 * AP390) * DW390/(100*DK390) * 1000/(1000 - AO390)</f>
        <v>0</v>
      </c>
      <c r="AN390">
        <v>21.07874929472287</v>
      </c>
      <c r="AO390">
        <v>22.14647333333332</v>
      </c>
      <c r="AP390">
        <v>-1.246141702435019E-05</v>
      </c>
      <c r="AQ390">
        <v>86.31797219506277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437</v>
      </c>
      <c r="AX390" t="s">
        <v>437</v>
      </c>
      <c r="AY390">
        <v>0</v>
      </c>
      <c r="AZ390">
        <v>0</v>
      </c>
      <c r="BA390">
        <f>1-AY390/AZ390</f>
        <v>0</v>
      </c>
      <c r="BB390">
        <v>0</v>
      </c>
      <c r="BC390" t="s">
        <v>437</v>
      </c>
      <c r="BD390" t="s">
        <v>437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437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2.7</v>
      </c>
      <c r="DL390">
        <v>0.5</v>
      </c>
      <c r="DM390" t="s">
        <v>438</v>
      </c>
      <c r="DN390">
        <v>2</v>
      </c>
      <c r="DO390" t="b">
        <v>1</v>
      </c>
      <c r="DP390">
        <v>1758395021</v>
      </c>
      <c r="DQ390">
        <v>1323.607777777778</v>
      </c>
      <c r="DR390">
        <v>1356.830740740741</v>
      </c>
      <c r="DS390">
        <v>22.15172962962963</v>
      </c>
      <c r="DT390">
        <v>21.07738518518518</v>
      </c>
      <c r="DU390">
        <v>1324.128518518519</v>
      </c>
      <c r="DV390">
        <v>21.88435555555556</v>
      </c>
      <c r="DW390">
        <v>499.9753333333334</v>
      </c>
      <c r="DX390">
        <v>90.40625555555556</v>
      </c>
      <c r="DY390">
        <v>0.06662854814814814</v>
      </c>
      <c r="DZ390">
        <v>29.01526666666667</v>
      </c>
      <c r="EA390">
        <v>30.00813333333333</v>
      </c>
      <c r="EB390">
        <v>999.9000000000001</v>
      </c>
      <c r="EC390">
        <v>0</v>
      </c>
      <c r="ED390">
        <v>0</v>
      </c>
      <c r="EE390">
        <v>9994.002592592593</v>
      </c>
      <c r="EF390">
        <v>0</v>
      </c>
      <c r="EG390">
        <v>10.88626296296296</v>
      </c>
      <c r="EH390">
        <v>-33.22359259259259</v>
      </c>
      <c r="EI390">
        <v>1353.591851851852</v>
      </c>
      <c r="EJ390">
        <v>1386.045925925926</v>
      </c>
      <c r="EK390">
        <v>1.074347037037037</v>
      </c>
      <c r="EL390">
        <v>1356.830740740741</v>
      </c>
      <c r="EM390">
        <v>21.07738518518518</v>
      </c>
      <c r="EN390">
        <v>2.002655555555556</v>
      </c>
      <c r="EO390">
        <v>1.905527037037037</v>
      </c>
      <c r="EP390">
        <v>17.46533333333333</v>
      </c>
      <c r="EQ390">
        <v>16.68041111111111</v>
      </c>
      <c r="ER390">
        <v>2000.008148148148</v>
      </c>
      <c r="ES390">
        <v>0.9799977777777777</v>
      </c>
      <c r="ET390">
        <v>0.02000251851851852</v>
      </c>
      <c r="EU390">
        <v>0</v>
      </c>
      <c r="EV390">
        <v>408.7470740740741</v>
      </c>
      <c r="EW390">
        <v>5.00078</v>
      </c>
      <c r="EX390">
        <v>8033.94814814815</v>
      </c>
      <c r="EY390">
        <v>16379.68148148148</v>
      </c>
      <c r="EZ390">
        <v>38.94425925925925</v>
      </c>
      <c r="FA390">
        <v>39.78674074074073</v>
      </c>
      <c r="FB390">
        <v>39.60388888888888</v>
      </c>
      <c r="FC390">
        <v>39.4627037037037</v>
      </c>
      <c r="FD390">
        <v>40.32151851851852</v>
      </c>
      <c r="FE390">
        <v>1955.098148148148</v>
      </c>
      <c r="FF390">
        <v>39.9074074074074</v>
      </c>
      <c r="FG390">
        <v>0</v>
      </c>
      <c r="FH390">
        <v>1758395028.9</v>
      </c>
      <c r="FI390">
        <v>0</v>
      </c>
      <c r="FJ390">
        <v>408.72524</v>
      </c>
      <c r="FK390">
        <v>-0.2473076944478195</v>
      </c>
      <c r="FL390">
        <v>6.766923092452483</v>
      </c>
      <c r="FM390">
        <v>8033.954400000001</v>
      </c>
      <c r="FN390">
        <v>15</v>
      </c>
      <c r="FO390">
        <v>0</v>
      </c>
      <c r="FP390" t="s">
        <v>439</v>
      </c>
      <c r="FQ390">
        <v>1746989605.5</v>
      </c>
      <c r="FR390">
        <v>1746989593.5</v>
      </c>
      <c r="FS390">
        <v>0</v>
      </c>
      <c r="FT390">
        <v>-0.274</v>
      </c>
      <c r="FU390">
        <v>-0.002</v>
      </c>
      <c r="FV390">
        <v>2.549</v>
      </c>
      <c r="FW390">
        <v>0.129</v>
      </c>
      <c r="FX390">
        <v>420</v>
      </c>
      <c r="FY390">
        <v>17</v>
      </c>
      <c r="FZ390">
        <v>0.02</v>
      </c>
      <c r="GA390">
        <v>0.04</v>
      </c>
      <c r="GB390">
        <v>-33.14769</v>
      </c>
      <c r="GC390">
        <v>-1.27276998123822</v>
      </c>
      <c r="GD390">
        <v>0.1431434172429875</v>
      </c>
      <c r="GE390">
        <v>0</v>
      </c>
      <c r="GF390">
        <v>408.6776176470588</v>
      </c>
      <c r="GG390">
        <v>0.4888158935536765</v>
      </c>
      <c r="GH390">
        <v>0.2466717293114921</v>
      </c>
      <c r="GI390">
        <v>1</v>
      </c>
      <c r="GJ390">
        <v>1.077447</v>
      </c>
      <c r="GK390">
        <v>-0.05434018761726231</v>
      </c>
      <c r="GL390">
        <v>0.005332935495578399</v>
      </c>
      <c r="GM390">
        <v>1</v>
      </c>
      <c r="GN390">
        <v>2</v>
      </c>
      <c r="GO390">
        <v>3</v>
      </c>
      <c r="GP390" t="s">
        <v>533</v>
      </c>
      <c r="GQ390">
        <v>3.10252</v>
      </c>
      <c r="GR390">
        <v>2.72494</v>
      </c>
      <c r="GS390">
        <v>0.193424</v>
      </c>
      <c r="GT390">
        <v>0.196357</v>
      </c>
      <c r="GU390">
        <v>0.101875</v>
      </c>
      <c r="GV390">
        <v>0.0996929</v>
      </c>
      <c r="GW390">
        <v>21106.8</v>
      </c>
      <c r="GX390">
        <v>19103.7</v>
      </c>
      <c r="GY390">
        <v>26732</v>
      </c>
      <c r="GZ390">
        <v>23992.5</v>
      </c>
      <c r="HA390">
        <v>38430.8</v>
      </c>
      <c r="HB390">
        <v>31949.2</v>
      </c>
      <c r="HC390">
        <v>46682.2</v>
      </c>
      <c r="HD390">
        <v>37966.3</v>
      </c>
      <c r="HE390">
        <v>1.86628</v>
      </c>
      <c r="HF390">
        <v>2.34565</v>
      </c>
      <c r="HG390">
        <v>0.12926</v>
      </c>
      <c r="HH390">
        <v>0</v>
      </c>
      <c r="HI390">
        <v>27.8952</v>
      </c>
      <c r="HJ390">
        <v>999.9</v>
      </c>
      <c r="HK390">
        <v>46.7</v>
      </c>
      <c r="HL390">
        <v>32.4</v>
      </c>
      <c r="HM390">
        <v>25.23</v>
      </c>
      <c r="HN390">
        <v>61.2282</v>
      </c>
      <c r="HO390">
        <v>4.53526</v>
      </c>
      <c r="HP390">
        <v>2</v>
      </c>
      <c r="HQ390">
        <v>0.118161</v>
      </c>
      <c r="HR390">
        <v>-0.427756</v>
      </c>
      <c r="HS390">
        <v>20.2822</v>
      </c>
      <c r="HT390">
        <v>5.21265</v>
      </c>
      <c r="HU390">
        <v>11.9752</v>
      </c>
      <c r="HV390">
        <v>4.9636</v>
      </c>
      <c r="HW390">
        <v>3.27458</v>
      </c>
      <c r="HX390">
        <v>9999</v>
      </c>
      <c r="HY390">
        <v>9999</v>
      </c>
      <c r="HZ390">
        <v>9999</v>
      </c>
      <c r="IA390">
        <v>999.9</v>
      </c>
      <c r="IB390">
        <v>1.86386</v>
      </c>
      <c r="IC390">
        <v>1.86014</v>
      </c>
      <c r="ID390">
        <v>1.8584</v>
      </c>
      <c r="IE390">
        <v>1.85974</v>
      </c>
      <c r="IF390">
        <v>1.85989</v>
      </c>
      <c r="IG390">
        <v>1.85847</v>
      </c>
      <c r="IH390">
        <v>1.85745</v>
      </c>
      <c r="II390">
        <v>1.85241</v>
      </c>
      <c r="IJ390">
        <v>0</v>
      </c>
      <c r="IK390">
        <v>0</v>
      </c>
      <c r="IL390">
        <v>0</v>
      </c>
      <c r="IM390">
        <v>0</v>
      </c>
      <c r="IN390" t="s">
        <v>441</v>
      </c>
      <c r="IO390" t="s">
        <v>442</v>
      </c>
      <c r="IP390" t="s">
        <v>443</v>
      </c>
      <c r="IQ390" t="s">
        <v>443</v>
      </c>
      <c r="IR390" t="s">
        <v>443</v>
      </c>
      <c r="IS390" t="s">
        <v>443</v>
      </c>
      <c r="IT390">
        <v>0</v>
      </c>
      <c r="IU390">
        <v>100</v>
      </c>
      <c r="IV390">
        <v>100</v>
      </c>
      <c r="IW390">
        <v>-0.49</v>
      </c>
      <c r="IX390">
        <v>0.2673</v>
      </c>
      <c r="IY390">
        <v>-1.199888540531774</v>
      </c>
      <c r="IZ390">
        <v>0.0006062262584135303</v>
      </c>
      <c r="JA390">
        <v>-6.607284784785487E-07</v>
      </c>
      <c r="JB390">
        <v>4.456398226774383E-10</v>
      </c>
      <c r="JC390">
        <v>0.04242554667046498</v>
      </c>
      <c r="JD390">
        <v>-0.002659736867722172</v>
      </c>
      <c r="JE390">
        <v>0.000738507291522077</v>
      </c>
      <c r="JF390">
        <v>-6.730059124220876E-06</v>
      </c>
      <c r="JG390">
        <v>7</v>
      </c>
      <c r="JH390">
        <v>1949</v>
      </c>
      <c r="JI390">
        <v>1</v>
      </c>
      <c r="JJ390">
        <v>29</v>
      </c>
      <c r="JK390">
        <v>190090.4</v>
      </c>
      <c r="JL390">
        <v>190090.6</v>
      </c>
      <c r="JM390">
        <v>3.76099</v>
      </c>
      <c r="JN390">
        <v>2.59033</v>
      </c>
      <c r="JO390">
        <v>2.146</v>
      </c>
      <c r="JP390">
        <v>2.677</v>
      </c>
      <c r="JQ390">
        <v>2.29858</v>
      </c>
      <c r="JR390">
        <v>2.45483</v>
      </c>
      <c r="JS390">
        <v>37.0986</v>
      </c>
      <c r="JT390">
        <v>24.07</v>
      </c>
      <c r="JU390">
        <v>18</v>
      </c>
      <c r="JV390">
        <v>479.829</v>
      </c>
      <c r="JW390">
        <v>901.789</v>
      </c>
      <c r="JX390">
        <v>27.8289</v>
      </c>
      <c r="JY390">
        <v>28.7533</v>
      </c>
      <c r="JZ390">
        <v>29.9998</v>
      </c>
      <c r="KA390">
        <v>29.0039</v>
      </c>
      <c r="KB390">
        <v>28.9824</v>
      </c>
      <c r="KC390">
        <v>75.4855</v>
      </c>
      <c r="KD390">
        <v>18.5257</v>
      </c>
      <c r="KE390">
        <v>65.3984</v>
      </c>
      <c r="KF390">
        <v>27.928</v>
      </c>
      <c r="KG390">
        <v>1403.49</v>
      </c>
      <c r="KH390">
        <v>21.1664</v>
      </c>
      <c r="KI390">
        <v>102.065</v>
      </c>
      <c r="KJ390">
        <v>91.5534</v>
      </c>
    </row>
    <row r="391" spans="1:296">
      <c r="A391">
        <v>373</v>
      </c>
      <c r="B391">
        <v>1758395033.5</v>
      </c>
      <c r="C391">
        <v>12893</v>
      </c>
      <c r="D391" t="s">
        <v>1192</v>
      </c>
      <c r="E391" t="s">
        <v>1193</v>
      </c>
      <c r="F391">
        <v>5</v>
      </c>
      <c r="G391" t="s">
        <v>1025</v>
      </c>
      <c r="H391">
        <v>1758395025.714286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1417.338403996549</v>
      </c>
      <c r="AJ391">
        <v>1394.873151515152</v>
      </c>
      <c r="AK391">
        <v>3.460458089549724</v>
      </c>
      <c r="AL391">
        <v>65.71286143039184</v>
      </c>
      <c r="AM391">
        <f>(AO391 - AN391 + DX391*1E3/(8.314*(DZ391+273.15)) * AQ391/DW391 * AP391) * DW391/(100*DK391) * 1000/(1000 - AO391)</f>
        <v>0</v>
      </c>
      <c r="AN391">
        <v>21.07924695996822</v>
      </c>
      <c r="AO391">
        <v>22.14412363636364</v>
      </c>
      <c r="AP391">
        <v>-6.339012872633733E-06</v>
      </c>
      <c r="AQ391">
        <v>86.31797219506277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437</v>
      </c>
      <c r="AX391" t="s">
        <v>437</v>
      </c>
      <c r="AY391">
        <v>0</v>
      </c>
      <c r="AZ391">
        <v>0</v>
      </c>
      <c r="BA391">
        <f>1-AY391/AZ391</f>
        <v>0</v>
      </c>
      <c r="BB391">
        <v>0</v>
      </c>
      <c r="BC391" t="s">
        <v>437</v>
      </c>
      <c r="BD391" t="s">
        <v>437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437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2.7</v>
      </c>
      <c r="DL391">
        <v>0.5</v>
      </c>
      <c r="DM391" t="s">
        <v>438</v>
      </c>
      <c r="DN391">
        <v>2</v>
      </c>
      <c r="DO391" t="b">
        <v>1</v>
      </c>
      <c r="DP391">
        <v>1758395025.714286</v>
      </c>
      <c r="DQ391">
        <v>1339.447142857143</v>
      </c>
      <c r="DR391">
        <v>1372.695</v>
      </c>
      <c r="DS391">
        <v>22.14822142857143</v>
      </c>
      <c r="DT391">
        <v>21.07884642857143</v>
      </c>
      <c r="DU391">
        <v>1339.948928571428</v>
      </c>
      <c r="DV391">
        <v>21.88091428571429</v>
      </c>
      <c r="DW391">
        <v>500.015607142857</v>
      </c>
      <c r="DX391">
        <v>90.40470357142858</v>
      </c>
      <c r="DY391">
        <v>0.06656463214285714</v>
      </c>
      <c r="DZ391">
        <v>29.01070714285715</v>
      </c>
      <c r="EA391">
        <v>30.00556785714286</v>
      </c>
      <c r="EB391">
        <v>999.9000000000002</v>
      </c>
      <c r="EC391">
        <v>0</v>
      </c>
      <c r="ED391">
        <v>0</v>
      </c>
      <c r="EE391">
        <v>9999.954642857143</v>
      </c>
      <c r="EF391">
        <v>0</v>
      </c>
      <c r="EG391">
        <v>10.885225</v>
      </c>
      <c r="EH391">
        <v>-33.247475</v>
      </c>
      <c r="EI391">
        <v>1369.785714285714</v>
      </c>
      <c r="EJ391">
        <v>1402.253571428571</v>
      </c>
      <c r="EK391">
        <v>1.069373928571429</v>
      </c>
      <c r="EL391">
        <v>1372.695</v>
      </c>
      <c r="EM391">
        <v>21.07884642857143</v>
      </c>
      <c r="EN391">
        <v>2.002304285714286</v>
      </c>
      <c r="EO391">
        <v>1.905626785714286</v>
      </c>
      <c r="EP391">
        <v>17.46255714285714</v>
      </c>
      <c r="EQ391">
        <v>16.68124285714286</v>
      </c>
      <c r="ER391">
        <v>1999.993214285715</v>
      </c>
      <c r="ES391">
        <v>0.9799976428571429</v>
      </c>
      <c r="ET391">
        <v>0.02000264999999999</v>
      </c>
      <c r="EU391">
        <v>0</v>
      </c>
      <c r="EV391">
        <v>408.7673928571429</v>
      </c>
      <c r="EW391">
        <v>5.00078</v>
      </c>
      <c r="EX391">
        <v>8034.283214285713</v>
      </c>
      <c r="EY391">
        <v>16379.56428571429</v>
      </c>
      <c r="EZ391">
        <v>38.94621428571428</v>
      </c>
      <c r="FA391">
        <v>39.781</v>
      </c>
      <c r="FB391">
        <v>39.49760714285714</v>
      </c>
      <c r="FC391">
        <v>39.45514285714286</v>
      </c>
      <c r="FD391">
        <v>40.32560714285713</v>
      </c>
      <c r="FE391">
        <v>1955.083214285714</v>
      </c>
      <c r="FF391">
        <v>39.90642857142858</v>
      </c>
      <c r="FG391">
        <v>0</v>
      </c>
      <c r="FH391">
        <v>1758395033.7</v>
      </c>
      <c r="FI391">
        <v>0</v>
      </c>
      <c r="FJ391">
        <v>408.74548</v>
      </c>
      <c r="FK391">
        <v>0.476692325060059</v>
      </c>
      <c r="FL391">
        <v>3.832307724463442</v>
      </c>
      <c r="FM391">
        <v>8034.3576</v>
      </c>
      <c r="FN391">
        <v>15</v>
      </c>
      <c r="FO391">
        <v>0</v>
      </c>
      <c r="FP391" t="s">
        <v>439</v>
      </c>
      <c r="FQ391">
        <v>1746989605.5</v>
      </c>
      <c r="FR391">
        <v>1746989593.5</v>
      </c>
      <c r="FS391">
        <v>0</v>
      </c>
      <c r="FT391">
        <v>-0.274</v>
      </c>
      <c r="FU391">
        <v>-0.002</v>
      </c>
      <c r="FV391">
        <v>2.549</v>
      </c>
      <c r="FW391">
        <v>0.129</v>
      </c>
      <c r="FX391">
        <v>420</v>
      </c>
      <c r="FY391">
        <v>17</v>
      </c>
      <c r="FZ391">
        <v>0.02</v>
      </c>
      <c r="GA391">
        <v>0.04</v>
      </c>
      <c r="GB391">
        <v>-33.21797317073171</v>
      </c>
      <c r="GC391">
        <v>-0.6543386759582484</v>
      </c>
      <c r="GD391">
        <v>0.1069703310232089</v>
      </c>
      <c r="GE391">
        <v>0</v>
      </c>
      <c r="GF391">
        <v>408.7389411764706</v>
      </c>
      <c r="GG391">
        <v>0.1207028292687146</v>
      </c>
      <c r="GH391">
        <v>0.2397751325447475</v>
      </c>
      <c r="GI391">
        <v>1</v>
      </c>
      <c r="GJ391">
        <v>1.072833414634146</v>
      </c>
      <c r="GK391">
        <v>-0.06043672473867411</v>
      </c>
      <c r="GL391">
        <v>0.005995801217745022</v>
      </c>
      <c r="GM391">
        <v>1</v>
      </c>
      <c r="GN391">
        <v>2</v>
      </c>
      <c r="GO391">
        <v>3</v>
      </c>
      <c r="GP391" t="s">
        <v>533</v>
      </c>
      <c r="GQ391">
        <v>3.10234</v>
      </c>
      <c r="GR391">
        <v>2.72452</v>
      </c>
      <c r="GS391">
        <v>0.194881</v>
      </c>
      <c r="GT391">
        <v>0.19779</v>
      </c>
      <c r="GU391">
        <v>0.101869</v>
      </c>
      <c r="GV391">
        <v>0.0997305</v>
      </c>
      <c r="GW391">
        <v>21068.9</v>
      </c>
      <c r="GX391">
        <v>19069.8</v>
      </c>
      <c r="GY391">
        <v>26732.1</v>
      </c>
      <c r="GZ391">
        <v>23992.5</v>
      </c>
      <c r="HA391">
        <v>38431.4</v>
      </c>
      <c r="HB391">
        <v>31947.9</v>
      </c>
      <c r="HC391">
        <v>46682.4</v>
      </c>
      <c r="HD391">
        <v>37966.2</v>
      </c>
      <c r="HE391">
        <v>1.86635</v>
      </c>
      <c r="HF391">
        <v>2.34602</v>
      </c>
      <c r="HG391">
        <v>0.129081</v>
      </c>
      <c r="HH391">
        <v>0</v>
      </c>
      <c r="HI391">
        <v>27.8952</v>
      </c>
      <c r="HJ391">
        <v>999.9</v>
      </c>
      <c r="HK391">
        <v>46.7</v>
      </c>
      <c r="HL391">
        <v>32.4</v>
      </c>
      <c r="HM391">
        <v>25.2297</v>
      </c>
      <c r="HN391">
        <v>61.4482</v>
      </c>
      <c r="HO391">
        <v>4.59535</v>
      </c>
      <c r="HP391">
        <v>2</v>
      </c>
      <c r="HQ391">
        <v>0.117645</v>
      </c>
      <c r="HR391">
        <v>-0.504082</v>
      </c>
      <c r="HS391">
        <v>20.282</v>
      </c>
      <c r="HT391">
        <v>5.2128</v>
      </c>
      <c r="HU391">
        <v>11.9755</v>
      </c>
      <c r="HV391">
        <v>4.9633</v>
      </c>
      <c r="HW391">
        <v>3.27443</v>
      </c>
      <c r="HX391">
        <v>9999</v>
      </c>
      <c r="HY391">
        <v>9999</v>
      </c>
      <c r="HZ391">
        <v>9999</v>
      </c>
      <c r="IA391">
        <v>999.9</v>
      </c>
      <c r="IB391">
        <v>1.86386</v>
      </c>
      <c r="IC391">
        <v>1.86011</v>
      </c>
      <c r="ID391">
        <v>1.85841</v>
      </c>
      <c r="IE391">
        <v>1.85974</v>
      </c>
      <c r="IF391">
        <v>1.85989</v>
      </c>
      <c r="IG391">
        <v>1.85844</v>
      </c>
      <c r="IH391">
        <v>1.85745</v>
      </c>
      <c r="II391">
        <v>1.8524</v>
      </c>
      <c r="IJ391">
        <v>0</v>
      </c>
      <c r="IK391">
        <v>0</v>
      </c>
      <c r="IL391">
        <v>0</v>
      </c>
      <c r="IM391">
        <v>0</v>
      </c>
      <c r="IN391" t="s">
        <v>441</v>
      </c>
      <c r="IO391" t="s">
        <v>442</v>
      </c>
      <c r="IP391" t="s">
        <v>443</v>
      </c>
      <c r="IQ391" t="s">
        <v>443</v>
      </c>
      <c r="IR391" t="s">
        <v>443</v>
      </c>
      <c r="IS391" t="s">
        <v>443</v>
      </c>
      <c r="IT391">
        <v>0</v>
      </c>
      <c r="IU391">
        <v>100</v>
      </c>
      <c r="IV391">
        <v>100</v>
      </c>
      <c r="IW391">
        <v>-0.47</v>
      </c>
      <c r="IX391">
        <v>0.2672</v>
      </c>
      <c r="IY391">
        <v>-1.199888540531774</v>
      </c>
      <c r="IZ391">
        <v>0.0006062262584135303</v>
      </c>
      <c r="JA391">
        <v>-6.607284784785487E-07</v>
      </c>
      <c r="JB391">
        <v>4.456398226774383E-10</v>
      </c>
      <c r="JC391">
        <v>0.04242554667046498</v>
      </c>
      <c r="JD391">
        <v>-0.002659736867722172</v>
      </c>
      <c r="JE391">
        <v>0.000738507291522077</v>
      </c>
      <c r="JF391">
        <v>-6.730059124220876E-06</v>
      </c>
      <c r="JG391">
        <v>7</v>
      </c>
      <c r="JH391">
        <v>1949</v>
      </c>
      <c r="JI391">
        <v>1</v>
      </c>
      <c r="JJ391">
        <v>29</v>
      </c>
      <c r="JK391">
        <v>190090.5</v>
      </c>
      <c r="JL391">
        <v>190090.7</v>
      </c>
      <c r="JM391">
        <v>3.79395</v>
      </c>
      <c r="JN391">
        <v>2.59766</v>
      </c>
      <c r="JO391">
        <v>2.146</v>
      </c>
      <c r="JP391">
        <v>2.677</v>
      </c>
      <c r="JQ391">
        <v>2.29858</v>
      </c>
      <c r="JR391">
        <v>2.39624</v>
      </c>
      <c r="JS391">
        <v>37.0986</v>
      </c>
      <c r="JT391">
        <v>24.0612</v>
      </c>
      <c r="JU391">
        <v>18</v>
      </c>
      <c r="JV391">
        <v>479.846</v>
      </c>
      <c r="JW391">
        <v>902.13</v>
      </c>
      <c r="JX391">
        <v>27.9122</v>
      </c>
      <c r="JY391">
        <v>28.7494</v>
      </c>
      <c r="JZ391">
        <v>29.9999</v>
      </c>
      <c r="KA391">
        <v>29.0002</v>
      </c>
      <c r="KB391">
        <v>28.9787</v>
      </c>
      <c r="KC391">
        <v>76.19459999999999</v>
      </c>
      <c r="KD391">
        <v>18.2385</v>
      </c>
      <c r="KE391">
        <v>65.3984</v>
      </c>
      <c r="KF391">
        <v>27.9085</v>
      </c>
      <c r="KG391">
        <v>1423.52</v>
      </c>
      <c r="KH391">
        <v>21.1873</v>
      </c>
      <c r="KI391">
        <v>102.066</v>
      </c>
      <c r="KJ391">
        <v>91.55329999999999</v>
      </c>
    </row>
    <row r="392" spans="1:296">
      <c r="A392">
        <v>374</v>
      </c>
      <c r="B392">
        <v>1758395038.5</v>
      </c>
      <c r="C392">
        <v>12898</v>
      </c>
      <c r="D392" t="s">
        <v>1194</v>
      </c>
      <c r="E392" t="s">
        <v>1195</v>
      </c>
      <c r="F392">
        <v>5</v>
      </c>
      <c r="G392" t="s">
        <v>1025</v>
      </c>
      <c r="H392">
        <v>1758395031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1434.597166613911</v>
      </c>
      <c r="AJ392">
        <v>1411.92903030303</v>
      </c>
      <c r="AK392">
        <v>3.412228476794224</v>
      </c>
      <c r="AL392">
        <v>65.71286143039184</v>
      </c>
      <c r="AM392">
        <f>(AO392 - AN392 + DX392*1E3/(8.314*(DZ392+273.15)) * AQ392/DW392 * AP392) * DW392/(100*DK392) * 1000/(1000 - AO392)</f>
        <v>0</v>
      </c>
      <c r="AN392">
        <v>21.10742128577087</v>
      </c>
      <c r="AO392">
        <v>22.15521636363637</v>
      </c>
      <c r="AP392">
        <v>-5.889442395822558E-06</v>
      </c>
      <c r="AQ392">
        <v>86.31797219506277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437</v>
      </c>
      <c r="AX392" t="s">
        <v>437</v>
      </c>
      <c r="AY392">
        <v>0</v>
      </c>
      <c r="AZ392">
        <v>0</v>
      </c>
      <c r="BA392">
        <f>1-AY392/AZ392</f>
        <v>0</v>
      </c>
      <c r="BB392">
        <v>0</v>
      </c>
      <c r="BC392" t="s">
        <v>437</v>
      </c>
      <c r="BD392" t="s">
        <v>437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437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2.7</v>
      </c>
      <c r="DL392">
        <v>0.5</v>
      </c>
      <c r="DM392" t="s">
        <v>438</v>
      </c>
      <c r="DN392">
        <v>2</v>
      </c>
      <c r="DO392" t="b">
        <v>1</v>
      </c>
      <c r="DP392">
        <v>1758395031</v>
      </c>
      <c r="DQ392">
        <v>1357.18037037037</v>
      </c>
      <c r="DR392">
        <v>1390.484814814815</v>
      </c>
      <c r="DS392">
        <v>22.14686666666667</v>
      </c>
      <c r="DT392">
        <v>21.0955962962963</v>
      </c>
      <c r="DU392">
        <v>1357.660370370371</v>
      </c>
      <c r="DV392">
        <v>21.87958888888889</v>
      </c>
      <c r="DW392">
        <v>499.9842962962963</v>
      </c>
      <c r="DX392">
        <v>90.40351481481481</v>
      </c>
      <c r="DY392">
        <v>0.06656594074074074</v>
      </c>
      <c r="DZ392">
        <v>29.00746666666667</v>
      </c>
      <c r="EA392">
        <v>29.99875185185185</v>
      </c>
      <c r="EB392">
        <v>999.9000000000001</v>
      </c>
      <c r="EC392">
        <v>0</v>
      </c>
      <c r="ED392">
        <v>0</v>
      </c>
      <c r="EE392">
        <v>9997.65962962963</v>
      </c>
      <c r="EF392">
        <v>0</v>
      </c>
      <c r="EG392">
        <v>10.88901851851852</v>
      </c>
      <c r="EH392">
        <v>-33.3036</v>
      </c>
      <c r="EI392">
        <v>1387.918888888889</v>
      </c>
      <c r="EJ392">
        <v>1420.451111111111</v>
      </c>
      <c r="EK392">
        <v>1.051271481481482</v>
      </c>
      <c r="EL392">
        <v>1390.484814814815</v>
      </c>
      <c r="EM392">
        <v>21.0955962962963</v>
      </c>
      <c r="EN392">
        <v>2.002154814814815</v>
      </c>
      <c r="EO392">
        <v>1.907116296296296</v>
      </c>
      <c r="EP392">
        <v>17.46138888888889</v>
      </c>
      <c r="EQ392">
        <v>16.69352962962963</v>
      </c>
      <c r="ER392">
        <v>1999.974444444444</v>
      </c>
      <c r="ES392">
        <v>0.9799974444444445</v>
      </c>
      <c r="ET392">
        <v>0.02000284814814814</v>
      </c>
      <c r="EU392">
        <v>0</v>
      </c>
      <c r="EV392">
        <v>408.7605555555555</v>
      </c>
      <c r="EW392">
        <v>5.00078</v>
      </c>
      <c r="EX392">
        <v>8034.410370370369</v>
      </c>
      <c r="EY392">
        <v>16379.40740740741</v>
      </c>
      <c r="EZ392">
        <v>38.95114814814814</v>
      </c>
      <c r="FA392">
        <v>39.77755555555554</v>
      </c>
      <c r="FB392">
        <v>39.57166666666667</v>
      </c>
      <c r="FC392">
        <v>39.44900000000001</v>
      </c>
      <c r="FD392">
        <v>40.32155555555556</v>
      </c>
      <c r="FE392">
        <v>1955.064444444444</v>
      </c>
      <c r="FF392">
        <v>39.9074074074074</v>
      </c>
      <c r="FG392">
        <v>0</v>
      </c>
      <c r="FH392">
        <v>1758395039.1</v>
      </c>
      <c r="FI392">
        <v>0</v>
      </c>
      <c r="FJ392">
        <v>408.753</v>
      </c>
      <c r="FK392">
        <v>0.4519658338640312</v>
      </c>
      <c r="FL392">
        <v>0.3138461528492046</v>
      </c>
      <c r="FM392">
        <v>8034.516923076922</v>
      </c>
      <c r="FN392">
        <v>15</v>
      </c>
      <c r="FO392">
        <v>0</v>
      </c>
      <c r="FP392" t="s">
        <v>439</v>
      </c>
      <c r="FQ392">
        <v>1746989605.5</v>
      </c>
      <c r="FR392">
        <v>1746989593.5</v>
      </c>
      <c r="FS392">
        <v>0</v>
      </c>
      <c r="FT392">
        <v>-0.274</v>
      </c>
      <c r="FU392">
        <v>-0.002</v>
      </c>
      <c r="FV392">
        <v>2.549</v>
      </c>
      <c r="FW392">
        <v>0.129</v>
      </c>
      <c r="FX392">
        <v>420</v>
      </c>
      <c r="FY392">
        <v>17</v>
      </c>
      <c r="FZ392">
        <v>0.02</v>
      </c>
      <c r="GA392">
        <v>0.04</v>
      </c>
      <c r="GB392">
        <v>-33.26597073170732</v>
      </c>
      <c r="GC392">
        <v>-0.3081637630662116</v>
      </c>
      <c r="GD392">
        <v>0.08722326620665734</v>
      </c>
      <c r="GE392">
        <v>1</v>
      </c>
      <c r="GF392">
        <v>408.7445</v>
      </c>
      <c r="GG392">
        <v>0.05055768636025861</v>
      </c>
      <c r="GH392">
        <v>0.2116256753576672</v>
      </c>
      <c r="GI392">
        <v>1</v>
      </c>
      <c r="GJ392">
        <v>1.060202195121951</v>
      </c>
      <c r="GK392">
        <v>-0.1687310801393716</v>
      </c>
      <c r="GL392">
        <v>0.02034410713650119</v>
      </c>
      <c r="GM392">
        <v>0</v>
      </c>
      <c r="GN392">
        <v>2</v>
      </c>
      <c r="GO392">
        <v>3</v>
      </c>
      <c r="GP392" t="s">
        <v>533</v>
      </c>
      <c r="GQ392">
        <v>3.10274</v>
      </c>
      <c r="GR392">
        <v>2.72457</v>
      </c>
      <c r="GS392">
        <v>0.196315</v>
      </c>
      <c r="GT392">
        <v>0.199214</v>
      </c>
      <c r="GU392">
        <v>0.101915</v>
      </c>
      <c r="GV392">
        <v>0.0999353</v>
      </c>
      <c r="GW392">
        <v>21031.3</v>
      </c>
      <c r="GX392">
        <v>19036.1</v>
      </c>
      <c r="GY392">
        <v>26732.1</v>
      </c>
      <c r="GZ392">
        <v>23992.8</v>
      </c>
      <c r="HA392">
        <v>38429.8</v>
      </c>
      <c r="HB392">
        <v>31940.9</v>
      </c>
      <c r="HC392">
        <v>46682.7</v>
      </c>
      <c r="HD392">
        <v>37966.4</v>
      </c>
      <c r="HE392">
        <v>1.86677</v>
      </c>
      <c r="HF392">
        <v>2.34578</v>
      </c>
      <c r="HG392">
        <v>0.12859</v>
      </c>
      <c r="HH392">
        <v>0</v>
      </c>
      <c r="HI392">
        <v>27.8952</v>
      </c>
      <c r="HJ392">
        <v>999.9</v>
      </c>
      <c r="HK392">
        <v>46.7</v>
      </c>
      <c r="HL392">
        <v>32.4</v>
      </c>
      <c r="HM392">
        <v>25.2311</v>
      </c>
      <c r="HN392">
        <v>61.3382</v>
      </c>
      <c r="HO392">
        <v>4.45914</v>
      </c>
      <c r="HP392">
        <v>2</v>
      </c>
      <c r="HQ392">
        <v>0.11747</v>
      </c>
      <c r="HR392">
        <v>-0.403666</v>
      </c>
      <c r="HS392">
        <v>20.2822</v>
      </c>
      <c r="HT392">
        <v>5.21145</v>
      </c>
      <c r="HU392">
        <v>11.9751</v>
      </c>
      <c r="HV392">
        <v>4.96335</v>
      </c>
      <c r="HW392">
        <v>3.27448</v>
      </c>
      <c r="HX392">
        <v>9999</v>
      </c>
      <c r="HY392">
        <v>9999</v>
      </c>
      <c r="HZ392">
        <v>9999</v>
      </c>
      <c r="IA392">
        <v>999.9</v>
      </c>
      <c r="IB392">
        <v>1.86388</v>
      </c>
      <c r="IC392">
        <v>1.86013</v>
      </c>
      <c r="ID392">
        <v>1.85841</v>
      </c>
      <c r="IE392">
        <v>1.85974</v>
      </c>
      <c r="IF392">
        <v>1.85989</v>
      </c>
      <c r="IG392">
        <v>1.85845</v>
      </c>
      <c r="IH392">
        <v>1.85745</v>
      </c>
      <c r="II392">
        <v>1.85241</v>
      </c>
      <c r="IJ392">
        <v>0</v>
      </c>
      <c r="IK392">
        <v>0</v>
      </c>
      <c r="IL392">
        <v>0</v>
      </c>
      <c r="IM392">
        <v>0</v>
      </c>
      <c r="IN392" t="s">
        <v>441</v>
      </c>
      <c r="IO392" t="s">
        <v>442</v>
      </c>
      <c r="IP392" t="s">
        <v>443</v>
      </c>
      <c r="IQ392" t="s">
        <v>443</v>
      </c>
      <c r="IR392" t="s">
        <v>443</v>
      </c>
      <c r="IS392" t="s">
        <v>443</v>
      </c>
      <c r="IT392">
        <v>0</v>
      </c>
      <c r="IU392">
        <v>100</v>
      </c>
      <c r="IV392">
        <v>100</v>
      </c>
      <c r="IW392">
        <v>-0.44</v>
      </c>
      <c r="IX392">
        <v>0.2675</v>
      </c>
      <c r="IY392">
        <v>-1.199888540531774</v>
      </c>
      <c r="IZ392">
        <v>0.0006062262584135303</v>
      </c>
      <c r="JA392">
        <v>-6.607284784785487E-07</v>
      </c>
      <c r="JB392">
        <v>4.456398226774383E-10</v>
      </c>
      <c r="JC392">
        <v>0.04242554667046498</v>
      </c>
      <c r="JD392">
        <v>-0.002659736867722172</v>
      </c>
      <c r="JE392">
        <v>0.000738507291522077</v>
      </c>
      <c r="JF392">
        <v>-6.730059124220876E-06</v>
      </c>
      <c r="JG392">
        <v>7</v>
      </c>
      <c r="JH392">
        <v>1949</v>
      </c>
      <c r="JI392">
        <v>1</v>
      </c>
      <c r="JJ392">
        <v>29</v>
      </c>
      <c r="JK392">
        <v>190090.5</v>
      </c>
      <c r="JL392">
        <v>190090.8</v>
      </c>
      <c r="JM392">
        <v>3.83057</v>
      </c>
      <c r="JN392">
        <v>2.59033</v>
      </c>
      <c r="JO392">
        <v>2.146</v>
      </c>
      <c r="JP392">
        <v>2.67822</v>
      </c>
      <c r="JQ392">
        <v>2.29858</v>
      </c>
      <c r="JR392">
        <v>2.41943</v>
      </c>
      <c r="JS392">
        <v>37.0986</v>
      </c>
      <c r="JT392">
        <v>24.0787</v>
      </c>
      <c r="JU392">
        <v>18</v>
      </c>
      <c r="JV392">
        <v>480.064</v>
      </c>
      <c r="JW392">
        <v>901.8150000000001</v>
      </c>
      <c r="JX392">
        <v>27.9172</v>
      </c>
      <c r="JY392">
        <v>28.7459</v>
      </c>
      <c r="JZ392">
        <v>29.9997</v>
      </c>
      <c r="KA392">
        <v>28.9964</v>
      </c>
      <c r="KB392">
        <v>28.9756</v>
      </c>
      <c r="KC392">
        <v>76.86020000000001</v>
      </c>
      <c r="KD392">
        <v>18.2385</v>
      </c>
      <c r="KE392">
        <v>65.3984</v>
      </c>
      <c r="KF392">
        <v>27.9135</v>
      </c>
      <c r="KG392">
        <v>1436.88</v>
      </c>
      <c r="KH392">
        <v>21.1816</v>
      </c>
      <c r="KI392">
        <v>102.066</v>
      </c>
      <c r="KJ392">
        <v>91.55410000000001</v>
      </c>
    </row>
    <row r="393" spans="1:296">
      <c r="A393">
        <v>375</v>
      </c>
      <c r="B393">
        <v>1758395043.5</v>
      </c>
      <c r="C393">
        <v>12903</v>
      </c>
      <c r="D393" t="s">
        <v>1196</v>
      </c>
      <c r="E393" t="s">
        <v>1197</v>
      </c>
      <c r="F393">
        <v>5</v>
      </c>
      <c r="G393" t="s">
        <v>1025</v>
      </c>
      <c r="H393">
        <v>1758395035.714286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1451.821950603784</v>
      </c>
      <c r="AJ393">
        <v>1429.184181818181</v>
      </c>
      <c r="AK393">
        <v>3.433728069639436</v>
      </c>
      <c r="AL393">
        <v>65.71286143039184</v>
      </c>
      <c r="AM393">
        <f>(AO393 - AN393 + DX393*1E3/(8.314*(DZ393+273.15)) * AQ393/DW393 * AP393) * DW393/(100*DK393) * 1000/(1000 - AO393)</f>
        <v>0</v>
      </c>
      <c r="AN393">
        <v>21.15315457574118</v>
      </c>
      <c r="AO393">
        <v>22.17470303030303</v>
      </c>
      <c r="AP393">
        <v>0.003600934630066403</v>
      </c>
      <c r="AQ393">
        <v>86.31797219506277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437</v>
      </c>
      <c r="AX393" t="s">
        <v>437</v>
      </c>
      <c r="AY393">
        <v>0</v>
      </c>
      <c r="AZ393">
        <v>0</v>
      </c>
      <c r="BA393">
        <f>1-AY393/AZ393</f>
        <v>0</v>
      </c>
      <c r="BB393">
        <v>0</v>
      </c>
      <c r="BC393" t="s">
        <v>437</v>
      </c>
      <c r="BD393" t="s">
        <v>437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437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2.7</v>
      </c>
      <c r="DL393">
        <v>0.5</v>
      </c>
      <c r="DM393" t="s">
        <v>438</v>
      </c>
      <c r="DN393">
        <v>2</v>
      </c>
      <c r="DO393" t="b">
        <v>1</v>
      </c>
      <c r="DP393">
        <v>1758395035.714286</v>
      </c>
      <c r="DQ393">
        <v>1373.035</v>
      </c>
      <c r="DR393">
        <v>1406.3075</v>
      </c>
      <c r="DS393">
        <v>22.15345</v>
      </c>
      <c r="DT393">
        <v>21.11934285714286</v>
      </c>
      <c r="DU393">
        <v>1373.495357142857</v>
      </c>
      <c r="DV393">
        <v>21.88603928571429</v>
      </c>
      <c r="DW393">
        <v>500.0386428571429</v>
      </c>
      <c r="DX393">
        <v>90.40276785714285</v>
      </c>
      <c r="DY393">
        <v>0.06660228928571428</v>
      </c>
      <c r="DZ393">
        <v>29.00663928571429</v>
      </c>
      <c r="EA393">
        <v>29.99685357142857</v>
      </c>
      <c r="EB393">
        <v>999.9000000000002</v>
      </c>
      <c r="EC393">
        <v>0</v>
      </c>
      <c r="ED393">
        <v>0</v>
      </c>
      <c r="EE393">
        <v>9991.721785714286</v>
      </c>
      <c r="EF393">
        <v>0</v>
      </c>
      <c r="EG393">
        <v>10.89059642857142</v>
      </c>
      <c r="EH393">
        <v>-33.27104642857143</v>
      </c>
      <c r="EI393">
        <v>1404.142857142857</v>
      </c>
      <c r="EJ393">
        <v>1436.648928571429</v>
      </c>
      <c r="EK393">
        <v>1.034099642857143</v>
      </c>
      <c r="EL393">
        <v>1406.3075</v>
      </c>
      <c r="EM393">
        <v>21.11934285714286</v>
      </c>
      <c r="EN393">
        <v>2.0027325</v>
      </c>
      <c r="EO393">
        <v>1.9092475</v>
      </c>
      <c r="EP393">
        <v>17.46595357142857</v>
      </c>
      <c r="EQ393">
        <v>16.71111428571428</v>
      </c>
      <c r="ER393">
        <v>1999.999642857143</v>
      </c>
      <c r="ES393">
        <v>0.97999775</v>
      </c>
      <c r="ET393">
        <v>0.02000254285714285</v>
      </c>
      <c r="EU393">
        <v>0</v>
      </c>
      <c r="EV393">
        <v>408.7781785714286</v>
      </c>
      <c r="EW393">
        <v>5.00078</v>
      </c>
      <c r="EX393">
        <v>8034.594642857142</v>
      </c>
      <c r="EY393">
        <v>16379.61428571429</v>
      </c>
      <c r="EZ393">
        <v>38.93957142857143</v>
      </c>
      <c r="FA393">
        <v>39.77214285714285</v>
      </c>
      <c r="FB393">
        <v>39.59132142857142</v>
      </c>
      <c r="FC393">
        <v>39.43742857142858</v>
      </c>
      <c r="FD393">
        <v>40.32128571428571</v>
      </c>
      <c r="FE393">
        <v>1955.091071428571</v>
      </c>
      <c r="FF393">
        <v>39.90500000000001</v>
      </c>
      <c r="FG393">
        <v>0</v>
      </c>
      <c r="FH393">
        <v>1758395043.9</v>
      </c>
      <c r="FI393">
        <v>0</v>
      </c>
      <c r="FJ393">
        <v>408.7876153846154</v>
      </c>
      <c r="FK393">
        <v>0.02919660207371073</v>
      </c>
      <c r="FL393">
        <v>0.3213675072339743</v>
      </c>
      <c r="FM393">
        <v>8034.63</v>
      </c>
      <c r="FN393">
        <v>15</v>
      </c>
      <c r="FO393">
        <v>0</v>
      </c>
      <c r="FP393" t="s">
        <v>439</v>
      </c>
      <c r="FQ393">
        <v>1746989605.5</v>
      </c>
      <c r="FR393">
        <v>1746989593.5</v>
      </c>
      <c r="FS393">
        <v>0</v>
      </c>
      <c r="FT393">
        <v>-0.274</v>
      </c>
      <c r="FU393">
        <v>-0.002</v>
      </c>
      <c r="FV393">
        <v>2.549</v>
      </c>
      <c r="FW393">
        <v>0.129</v>
      </c>
      <c r="FX393">
        <v>420</v>
      </c>
      <c r="FY393">
        <v>17</v>
      </c>
      <c r="FZ393">
        <v>0.02</v>
      </c>
      <c r="GA393">
        <v>0.04</v>
      </c>
      <c r="GB393">
        <v>-33.28327073170732</v>
      </c>
      <c r="GC393">
        <v>0.09059372822302107</v>
      </c>
      <c r="GD393">
        <v>0.07464779820941482</v>
      </c>
      <c r="GE393">
        <v>1</v>
      </c>
      <c r="GF393">
        <v>408.7488823529412</v>
      </c>
      <c r="GG393">
        <v>0.3758288895544484</v>
      </c>
      <c r="GH393">
        <v>0.2237389188456676</v>
      </c>
      <c r="GI393">
        <v>1</v>
      </c>
      <c r="GJ393">
        <v>1.044731219512195</v>
      </c>
      <c r="GK393">
        <v>-0.2423136585365847</v>
      </c>
      <c r="GL393">
        <v>0.02635586899003912</v>
      </c>
      <c r="GM393">
        <v>0</v>
      </c>
      <c r="GN393">
        <v>2</v>
      </c>
      <c r="GO393">
        <v>3</v>
      </c>
      <c r="GP393" t="s">
        <v>533</v>
      </c>
      <c r="GQ393">
        <v>3.10241</v>
      </c>
      <c r="GR393">
        <v>2.72478</v>
      </c>
      <c r="GS393">
        <v>0.197736</v>
      </c>
      <c r="GT393">
        <v>0.200613</v>
      </c>
      <c r="GU393">
        <v>0.101971</v>
      </c>
      <c r="GV393">
        <v>0.09994889999999999</v>
      </c>
      <c r="GW393">
        <v>20994.4</v>
      </c>
      <c r="GX393">
        <v>19002.8</v>
      </c>
      <c r="GY393">
        <v>26732.4</v>
      </c>
      <c r="GZ393">
        <v>23992.7</v>
      </c>
      <c r="HA393">
        <v>38427.6</v>
      </c>
      <c r="HB393">
        <v>31940.7</v>
      </c>
      <c r="HC393">
        <v>46682.8</v>
      </c>
      <c r="HD393">
        <v>37966.6</v>
      </c>
      <c r="HE393">
        <v>1.86658</v>
      </c>
      <c r="HF393">
        <v>2.346</v>
      </c>
      <c r="HG393">
        <v>0.128455</v>
      </c>
      <c r="HH393">
        <v>0</v>
      </c>
      <c r="HI393">
        <v>27.8965</v>
      </c>
      <c r="HJ393">
        <v>999.9</v>
      </c>
      <c r="HK393">
        <v>46.7</v>
      </c>
      <c r="HL393">
        <v>32.4</v>
      </c>
      <c r="HM393">
        <v>25.2312</v>
      </c>
      <c r="HN393">
        <v>61.6482</v>
      </c>
      <c r="HO393">
        <v>4.52724</v>
      </c>
      <c r="HP393">
        <v>2</v>
      </c>
      <c r="HQ393">
        <v>0.116989</v>
      </c>
      <c r="HR393">
        <v>-0.392598</v>
      </c>
      <c r="HS393">
        <v>20.2823</v>
      </c>
      <c r="HT393">
        <v>5.21205</v>
      </c>
      <c r="HU393">
        <v>11.9746</v>
      </c>
      <c r="HV393">
        <v>4.9634</v>
      </c>
      <c r="HW393">
        <v>3.2745</v>
      </c>
      <c r="HX393">
        <v>9999</v>
      </c>
      <c r="HY393">
        <v>9999</v>
      </c>
      <c r="HZ393">
        <v>9999</v>
      </c>
      <c r="IA393">
        <v>999.9</v>
      </c>
      <c r="IB393">
        <v>1.86386</v>
      </c>
      <c r="IC393">
        <v>1.86012</v>
      </c>
      <c r="ID393">
        <v>1.85838</v>
      </c>
      <c r="IE393">
        <v>1.85974</v>
      </c>
      <c r="IF393">
        <v>1.85989</v>
      </c>
      <c r="IG393">
        <v>1.85842</v>
      </c>
      <c r="IH393">
        <v>1.85745</v>
      </c>
      <c r="II393">
        <v>1.85239</v>
      </c>
      <c r="IJ393">
        <v>0</v>
      </c>
      <c r="IK393">
        <v>0</v>
      </c>
      <c r="IL393">
        <v>0</v>
      </c>
      <c r="IM393">
        <v>0</v>
      </c>
      <c r="IN393" t="s">
        <v>441</v>
      </c>
      <c r="IO393" t="s">
        <v>442</v>
      </c>
      <c r="IP393" t="s">
        <v>443</v>
      </c>
      <c r="IQ393" t="s">
        <v>443</v>
      </c>
      <c r="IR393" t="s">
        <v>443</v>
      </c>
      <c r="IS393" t="s">
        <v>443</v>
      </c>
      <c r="IT393">
        <v>0</v>
      </c>
      <c r="IU393">
        <v>100</v>
      </c>
      <c r="IV393">
        <v>100</v>
      </c>
      <c r="IW393">
        <v>-0.42</v>
      </c>
      <c r="IX393">
        <v>0.2679</v>
      </c>
      <c r="IY393">
        <v>-1.199888540531774</v>
      </c>
      <c r="IZ393">
        <v>0.0006062262584135303</v>
      </c>
      <c r="JA393">
        <v>-6.607284784785487E-07</v>
      </c>
      <c r="JB393">
        <v>4.456398226774383E-10</v>
      </c>
      <c r="JC393">
        <v>0.04242554667046498</v>
      </c>
      <c r="JD393">
        <v>-0.002659736867722172</v>
      </c>
      <c r="JE393">
        <v>0.000738507291522077</v>
      </c>
      <c r="JF393">
        <v>-6.730059124220876E-06</v>
      </c>
      <c r="JG393">
        <v>7</v>
      </c>
      <c r="JH393">
        <v>1949</v>
      </c>
      <c r="JI393">
        <v>1</v>
      </c>
      <c r="JJ393">
        <v>29</v>
      </c>
      <c r="JK393">
        <v>190090.6</v>
      </c>
      <c r="JL393">
        <v>190090.8</v>
      </c>
      <c r="JM393">
        <v>3.8623</v>
      </c>
      <c r="JN393">
        <v>2.59521</v>
      </c>
      <c r="JO393">
        <v>2.146</v>
      </c>
      <c r="JP393">
        <v>2.67822</v>
      </c>
      <c r="JQ393">
        <v>2.29858</v>
      </c>
      <c r="JR393">
        <v>2.41821</v>
      </c>
      <c r="JS393">
        <v>37.1225</v>
      </c>
      <c r="JT393">
        <v>24.0612</v>
      </c>
      <c r="JU393">
        <v>18</v>
      </c>
      <c r="JV393">
        <v>479.92</v>
      </c>
      <c r="JW393">
        <v>901.996</v>
      </c>
      <c r="JX393">
        <v>27.9199</v>
      </c>
      <c r="JY393">
        <v>28.742</v>
      </c>
      <c r="JZ393">
        <v>29.9998</v>
      </c>
      <c r="KA393">
        <v>28.9927</v>
      </c>
      <c r="KB393">
        <v>28.9718</v>
      </c>
      <c r="KC393">
        <v>77.56829999999999</v>
      </c>
      <c r="KD393">
        <v>18.2385</v>
      </c>
      <c r="KE393">
        <v>65.3984</v>
      </c>
      <c r="KF393">
        <v>27.9208</v>
      </c>
      <c r="KG393">
        <v>1456.92</v>
      </c>
      <c r="KH393">
        <v>21.184</v>
      </c>
      <c r="KI393">
        <v>102.067</v>
      </c>
      <c r="KJ393">
        <v>91.55410000000001</v>
      </c>
    </row>
    <row r="394" spans="1:296">
      <c r="A394">
        <v>376</v>
      </c>
      <c r="B394">
        <v>1758395048.5</v>
      </c>
      <c r="C394">
        <v>12908</v>
      </c>
      <c r="D394" t="s">
        <v>1198</v>
      </c>
      <c r="E394" t="s">
        <v>1199</v>
      </c>
      <c r="F394">
        <v>5</v>
      </c>
      <c r="G394" t="s">
        <v>1025</v>
      </c>
      <c r="H394">
        <v>1758395041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1468.908792956381</v>
      </c>
      <c r="AJ394">
        <v>1446.260545454545</v>
      </c>
      <c r="AK394">
        <v>3.428816927041936</v>
      </c>
      <c r="AL394">
        <v>65.71286143039184</v>
      </c>
      <c r="AM394">
        <f>(AO394 - AN394 + DX394*1E3/(8.314*(DZ394+273.15)) * AQ394/DW394 * AP394) * DW394/(100*DK394) * 1000/(1000 - AO394)</f>
        <v>0</v>
      </c>
      <c r="AN394">
        <v>21.15654744315256</v>
      </c>
      <c r="AO394">
        <v>22.18807333333333</v>
      </c>
      <c r="AP394">
        <v>0.0007689757233984142</v>
      </c>
      <c r="AQ394">
        <v>86.31797219506277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437</v>
      </c>
      <c r="AX394" t="s">
        <v>437</v>
      </c>
      <c r="AY394">
        <v>0</v>
      </c>
      <c r="AZ394">
        <v>0</v>
      </c>
      <c r="BA394">
        <f>1-AY394/AZ394</f>
        <v>0</v>
      </c>
      <c r="BB394">
        <v>0</v>
      </c>
      <c r="BC394" t="s">
        <v>437</v>
      </c>
      <c r="BD394" t="s">
        <v>437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437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2.7</v>
      </c>
      <c r="DL394">
        <v>0.5</v>
      </c>
      <c r="DM394" t="s">
        <v>438</v>
      </c>
      <c r="DN394">
        <v>2</v>
      </c>
      <c r="DO394" t="b">
        <v>1</v>
      </c>
      <c r="DP394">
        <v>1758395041</v>
      </c>
      <c r="DQ394">
        <v>1390.742222222222</v>
      </c>
      <c r="DR394">
        <v>1424.052962962963</v>
      </c>
      <c r="DS394">
        <v>22.16661481481481</v>
      </c>
      <c r="DT394">
        <v>21.14628888888889</v>
      </c>
      <c r="DU394">
        <v>1391.177407407407</v>
      </c>
      <c r="DV394">
        <v>21.89894814814815</v>
      </c>
      <c r="DW394">
        <v>500.0164814814815</v>
      </c>
      <c r="DX394">
        <v>90.40075555555556</v>
      </c>
      <c r="DY394">
        <v>0.06661971851851853</v>
      </c>
      <c r="DZ394">
        <v>29.00754814814815</v>
      </c>
      <c r="EA394">
        <v>29.99372222222222</v>
      </c>
      <c r="EB394">
        <v>999.9000000000001</v>
      </c>
      <c r="EC394">
        <v>0</v>
      </c>
      <c r="ED394">
        <v>0</v>
      </c>
      <c r="EE394">
        <v>9992.403703703705</v>
      </c>
      <c r="EF394">
        <v>0</v>
      </c>
      <c r="EG394">
        <v>10.88429629629629</v>
      </c>
      <c r="EH394">
        <v>-33.31097777777778</v>
      </c>
      <c r="EI394">
        <v>1422.269259259259</v>
      </c>
      <c r="EJ394">
        <v>1454.817037037037</v>
      </c>
      <c r="EK394">
        <v>1.02032037037037</v>
      </c>
      <c r="EL394">
        <v>1424.052962962963</v>
      </c>
      <c r="EM394">
        <v>21.14628888888889</v>
      </c>
      <c r="EN394">
        <v>2.003877777777777</v>
      </c>
      <c r="EO394">
        <v>1.911641111111111</v>
      </c>
      <c r="EP394">
        <v>17.47500740740741</v>
      </c>
      <c r="EQ394">
        <v>16.73085185185185</v>
      </c>
      <c r="ER394">
        <v>2000.002222222222</v>
      </c>
      <c r="ES394">
        <v>0.9799977777777779</v>
      </c>
      <c r="ET394">
        <v>0.02000251111111111</v>
      </c>
      <c r="EU394">
        <v>0</v>
      </c>
      <c r="EV394">
        <v>408.7685555555556</v>
      </c>
      <c r="EW394">
        <v>5.00078</v>
      </c>
      <c r="EX394">
        <v>8034.838518518518</v>
      </c>
      <c r="EY394">
        <v>16379.64074074074</v>
      </c>
      <c r="EZ394">
        <v>38.93737037037037</v>
      </c>
      <c r="FA394">
        <v>39.77296296296296</v>
      </c>
      <c r="FB394">
        <v>39.67559259259259</v>
      </c>
      <c r="FC394">
        <v>39.43974074074075</v>
      </c>
      <c r="FD394">
        <v>40.31003703703703</v>
      </c>
      <c r="FE394">
        <v>1955.093703703704</v>
      </c>
      <c r="FF394">
        <v>39.90481481481482</v>
      </c>
      <c r="FG394">
        <v>0</v>
      </c>
      <c r="FH394">
        <v>1758395048.7</v>
      </c>
      <c r="FI394">
        <v>0</v>
      </c>
      <c r="FJ394">
        <v>408.7779615384616</v>
      </c>
      <c r="FK394">
        <v>0.05603420617829337</v>
      </c>
      <c r="FL394">
        <v>4.036581141808781</v>
      </c>
      <c r="FM394">
        <v>8034.767307692307</v>
      </c>
      <c r="FN394">
        <v>15</v>
      </c>
      <c r="FO394">
        <v>0</v>
      </c>
      <c r="FP394" t="s">
        <v>439</v>
      </c>
      <c r="FQ394">
        <v>1746989605.5</v>
      </c>
      <c r="FR394">
        <v>1746989593.5</v>
      </c>
      <c r="FS394">
        <v>0</v>
      </c>
      <c r="FT394">
        <v>-0.274</v>
      </c>
      <c r="FU394">
        <v>-0.002</v>
      </c>
      <c r="FV394">
        <v>2.549</v>
      </c>
      <c r="FW394">
        <v>0.129</v>
      </c>
      <c r="FX394">
        <v>420</v>
      </c>
      <c r="FY394">
        <v>17</v>
      </c>
      <c r="FZ394">
        <v>0.02</v>
      </c>
      <c r="GA394">
        <v>0.04</v>
      </c>
      <c r="GB394">
        <v>-33.2879725</v>
      </c>
      <c r="GC394">
        <v>-0.2638187617259843</v>
      </c>
      <c r="GD394">
        <v>0.07797915422566501</v>
      </c>
      <c r="GE394">
        <v>1</v>
      </c>
      <c r="GF394">
        <v>408.7812058823529</v>
      </c>
      <c r="GG394">
        <v>-0.01871656556533505</v>
      </c>
      <c r="GH394">
        <v>0.2404659422395648</v>
      </c>
      <c r="GI394">
        <v>1</v>
      </c>
      <c r="GJ394">
        <v>1.03186425</v>
      </c>
      <c r="GK394">
        <v>-0.1494933208255186</v>
      </c>
      <c r="GL394">
        <v>0.02156477114271096</v>
      </c>
      <c r="GM394">
        <v>0</v>
      </c>
      <c r="GN394">
        <v>2</v>
      </c>
      <c r="GO394">
        <v>3</v>
      </c>
      <c r="GP394" t="s">
        <v>533</v>
      </c>
      <c r="GQ394">
        <v>3.10238</v>
      </c>
      <c r="GR394">
        <v>2.72483</v>
      </c>
      <c r="GS394">
        <v>0.199148</v>
      </c>
      <c r="GT394">
        <v>0.202016</v>
      </c>
      <c r="GU394">
        <v>0.10201</v>
      </c>
      <c r="GV394">
        <v>0.0999488</v>
      </c>
      <c r="GW394">
        <v>20957.7</v>
      </c>
      <c r="GX394">
        <v>18969.6</v>
      </c>
      <c r="GY394">
        <v>26732.6</v>
      </c>
      <c r="GZ394">
        <v>23992.9</v>
      </c>
      <c r="HA394">
        <v>38426.6</v>
      </c>
      <c r="HB394">
        <v>31940.7</v>
      </c>
      <c r="HC394">
        <v>46683.4</v>
      </c>
      <c r="HD394">
        <v>37966.4</v>
      </c>
      <c r="HE394">
        <v>1.86645</v>
      </c>
      <c r="HF394">
        <v>2.34627</v>
      </c>
      <c r="HG394">
        <v>0.128865</v>
      </c>
      <c r="HH394">
        <v>0</v>
      </c>
      <c r="HI394">
        <v>27.8976</v>
      </c>
      <c r="HJ394">
        <v>999.9</v>
      </c>
      <c r="HK394">
        <v>46.7</v>
      </c>
      <c r="HL394">
        <v>32.4</v>
      </c>
      <c r="HM394">
        <v>25.2317</v>
      </c>
      <c r="HN394">
        <v>61.5682</v>
      </c>
      <c r="HO394">
        <v>4.57131</v>
      </c>
      <c r="HP394">
        <v>2</v>
      </c>
      <c r="HQ394">
        <v>0.116692</v>
      </c>
      <c r="HR394">
        <v>-0.389959</v>
      </c>
      <c r="HS394">
        <v>20.2825</v>
      </c>
      <c r="HT394">
        <v>5.21205</v>
      </c>
      <c r="HU394">
        <v>11.976</v>
      </c>
      <c r="HV394">
        <v>4.9635</v>
      </c>
      <c r="HW394">
        <v>3.27445</v>
      </c>
      <c r="HX394">
        <v>9999</v>
      </c>
      <c r="HY394">
        <v>9999</v>
      </c>
      <c r="HZ394">
        <v>9999</v>
      </c>
      <c r="IA394">
        <v>999.9</v>
      </c>
      <c r="IB394">
        <v>1.86386</v>
      </c>
      <c r="IC394">
        <v>1.86011</v>
      </c>
      <c r="ID394">
        <v>1.85841</v>
      </c>
      <c r="IE394">
        <v>1.85974</v>
      </c>
      <c r="IF394">
        <v>1.85988</v>
      </c>
      <c r="IG394">
        <v>1.85844</v>
      </c>
      <c r="IH394">
        <v>1.85745</v>
      </c>
      <c r="II394">
        <v>1.85238</v>
      </c>
      <c r="IJ394">
        <v>0</v>
      </c>
      <c r="IK394">
        <v>0</v>
      </c>
      <c r="IL394">
        <v>0</v>
      </c>
      <c r="IM394">
        <v>0</v>
      </c>
      <c r="IN394" t="s">
        <v>441</v>
      </c>
      <c r="IO394" t="s">
        <v>442</v>
      </c>
      <c r="IP394" t="s">
        <v>443</v>
      </c>
      <c r="IQ394" t="s">
        <v>443</v>
      </c>
      <c r="IR394" t="s">
        <v>443</v>
      </c>
      <c r="IS394" t="s">
        <v>443</v>
      </c>
      <c r="IT394">
        <v>0</v>
      </c>
      <c r="IU394">
        <v>100</v>
      </c>
      <c r="IV394">
        <v>100</v>
      </c>
      <c r="IW394">
        <v>-0.4</v>
      </c>
      <c r="IX394">
        <v>0.2681</v>
      </c>
      <c r="IY394">
        <v>-1.199888540531774</v>
      </c>
      <c r="IZ394">
        <v>0.0006062262584135303</v>
      </c>
      <c r="JA394">
        <v>-6.607284784785487E-07</v>
      </c>
      <c r="JB394">
        <v>4.456398226774383E-10</v>
      </c>
      <c r="JC394">
        <v>0.04242554667046498</v>
      </c>
      <c r="JD394">
        <v>-0.002659736867722172</v>
      </c>
      <c r="JE394">
        <v>0.000738507291522077</v>
      </c>
      <c r="JF394">
        <v>-6.730059124220876E-06</v>
      </c>
      <c r="JG394">
        <v>7</v>
      </c>
      <c r="JH394">
        <v>1949</v>
      </c>
      <c r="JI394">
        <v>1</v>
      </c>
      <c r="JJ394">
        <v>29</v>
      </c>
      <c r="JK394">
        <v>190090.7</v>
      </c>
      <c r="JL394">
        <v>190090.9</v>
      </c>
      <c r="JM394">
        <v>3.89893</v>
      </c>
      <c r="JN394">
        <v>2.59033</v>
      </c>
      <c r="JO394">
        <v>2.146</v>
      </c>
      <c r="JP394">
        <v>2.677</v>
      </c>
      <c r="JQ394">
        <v>2.29858</v>
      </c>
      <c r="JR394">
        <v>2.45483</v>
      </c>
      <c r="JS394">
        <v>37.0986</v>
      </c>
      <c r="JT394">
        <v>24.07</v>
      </c>
      <c r="JU394">
        <v>18</v>
      </c>
      <c r="JV394">
        <v>479.82</v>
      </c>
      <c r="JW394">
        <v>902.232</v>
      </c>
      <c r="JX394">
        <v>27.9241</v>
      </c>
      <c r="JY394">
        <v>28.7379</v>
      </c>
      <c r="JZ394">
        <v>29.9997</v>
      </c>
      <c r="KA394">
        <v>28.989</v>
      </c>
      <c r="KB394">
        <v>28.9682</v>
      </c>
      <c r="KC394">
        <v>78.2295</v>
      </c>
      <c r="KD394">
        <v>18.2385</v>
      </c>
      <c r="KE394">
        <v>65.3984</v>
      </c>
      <c r="KF394">
        <v>27.9249</v>
      </c>
      <c r="KG394">
        <v>1470.27</v>
      </c>
      <c r="KH394">
        <v>21.1746</v>
      </c>
      <c r="KI394">
        <v>102.068</v>
      </c>
      <c r="KJ394">
        <v>91.55419999999999</v>
      </c>
    </row>
    <row r="395" spans="1:296">
      <c r="A395">
        <v>377</v>
      </c>
      <c r="B395">
        <v>1758395053.5</v>
      </c>
      <c r="C395">
        <v>12913</v>
      </c>
      <c r="D395" t="s">
        <v>1200</v>
      </c>
      <c r="E395" t="s">
        <v>1201</v>
      </c>
      <c r="F395">
        <v>5</v>
      </c>
      <c r="G395" t="s">
        <v>1025</v>
      </c>
      <c r="H395">
        <v>1758395045.714286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1486.062562650034</v>
      </c>
      <c r="AJ395">
        <v>1463.347575757575</v>
      </c>
      <c r="AK395">
        <v>3.414280621073604</v>
      </c>
      <c r="AL395">
        <v>65.71286143039184</v>
      </c>
      <c r="AM395">
        <f>(AO395 - AN395 + DX395*1E3/(8.314*(DZ395+273.15)) * AQ395/DW395 * AP395) * DW395/(100*DK395) * 1000/(1000 - AO395)</f>
        <v>0</v>
      </c>
      <c r="AN395">
        <v>21.15718665353782</v>
      </c>
      <c r="AO395">
        <v>22.19101272727272</v>
      </c>
      <c r="AP395">
        <v>-3.316931985701543E-07</v>
      </c>
      <c r="AQ395">
        <v>86.31797219506277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437</v>
      </c>
      <c r="AX395" t="s">
        <v>437</v>
      </c>
      <c r="AY395">
        <v>0</v>
      </c>
      <c r="AZ395">
        <v>0</v>
      </c>
      <c r="BA395">
        <f>1-AY395/AZ395</f>
        <v>0</v>
      </c>
      <c r="BB395">
        <v>0</v>
      </c>
      <c r="BC395" t="s">
        <v>437</v>
      </c>
      <c r="BD395" t="s">
        <v>437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437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2.7</v>
      </c>
      <c r="DL395">
        <v>0.5</v>
      </c>
      <c r="DM395" t="s">
        <v>438</v>
      </c>
      <c r="DN395">
        <v>2</v>
      </c>
      <c r="DO395" t="b">
        <v>1</v>
      </c>
      <c r="DP395">
        <v>1758395045.714286</v>
      </c>
      <c r="DQ395">
        <v>1406.522142857142</v>
      </c>
      <c r="DR395">
        <v>1439.845</v>
      </c>
      <c r="DS395">
        <v>22.17953571428571</v>
      </c>
      <c r="DT395">
        <v>21.15623928571429</v>
      </c>
      <c r="DU395">
        <v>1406.935714285715</v>
      </c>
      <c r="DV395">
        <v>21.91161785714285</v>
      </c>
      <c r="DW395">
        <v>499.9683928571429</v>
      </c>
      <c r="DX395">
        <v>90.3992607142857</v>
      </c>
      <c r="DY395">
        <v>0.06662219285714285</v>
      </c>
      <c r="DZ395">
        <v>29.00763928571429</v>
      </c>
      <c r="EA395">
        <v>29.99488214285714</v>
      </c>
      <c r="EB395">
        <v>999.9000000000002</v>
      </c>
      <c r="EC395">
        <v>0</v>
      </c>
      <c r="ED395">
        <v>0</v>
      </c>
      <c r="EE395">
        <v>10002.3625</v>
      </c>
      <c r="EF395">
        <v>0</v>
      </c>
      <c r="EG395">
        <v>10.87936428571428</v>
      </c>
      <c r="EH395">
        <v>-33.32316071428572</v>
      </c>
      <c r="EI395">
        <v>1438.426071428572</v>
      </c>
      <c r="EJ395">
        <v>1470.965357142857</v>
      </c>
      <c r="EK395">
        <v>1.0232925</v>
      </c>
      <c r="EL395">
        <v>1439.845</v>
      </c>
      <c r="EM395">
        <v>21.15623928571429</v>
      </c>
      <c r="EN395">
        <v>2.005013571428572</v>
      </c>
      <c r="EO395">
        <v>1.912508928571429</v>
      </c>
      <c r="EP395">
        <v>17.48397142857143</v>
      </c>
      <c r="EQ395">
        <v>16.73800357142857</v>
      </c>
      <c r="ER395">
        <v>2000.0225</v>
      </c>
      <c r="ES395">
        <v>0.9799979642857145</v>
      </c>
      <c r="ET395">
        <v>0.02000233571428571</v>
      </c>
      <c r="EU395">
        <v>0</v>
      </c>
      <c r="EV395">
        <v>408.807</v>
      </c>
      <c r="EW395">
        <v>5.00078</v>
      </c>
      <c r="EX395">
        <v>8034.986428571428</v>
      </c>
      <c r="EY395">
        <v>16379.80714285714</v>
      </c>
      <c r="EZ395">
        <v>38.93064285714286</v>
      </c>
      <c r="FA395">
        <v>39.77214285714285</v>
      </c>
      <c r="FB395">
        <v>39.57774999999999</v>
      </c>
      <c r="FC395">
        <v>39.43510714285714</v>
      </c>
      <c r="FD395">
        <v>40.29892857142857</v>
      </c>
      <c r="FE395">
        <v>1955.113928571428</v>
      </c>
      <c r="FF395">
        <v>39.90571428571429</v>
      </c>
      <c r="FG395">
        <v>0</v>
      </c>
      <c r="FH395">
        <v>1758395054.1</v>
      </c>
      <c r="FI395">
        <v>0</v>
      </c>
      <c r="FJ395">
        <v>408.8146</v>
      </c>
      <c r="FK395">
        <v>0.4875384785494185</v>
      </c>
      <c r="FL395">
        <v>0.06076919799273005</v>
      </c>
      <c r="FM395">
        <v>8034.9068</v>
      </c>
      <c r="FN395">
        <v>15</v>
      </c>
      <c r="FO395">
        <v>0</v>
      </c>
      <c r="FP395" t="s">
        <v>439</v>
      </c>
      <c r="FQ395">
        <v>1746989605.5</v>
      </c>
      <c r="FR395">
        <v>1746989593.5</v>
      </c>
      <c r="FS395">
        <v>0</v>
      </c>
      <c r="FT395">
        <v>-0.274</v>
      </c>
      <c r="FU395">
        <v>-0.002</v>
      </c>
      <c r="FV395">
        <v>2.549</v>
      </c>
      <c r="FW395">
        <v>0.129</v>
      </c>
      <c r="FX395">
        <v>420</v>
      </c>
      <c r="FY395">
        <v>17</v>
      </c>
      <c r="FZ395">
        <v>0.02</v>
      </c>
      <c r="GA395">
        <v>0.04</v>
      </c>
      <c r="GB395">
        <v>-33.317065</v>
      </c>
      <c r="GC395">
        <v>-0.2524772983113891</v>
      </c>
      <c r="GD395">
        <v>0.07772601414584479</v>
      </c>
      <c r="GE395">
        <v>1</v>
      </c>
      <c r="GF395">
        <v>408.7945</v>
      </c>
      <c r="GG395">
        <v>0.2472269001283662</v>
      </c>
      <c r="GH395">
        <v>0.2300900399204342</v>
      </c>
      <c r="GI395">
        <v>1</v>
      </c>
      <c r="GJ395">
        <v>1.02357525</v>
      </c>
      <c r="GK395">
        <v>0.03390337711069162</v>
      </c>
      <c r="GL395">
        <v>0.01132482648597759</v>
      </c>
      <c r="GM395">
        <v>1</v>
      </c>
      <c r="GN395">
        <v>3</v>
      </c>
      <c r="GO395">
        <v>3</v>
      </c>
      <c r="GP395" t="s">
        <v>639</v>
      </c>
      <c r="GQ395">
        <v>3.10268</v>
      </c>
      <c r="GR395">
        <v>2.72477</v>
      </c>
      <c r="GS395">
        <v>0.200553</v>
      </c>
      <c r="GT395">
        <v>0.203396</v>
      </c>
      <c r="GU395">
        <v>0.102022</v>
      </c>
      <c r="GV395">
        <v>0.0999646</v>
      </c>
      <c r="GW395">
        <v>20921.1</v>
      </c>
      <c r="GX395">
        <v>18936.8</v>
      </c>
      <c r="GY395">
        <v>26732.9</v>
      </c>
      <c r="GZ395">
        <v>23992.8</v>
      </c>
      <c r="HA395">
        <v>38426.6</v>
      </c>
      <c r="HB395">
        <v>31940.5</v>
      </c>
      <c r="HC395">
        <v>46683.8</v>
      </c>
      <c r="HD395">
        <v>37966.7</v>
      </c>
      <c r="HE395">
        <v>1.86683</v>
      </c>
      <c r="HF395">
        <v>2.34575</v>
      </c>
      <c r="HG395">
        <v>0.128537</v>
      </c>
      <c r="HH395">
        <v>0</v>
      </c>
      <c r="HI395">
        <v>27.8976</v>
      </c>
      <c r="HJ395">
        <v>999.9</v>
      </c>
      <c r="HK395">
        <v>46.7</v>
      </c>
      <c r="HL395">
        <v>32.4</v>
      </c>
      <c r="HM395">
        <v>25.2323</v>
      </c>
      <c r="HN395">
        <v>61.3982</v>
      </c>
      <c r="HO395">
        <v>4.52324</v>
      </c>
      <c r="HP395">
        <v>2</v>
      </c>
      <c r="HQ395">
        <v>0.11639</v>
      </c>
      <c r="HR395">
        <v>-0.37469</v>
      </c>
      <c r="HS395">
        <v>20.2823</v>
      </c>
      <c r="HT395">
        <v>5.2122</v>
      </c>
      <c r="HU395">
        <v>11.9755</v>
      </c>
      <c r="HV395">
        <v>4.9635</v>
      </c>
      <c r="HW395">
        <v>3.27445</v>
      </c>
      <c r="HX395">
        <v>9999</v>
      </c>
      <c r="HY395">
        <v>9999</v>
      </c>
      <c r="HZ395">
        <v>9999</v>
      </c>
      <c r="IA395">
        <v>999.9</v>
      </c>
      <c r="IB395">
        <v>1.86386</v>
      </c>
      <c r="IC395">
        <v>1.86011</v>
      </c>
      <c r="ID395">
        <v>1.85841</v>
      </c>
      <c r="IE395">
        <v>1.85974</v>
      </c>
      <c r="IF395">
        <v>1.85989</v>
      </c>
      <c r="IG395">
        <v>1.85846</v>
      </c>
      <c r="IH395">
        <v>1.85745</v>
      </c>
      <c r="II395">
        <v>1.8524</v>
      </c>
      <c r="IJ395">
        <v>0</v>
      </c>
      <c r="IK395">
        <v>0</v>
      </c>
      <c r="IL395">
        <v>0</v>
      </c>
      <c r="IM395">
        <v>0</v>
      </c>
      <c r="IN395" t="s">
        <v>441</v>
      </c>
      <c r="IO395" t="s">
        <v>442</v>
      </c>
      <c r="IP395" t="s">
        <v>443</v>
      </c>
      <c r="IQ395" t="s">
        <v>443</v>
      </c>
      <c r="IR395" t="s">
        <v>443</v>
      </c>
      <c r="IS395" t="s">
        <v>443</v>
      </c>
      <c r="IT395">
        <v>0</v>
      </c>
      <c r="IU395">
        <v>100</v>
      </c>
      <c r="IV395">
        <v>100</v>
      </c>
      <c r="IW395">
        <v>-0.38</v>
      </c>
      <c r="IX395">
        <v>0.2681</v>
      </c>
      <c r="IY395">
        <v>-1.199888540531774</v>
      </c>
      <c r="IZ395">
        <v>0.0006062262584135303</v>
      </c>
      <c r="JA395">
        <v>-6.607284784785487E-07</v>
      </c>
      <c r="JB395">
        <v>4.456398226774383E-10</v>
      </c>
      <c r="JC395">
        <v>0.04242554667046498</v>
      </c>
      <c r="JD395">
        <v>-0.002659736867722172</v>
      </c>
      <c r="JE395">
        <v>0.000738507291522077</v>
      </c>
      <c r="JF395">
        <v>-6.730059124220876E-06</v>
      </c>
      <c r="JG395">
        <v>7</v>
      </c>
      <c r="JH395">
        <v>1949</v>
      </c>
      <c r="JI395">
        <v>1</v>
      </c>
      <c r="JJ395">
        <v>29</v>
      </c>
      <c r="JK395">
        <v>190090.8</v>
      </c>
      <c r="JL395">
        <v>190091</v>
      </c>
      <c r="JM395">
        <v>3.93066</v>
      </c>
      <c r="JN395">
        <v>2.59277</v>
      </c>
      <c r="JO395">
        <v>2.146</v>
      </c>
      <c r="JP395">
        <v>2.677</v>
      </c>
      <c r="JQ395">
        <v>2.29858</v>
      </c>
      <c r="JR395">
        <v>2.40234</v>
      </c>
      <c r="JS395">
        <v>37.0986</v>
      </c>
      <c r="JT395">
        <v>24.07</v>
      </c>
      <c r="JU395">
        <v>18</v>
      </c>
      <c r="JV395">
        <v>480.013</v>
      </c>
      <c r="JW395">
        <v>901.614</v>
      </c>
      <c r="JX395">
        <v>27.9267</v>
      </c>
      <c r="JY395">
        <v>28.7346</v>
      </c>
      <c r="JZ395">
        <v>29.9998</v>
      </c>
      <c r="KA395">
        <v>28.9857</v>
      </c>
      <c r="KB395">
        <v>28.9644</v>
      </c>
      <c r="KC395">
        <v>78.93980000000001</v>
      </c>
      <c r="KD395">
        <v>18.2385</v>
      </c>
      <c r="KE395">
        <v>65.3984</v>
      </c>
      <c r="KF395">
        <v>27.9198</v>
      </c>
      <c r="KG395">
        <v>1490.31</v>
      </c>
      <c r="KH395">
        <v>21.1745</v>
      </c>
      <c r="KI395">
        <v>102.068</v>
      </c>
      <c r="KJ395">
        <v>91.5545</v>
      </c>
    </row>
    <row r="396" spans="1:296">
      <c r="A396">
        <v>378</v>
      </c>
      <c r="B396">
        <v>1758395058.5</v>
      </c>
      <c r="C396">
        <v>12918</v>
      </c>
      <c r="D396" t="s">
        <v>1202</v>
      </c>
      <c r="E396" t="s">
        <v>1203</v>
      </c>
      <c r="F396">
        <v>5</v>
      </c>
      <c r="G396" t="s">
        <v>1025</v>
      </c>
      <c r="H396">
        <v>1758395051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1502.940871486425</v>
      </c>
      <c r="AJ396">
        <v>1480.473151515152</v>
      </c>
      <c r="AK396">
        <v>3.413313433656224</v>
      </c>
      <c r="AL396">
        <v>65.71286143039184</v>
      </c>
      <c r="AM396">
        <f>(AO396 - AN396 + DX396*1E3/(8.314*(DZ396+273.15)) * AQ396/DW396 * AP396) * DW396/(100*DK396) * 1000/(1000 - AO396)</f>
        <v>0</v>
      </c>
      <c r="AN396">
        <v>21.16122036287729</v>
      </c>
      <c r="AO396">
        <v>22.19085878787878</v>
      </c>
      <c r="AP396">
        <v>9.633805676507108E-05</v>
      </c>
      <c r="AQ396">
        <v>86.31797219506277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437</v>
      </c>
      <c r="AX396" t="s">
        <v>437</v>
      </c>
      <c r="AY396">
        <v>0</v>
      </c>
      <c r="AZ396">
        <v>0</v>
      </c>
      <c r="BA396">
        <f>1-AY396/AZ396</f>
        <v>0</v>
      </c>
      <c r="BB396">
        <v>0</v>
      </c>
      <c r="BC396" t="s">
        <v>437</v>
      </c>
      <c r="BD396" t="s">
        <v>437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437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2.7</v>
      </c>
      <c r="DL396">
        <v>0.5</v>
      </c>
      <c r="DM396" t="s">
        <v>438</v>
      </c>
      <c r="DN396">
        <v>2</v>
      </c>
      <c r="DO396" t="b">
        <v>1</v>
      </c>
      <c r="DP396">
        <v>1758395051</v>
      </c>
      <c r="DQ396">
        <v>1424.197777777778</v>
      </c>
      <c r="DR396">
        <v>1457.514074074074</v>
      </c>
      <c r="DS396">
        <v>22.18824814814815</v>
      </c>
      <c r="DT396">
        <v>21.15868148148148</v>
      </c>
      <c r="DU396">
        <v>1424.585925925926</v>
      </c>
      <c r="DV396">
        <v>21.92016296296297</v>
      </c>
      <c r="DW396">
        <v>500.0265555555556</v>
      </c>
      <c r="DX396">
        <v>90.39813333333332</v>
      </c>
      <c r="DY396">
        <v>0.0665309111111111</v>
      </c>
      <c r="DZ396">
        <v>29.00681481481481</v>
      </c>
      <c r="EA396">
        <v>29.99708148148148</v>
      </c>
      <c r="EB396">
        <v>999.9000000000001</v>
      </c>
      <c r="EC396">
        <v>0</v>
      </c>
      <c r="ED396">
        <v>0</v>
      </c>
      <c r="EE396">
        <v>10011.10555555555</v>
      </c>
      <c r="EF396">
        <v>0</v>
      </c>
      <c r="EG396">
        <v>10.87304074074074</v>
      </c>
      <c r="EH396">
        <v>-33.31713703703704</v>
      </c>
      <c r="EI396">
        <v>1456.515185185185</v>
      </c>
      <c r="EJ396">
        <v>1489.02037037037</v>
      </c>
      <c r="EK396">
        <v>1.029576666666667</v>
      </c>
      <c r="EL396">
        <v>1457.514074074074</v>
      </c>
      <c r="EM396">
        <v>21.15868148148148</v>
      </c>
      <c r="EN396">
        <v>2.005776666666667</v>
      </c>
      <c r="EO396">
        <v>1.912705185185186</v>
      </c>
      <c r="EP396">
        <v>17.49000370370371</v>
      </c>
      <c r="EQ396">
        <v>16.73961481481481</v>
      </c>
      <c r="ER396">
        <v>1999.98925925926</v>
      </c>
      <c r="ES396">
        <v>0.9799975555555556</v>
      </c>
      <c r="ET396">
        <v>0.02000273703703703</v>
      </c>
      <c r="EU396">
        <v>0</v>
      </c>
      <c r="EV396">
        <v>408.8186666666667</v>
      </c>
      <c r="EW396">
        <v>5.00078</v>
      </c>
      <c r="EX396">
        <v>8034.908888888889</v>
      </c>
      <c r="EY396">
        <v>16379.54074074074</v>
      </c>
      <c r="EZ396">
        <v>38.91881481481482</v>
      </c>
      <c r="FA396">
        <v>39.77755555555555</v>
      </c>
      <c r="FB396">
        <v>39.67785185185185</v>
      </c>
      <c r="FC396">
        <v>39.4304074074074</v>
      </c>
      <c r="FD396">
        <v>40.28451851851852</v>
      </c>
      <c r="FE396">
        <v>1955.079259259259</v>
      </c>
      <c r="FF396">
        <v>39.90814814814815</v>
      </c>
      <c r="FG396">
        <v>0</v>
      </c>
      <c r="FH396">
        <v>1758395058.9</v>
      </c>
      <c r="FI396">
        <v>0</v>
      </c>
      <c r="FJ396">
        <v>408.8176799999999</v>
      </c>
      <c r="FK396">
        <v>0.4741538564981093</v>
      </c>
      <c r="FL396">
        <v>-1.986923117297567</v>
      </c>
      <c r="FM396">
        <v>8034.935600000001</v>
      </c>
      <c r="FN396">
        <v>15</v>
      </c>
      <c r="FO396">
        <v>0</v>
      </c>
      <c r="FP396" t="s">
        <v>439</v>
      </c>
      <c r="FQ396">
        <v>1746989605.5</v>
      </c>
      <c r="FR396">
        <v>1746989593.5</v>
      </c>
      <c r="FS396">
        <v>0</v>
      </c>
      <c r="FT396">
        <v>-0.274</v>
      </c>
      <c r="FU396">
        <v>-0.002</v>
      </c>
      <c r="FV396">
        <v>2.549</v>
      </c>
      <c r="FW396">
        <v>0.129</v>
      </c>
      <c r="FX396">
        <v>420</v>
      </c>
      <c r="FY396">
        <v>17</v>
      </c>
      <c r="FZ396">
        <v>0.02</v>
      </c>
      <c r="GA396">
        <v>0.04</v>
      </c>
      <c r="GB396">
        <v>-33.29150499999999</v>
      </c>
      <c r="GC396">
        <v>0.14757073170736</v>
      </c>
      <c r="GD396">
        <v>0.09851288735490392</v>
      </c>
      <c r="GE396">
        <v>1</v>
      </c>
      <c r="GF396">
        <v>408.8251176470588</v>
      </c>
      <c r="GG396">
        <v>0.2441252949607663</v>
      </c>
      <c r="GH396">
        <v>0.2347114329286169</v>
      </c>
      <c r="GI396">
        <v>1</v>
      </c>
      <c r="GJ396">
        <v>1.02405425</v>
      </c>
      <c r="GK396">
        <v>0.0825495309568437</v>
      </c>
      <c r="GL396">
        <v>0.008861852201289513</v>
      </c>
      <c r="GM396">
        <v>1</v>
      </c>
      <c r="GN396">
        <v>3</v>
      </c>
      <c r="GO396">
        <v>3</v>
      </c>
      <c r="GP396" t="s">
        <v>639</v>
      </c>
      <c r="GQ396">
        <v>3.1029</v>
      </c>
      <c r="GR396">
        <v>2.72419</v>
      </c>
      <c r="GS396">
        <v>0.201941</v>
      </c>
      <c r="GT396">
        <v>0.204785</v>
      </c>
      <c r="GU396">
        <v>0.102019</v>
      </c>
      <c r="GV396">
        <v>0.0999646</v>
      </c>
      <c r="GW396">
        <v>20884.9</v>
      </c>
      <c r="GX396">
        <v>18904</v>
      </c>
      <c r="GY396">
        <v>26733</v>
      </c>
      <c r="GZ396">
        <v>23993</v>
      </c>
      <c r="HA396">
        <v>38427.2</v>
      </c>
      <c r="HB396">
        <v>31940.8</v>
      </c>
      <c r="HC396">
        <v>46684.2</v>
      </c>
      <c r="HD396">
        <v>37966.8</v>
      </c>
      <c r="HE396">
        <v>1.86738</v>
      </c>
      <c r="HF396">
        <v>2.34627</v>
      </c>
      <c r="HG396">
        <v>0.12926</v>
      </c>
      <c r="HH396">
        <v>0</v>
      </c>
      <c r="HI396">
        <v>27.8976</v>
      </c>
      <c r="HJ396">
        <v>999.9</v>
      </c>
      <c r="HK396">
        <v>46.7</v>
      </c>
      <c r="HL396">
        <v>32.4</v>
      </c>
      <c r="HM396">
        <v>25.2351</v>
      </c>
      <c r="HN396">
        <v>61.1082</v>
      </c>
      <c r="HO396">
        <v>4.32291</v>
      </c>
      <c r="HP396">
        <v>2</v>
      </c>
      <c r="HQ396">
        <v>0.115988</v>
      </c>
      <c r="HR396">
        <v>-0.368949</v>
      </c>
      <c r="HS396">
        <v>20.2825</v>
      </c>
      <c r="HT396">
        <v>5.21205</v>
      </c>
      <c r="HU396">
        <v>11.9752</v>
      </c>
      <c r="HV396">
        <v>4.96355</v>
      </c>
      <c r="HW396">
        <v>3.2744</v>
      </c>
      <c r="HX396">
        <v>9999</v>
      </c>
      <c r="HY396">
        <v>9999</v>
      </c>
      <c r="HZ396">
        <v>9999</v>
      </c>
      <c r="IA396">
        <v>999.9</v>
      </c>
      <c r="IB396">
        <v>1.86386</v>
      </c>
      <c r="IC396">
        <v>1.86011</v>
      </c>
      <c r="ID396">
        <v>1.8584</v>
      </c>
      <c r="IE396">
        <v>1.85974</v>
      </c>
      <c r="IF396">
        <v>1.85988</v>
      </c>
      <c r="IG396">
        <v>1.85842</v>
      </c>
      <c r="IH396">
        <v>1.85746</v>
      </c>
      <c r="II396">
        <v>1.8524</v>
      </c>
      <c r="IJ396">
        <v>0</v>
      </c>
      <c r="IK396">
        <v>0</v>
      </c>
      <c r="IL396">
        <v>0</v>
      </c>
      <c r="IM396">
        <v>0</v>
      </c>
      <c r="IN396" t="s">
        <v>441</v>
      </c>
      <c r="IO396" t="s">
        <v>442</v>
      </c>
      <c r="IP396" t="s">
        <v>443</v>
      </c>
      <c r="IQ396" t="s">
        <v>443</v>
      </c>
      <c r="IR396" t="s">
        <v>443</v>
      </c>
      <c r="IS396" t="s">
        <v>443</v>
      </c>
      <c r="IT396">
        <v>0</v>
      </c>
      <c r="IU396">
        <v>100</v>
      </c>
      <c r="IV396">
        <v>100</v>
      </c>
      <c r="IW396">
        <v>-0.35</v>
      </c>
      <c r="IX396">
        <v>0.2681</v>
      </c>
      <c r="IY396">
        <v>-1.199888540531774</v>
      </c>
      <c r="IZ396">
        <v>0.0006062262584135303</v>
      </c>
      <c r="JA396">
        <v>-6.607284784785487E-07</v>
      </c>
      <c r="JB396">
        <v>4.456398226774383E-10</v>
      </c>
      <c r="JC396">
        <v>0.04242554667046498</v>
      </c>
      <c r="JD396">
        <v>-0.002659736867722172</v>
      </c>
      <c r="JE396">
        <v>0.000738507291522077</v>
      </c>
      <c r="JF396">
        <v>-6.730059124220876E-06</v>
      </c>
      <c r="JG396">
        <v>7</v>
      </c>
      <c r="JH396">
        <v>1949</v>
      </c>
      <c r="JI396">
        <v>1</v>
      </c>
      <c r="JJ396">
        <v>29</v>
      </c>
      <c r="JK396">
        <v>190090.9</v>
      </c>
      <c r="JL396">
        <v>190091.1</v>
      </c>
      <c r="JM396">
        <v>3.96606</v>
      </c>
      <c r="JN396">
        <v>2.58423</v>
      </c>
      <c r="JO396">
        <v>2.146</v>
      </c>
      <c r="JP396">
        <v>2.677</v>
      </c>
      <c r="JQ396">
        <v>2.29858</v>
      </c>
      <c r="JR396">
        <v>2.45117</v>
      </c>
      <c r="JS396">
        <v>37.0986</v>
      </c>
      <c r="JT396">
        <v>24.07</v>
      </c>
      <c r="JU396">
        <v>18</v>
      </c>
      <c r="JV396">
        <v>480.301</v>
      </c>
      <c r="JW396">
        <v>902.116</v>
      </c>
      <c r="JX396">
        <v>27.9216</v>
      </c>
      <c r="JY396">
        <v>28.7306</v>
      </c>
      <c r="JZ396">
        <v>29.9998</v>
      </c>
      <c r="KA396">
        <v>28.9816</v>
      </c>
      <c r="KB396">
        <v>28.9609</v>
      </c>
      <c r="KC396">
        <v>79.596</v>
      </c>
      <c r="KD396">
        <v>18.2385</v>
      </c>
      <c r="KE396">
        <v>65.3984</v>
      </c>
      <c r="KF396">
        <v>27.9216</v>
      </c>
      <c r="KG396">
        <v>1503.67</v>
      </c>
      <c r="KH396">
        <v>21.1774</v>
      </c>
      <c r="KI396">
        <v>102.069</v>
      </c>
      <c r="KJ396">
        <v>91.55500000000001</v>
      </c>
    </row>
    <row r="397" spans="1:296">
      <c r="A397">
        <v>379</v>
      </c>
      <c r="B397">
        <v>1758395063.5</v>
      </c>
      <c r="C397">
        <v>12923</v>
      </c>
      <c r="D397" t="s">
        <v>1204</v>
      </c>
      <c r="E397" t="s">
        <v>1205</v>
      </c>
      <c r="F397">
        <v>5</v>
      </c>
      <c r="G397" t="s">
        <v>1025</v>
      </c>
      <c r="H397">
        <v>1758395055.714286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1520.221737443264</v>
      </c>
      <c r="AJ397">
        <v>1497.553575757575</v>
      </c>
      <c r="AK397">
        <v>3.408373700667976</v>
      </c>
      <c r="AL397">
        <v>65.71286143039184</v>
      </c>
      <c r="AM397">
        <f>(AO397 - AN397 + DX397*1E3/(8.314*(DZ397+273.15)) * AQ397/DW397 * AP397) * DW397/(100*DK397) * 1000/(1000 - AO397)</f>
        <v>0</v>
      </c>
      <c r="AN397">
        <v>21.16081396272873</v>
      </c>
      <c r="AO397">
        <v>22.19006545454545</v>
      </c>
      <c r="AP397">
        <v>-3.063982113059373E-05</v>
      </c>
      <c r="AQ397">
        <v>86.31797219506277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437</v>
      </c>
      <c r="AX397" t="s">
        <v>437</v>
      </c>
      <c r="AY397">
        <v>0</v>
      </c>
      <c r="AZ397">
        <v>0</v>
      </c>
      <c r="BA397">
        <f>1-AY397/AZ397</f>
        <v>0</v>
      </c>
      <c r="BB397">
        <v>0</v>
      </c>
      <c r="BC397" t="s">
        <v>437</v>
      </c>
      <c r="BD397" t="s">
        <v>437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437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2.7</v>
      </c>
      <c r="DL397">
        <v>0.5</v>
      </c>
      <c r="DM397" t="s">
        <v>438</v>
      </c>
      <c r="DN397">
        <v>2</v>
      </c>
      <c r="DO397" t="b">
        <v>1</v>
      </c>
      <c r="DP397">
        <v>1758395055.714286</v>
      </c>
      <c r="DQ397">
        <v>1439.973571428572</v>
      </c>
      <c r="DR397">
        <v>1473.304285714285</v>
      </c>
      <c r="DS397">
        <v>22.19044642857143</v>
      </c>
      <c r="DT397">
        <v>21.16030357142857</v>
      </c>
      <c r="DU397">
        <v>1440.339285714286</v>
      </c>
      <c r="DV397">
        <v>21.92231428571429</v>
      </c>
      <c r="DW397">
        <v>500.045</v>
      </c>
      <c r="DX397">
        <v>90.39785000000002</v>
      </c>
      <c r="DY397">
        <v>0.06637018928571428</v>
      </c>
      <c r="DZ397">
        <v>29.00585714285714</v>
      </c>
      <c r="EA397">
        <v>29.99904642857143</v>
      </c>
      <c r="EB397">
        <v>999.9000000000002</v>
      </c>
      <c r="EC397">
        <v>0</v>
      </c>
      <c r="ED397">
        <v>0</v>
      </c>
      <c r="EE397">
        <v>10002.31964285714</v>
      </c>
      <c r="EF397">
        <v>0</v>
      </c>
      <c r="EG397">
        <v>10.87160357142857</v>
      </c>
      <c r="EH397">
        <v>-33.33144285714285</v>
      </c>
      <c r="EI397">
        <v>1472.651785714286</v>
      </c>
      <c r="EJ397">
        <v>1505.154642857143</v>
      </c>
      <c r="EK397">
        <v>1.030153214285714</v>
      </c>
      <c r="EL397">
        <v>1473.304285714285</v>
      </c>
      <c r="EM397">
        <v>21.16030357142857</v>
      </c>
      <c r="EN397">
        <v>2.005968571428572</v>
      </c>
      <c r="EO397">
        <v>1.912845357142857</v>
      </c>
      <c r="EP397">
        <v>17.491525</v>
      </c>
      <c r="EQ397">
        <v>16.74076785714286</v>
      </c>
      <c r="ER397">
        <v>2000.002142857143</v>
      </c>
      <c r="ES397">
        <v>0.9799976428571429</v>
      </c>
      <c r="ET397">
        <v>0.02000265357142857</v>
      </c>
      <c r="EU397">
        <v>0</v>
      </c>
      <c r="EV397">
        <v>408.8782857142857</v>
      </c>
      <c r="EW397">
        <v>5.00078</v>
      </c>
      <c r="EX397">
        <v>8034.806428571429</v>
      </c>
      <c r="EY397">
        <v>16379.64642857143</v>
      </c>
      <c r="EZ397">
        <v>38.90382142857143</v>
      </c>
      <c r="FA397">
        <v>39.77214285714285</v>
      </c>
      <c r="FB397">
        <v>39.69607142857142</v>
      </c>
      <c r="FC397">
        <v>39.42175</v>
      </c>
      <c r="FD397">
        <v>40.27649999999999</v>
      </c>
      <c r="FE397">
        <v>1955.092142857142</v>
      </c>
      <c r="FF397">
        <v>39.90964285714286</v>
      </c>
      <c r="FG397">
        <v>0</v>
      </c>
      <c r="FH397">
        <v>1758395063.7</v>
      </c>
      <c r="FI397">
        <v>0</v>
      </c>
      <c r="FJ397">
        <v>408.87452</v>
      </c>
      <c r="FK397">
        <v>0.6852307794039325</v>
      </c>
      <c r="FL397">
        <v>1.31230767108656</v>
      </c>
      <c r="FM397">
        <v>8034.854</v>
      </c>
      <c r="FN397">
        <v>15</v>
      </c>
      <c r="FO397">
        <v>0</v>
      </c>
      <c r="FP397" t="s">
        <v>439</v>
      </c>
      <c r="FQ397">
        <v>1746989605.5</v>
      </c>
      <c r="FR397">
        <v>1746989593.5</v>
      </c>
      <c r="FS397">
        <v>0</v>
      </c>
      <c r="FT397">
        <v>-0.274</v>
      </c>
      <c r="FU397">
        <v>-0.002</v>
      </c>
      <c r="FV397">
        <v>2.549</v>
      </c>
      <c r="FW397">
        <v>0.129</v>
      </c>
      <c r="FX397">
        <v>420</v>
      </c>
      <c r="FY397">
        <v>17</v>
      </c>
      <c r="FZ397">
        <v>0.02</v>
      </c>
      <c r="GA397">
        <v>0.04</v>
      </c>
      <c r="GB397">
        <v>-33.32026829268293</v>
      </c>
      <c r="GC397">
        <v>-0.1823059233449162</v>
      </c>
      <c r="GD397">
        <v>0.101168387617786</v>
      </c>
      <c r="GE397">
        <v>1</v>
      </c>
      <c r="GF397">
        <v>408.8354117647059</v>
      </c>
      <c r="GG397">
        <v>0.4151260567571875</v>
      </c>
      <c r="GH397">
        <v>0.2241526682534019</v>
      </c>
      <c r="GI397">
        <v>1</v>
      </c>
      <c r="GJ397">
        <v>1.028661219512195</v>
      </c>
      <c r="GK397">
        <v>0.0185882926829269</v>
      </c>
      <c r="GL397">
        <v>0.003752385384494181</v>
      </c>
      <c r="GM397">
        <v>1</v>
      </c>
      <c r="GN397">
        <v>3</v>
      </c>
      <c r="GO397">
        <v>3</v>
      </c>
      <c r="GP397" t="s">
        <v>639</v>
      </c>
      <c r="GQ397">
        <v>3.10239</v>
      </c>
      <c r="GR397">
        <v>2.72417</v>
      </c>
      <c r="GS397">
        <v>0.203321</v>
      </c>
      <c r="GT397">
        <v>0.206159</v>
      </c>
      <c r="GU397">
        <v>0.102018</v>
      </c>
      <c r="GV397">
        <v>0.09997399999999999</v>
      </c>
      <c r="GW397">
        <v>20848.8</v>
      </c>
      <c r="GX397">
        <v>18871.3</v>
      </c>
      <c r="GY397">
        <v>26733</v>
      </c>
      <c r="GZ397">
        <v>23993</v>
      </c>
      <c r="HA397">
        <v>38427.2</v>
      </c>
      <c r="HB397">
        <v>31940.7</v>
      </c>
      <c r="HC397">
        <v>46683.9</v>
      </c>
      <c r="HD397">
        <v>37967</v>
      </c>
      <c r="HE397">
        <v>1.86665</v>
      </c>
      <c r="HF397">
        <v>2.3464</v>
      </c>
      <c r="HG397">
        <v>0.128746</v>
      </c>
      <c r="HH397">
        <v>0</v>
      </c>
      <c r="HI397">
        <v>27.8976</v>
      </c>
      <c r="HJ397">
        <v>999.9</v>
      </c>
      <c r="HK397">
        <v>46.7</v>
      </c>
      <c r="HL397">
        <v>32.4</v>
      </c>
      <c r="HM397">
        <v>25.231</v>
      </c>
      <c r="HN397">
        <v>60.9382</v>
      </c>
      <c r="HO397">
        <v>4.39103</v>
      </c>
      <c r="HP397">
        <v>2</v>
      </c>
      <c r="HQ397">
        <v>0.115749</v>
      </c>
      <c r="HR397">
        <v>-0.376411</v>
      </c>
      <c r="HS397">
        <v>20.2823</v>
      </c>
      <c r="HT397">
        <v>5.21205</v>
      </c>
      <c r="HU397">
        <v>11.9761</v>
      </c>
      <c r="HV397">
        <v>4.9634</v>
      </c>
      <c r="HW397">
        <v>3.27443</v>
      </c>
      <c r="HX397">
        <v>9999</v>
      </c>
      <c r="HY397">
        <v>9999</v>
      </c>
      <c r="HZ397">
        <v>9999</v>
      </c>
      <c r="IA397">
        <v>999.9</v>
      </c>
      <c r="IB397">
        <v>1.86386</v>
      </c>
      <c r="IC397">
        <v>1.86013</v>
      </c>
      <c r="ID397">
        <v>1.85841</v>
      </c>
      <c r="IE397">
        <v>1.85974</v>
      </c>
      <c r="IF397">
        <v>1.85988</v>
      </c>
      <c r="IG397">
        <v>1.85846</v>
      </c>
      <c r="IH397">
        <v>1.85745</v>
      </c>
      <c r="II397">
        <v>1.85239</v>
      </c>
      <c r="IJ397">
        <v>0</v>
      </c>
      <c r="IK397">
        <v>0</v>
      </c>
      <c r="IL397">
        <v>0</v>
      </c>
      <c r="IM397">
        <v>0</v>
      </c>
      <c r="IN397" t="s">
        <v>441</v>
      </c>
      <c r="IO397" t="s">
        <v>442</v>
      </c>
      <c r="IP397" t="s">
        <v>443</v>
      </c>
      <c r="IQ397" t="s">
        <v>443</v>
      </c>
      <c r="IR397" t="s">
        <v>443</v>
      </c>
      <c r="IS397" t="s">
        <v>443</v>
      </c>
      <c r="IT397">
        <v>0</v>
      </c>
      <c r="IU397">
        <v>100</v>
      </c>
      <c r="IV397">
        <v>100</v>
      </c>
      <c r="IW397">
        <v>-0.32</v>
      </c>
      <c r="IX397">
        <v>0.2681</v>
      </c>
      <c r="IY397">
        <v>-1.199888540531774</v>
      </c>
      <c r="IZ397">
        <v>0.0006062262584135303</v>
      </c>
      <c r="JA397">
        <v>-6.607284784785487E-07</v>
      </c>
      <c r="JB397">
        <v>4.456398226774383E-10</v>
      </c>
      <c r="JC397">
        <v>0.04242554667046498</v>
      </c>
      <c r="JD397">
        <v>-0.002659736867722172</v>
      </c>
      <c r="JE397">
        <v>0.000738507291522077</v>
      </c>
      <c r="JF397">
        <v>-6.730059124220876E-06</v>
      </c>
      <c r="JG397">
        <v>7</v>
      </c>
      <c r="JH397">
        <v>1949</v>
      </c>
      <c r="JI397">
        <v>1</v>
      </c>
      <c r="JJ397">
        <v>29</v>
      </c>
      <c r="JK397">
        <v>190091</v>
      </c>
      <c r="JL397">
        <v>190091.2</v>
      </c>
      <c r="JM397">
        <v>3.9978</v>
      </c>
      <c r="JN397">
        <v>2.59644</v>
      </c>
      <c r="JO397">
        <v>2.146</v>
      </c>
      <c r="JP397">
        <v>2.67822</v>
      </c>
      <c r="JQ397">
        <v>2.29858</v>
      </c>
      <c r="JR397">
        <v>2.38037</v>
      </c>
      <c r="JS397">
        <v>37.0986</v>
      </c>
      <c r="JT397">
        <v>24.07</v>
      </c>
      <c r="JU397">
        <v>18</v>
      </c>
      <c r="JV397">
        <v>479.857</v>
      </c>
      <c r="JW397">
        <v>902.191</v>
      </c>
      <c r="JX397">
        <v>27.9211</v>
      </c>
      <c r="JY397">
        <v>28.7263</v>
      </c>
      <c r="JZ397">
        <v>29.9998</v>
      </c>
      <c r="KA397">
        <v>28.9783</v>
      </c>
      <c r="KB397">
        <v>28.9572</v>
      </c>
      <c r="KC397">
        <v>80.29559999999999</v>
      </c>
      <c r="KD397">
        <v>18.2385</v>
      </c>
      <c r="KE397">
        <v>65.3984</v>
      </c>
      <c r="KF397">
        <v>27.9213</v>
      </c>
      <c r="KG397">
        <v>1523.7</v>
      </c>
      <c r="KH397">
        <v>21.1778</v>
      </c>
      <c r="KI397">
        <v>102.069</v>
      </c>
      <c r="KJ397">
        <v>91.5552</v>
      </c>
    </row>
    <row r="398" spans="1:296">
      <c r="A398">
        <v>380</v>
      </c>
      <c r="B398">
        <v>1758395068.5</v>
      </c>
      <c r="C398">
        <v>12928</v>
      </c>
      <c r="D398" t="s">
        <v>1206</v>
      </c>
      <c r="E398" t="s">
        <v>1207</v>
      </c>
      <c r="F398">
        <v>5</v>
      </c>
      <c r="G398" t="s">
        <v>1025</v>
      </c>
      <c r="H398">
        <v>1758395061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1537.232540391192</v>
      </c>
      <c r="AJ398">
        <v>1514.705939393939</v>
      </c>
      <c r="AK398">
        <v>3.425452485067175</v>
      </c>
      <c r="AL398">
        <v>65.71286143039184</v>
      </c>
      <c r="AM398">
        <f>(AO398 - AN398 + DX398*1E3/(8.314*(DZ398+273.15)) * AQ398/DW398 * AP398) * DW398/(100*DK398) * 1000/(1000 - AO398)</f>
        <v>0</v>
      </c>
      <c r="AN398">
        <v>21.16416654267326</v>
      </c>
      <c r="AO398">
        <v>22.19024303030302</v>
      </c>
      <c r="AP398">
        <v>7.926423111353601E-06</v>
      </c>
      <c r="AQ398">
        <v>86.31797219506277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437</v>
      </c>
      <c r="AX398" t="s">
        <v>437</v>
      </c>
      <c r="AY398">
        <v>0</v>
      </c>
      <c r="AZ398">
        <v>0</v>
      </c>
      <c r="BA398">
        <f>1-AY398/AZ398</f>
        <v>0</v>
      </c>
      <c r="BB398">
        <v>0</v>
      </c>
      <c r="BC398" t="s">
        <v>437</v>
      </c>
      <c r="BD398" t="s">
        <v>437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437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2.7</v>
      </c>
      <c r="DL398">
        <v>0.5</v>
      </c>
      <c r="DM398" t="s">
        <v>438</v>
      </c>
      <c r="DN398">
        <v>2</v>
      </c>
      <c r="DO398" t="b">
        <v>1</v>
      </c>
      <c r="DP398">
        <v>1758395061</v>
      </c>
      <c r="DQ398">
        <v>1457.672222222222</v>
      </c>
      <c r="DR398">
        <v>1490.962592592593</v>
      </c>
      <c r="DS398">
        <v>22.19080000000001</v>
      </c>
      <c r="DT398">
        <v>21.1626</v>
      </c>
      <c r="DU398">
        <v>1458.011111111111</v>
      </c>
      <c r="DV398">
        <v>21.92265185185186</v>
      </c>
      <c r="DW398">
        <v>500.1370740740741</v>
      </c>
      <c r="DX398">
        <v>90.39725555555557</v>
      </c>
      <c r="DY398">
        <v>0.06614607407407408</v>
      </c>
      <c r="DZ398">
        <v>29.00552222222223</v>
      </c>
      <c r="EA398">
        <v>29.99789629629629</v>
      </c>
      <c r="EB398">
        <v>999.9000000000001</v>
      </c>
      <c r="EC398">
        <v>0</v>
      </c>
      <c r="ED398">
        <v>0</v>
      </c>
      <c r="EE398">
        <v>9988.60851851852</v>
      </c>
      <c r="EF398">
        <v>0</v>
      </c>
      <c r="EG398">
        <v>10.87613703703704</v>
      </c>
      <c r="EH398">
        <v>-33.29035555555555</v>
      </c>
      <c r="EI398">
        <v>1490.752222222222</v>
      </c>
      <c r="EJ398">
        <v>1523.197407407408</v>
      </c>
      <c r="EK398">
        <v>1.028196296296296</v>
      </c>
      <c r="EL398">
        <v>1490.962592592593</v>
      </c>
      <c r="EM398">
        <v>21.1626</v>
      </c>
      <c r="EN398">
        <v>2.005986296296296</v>
      </c>
      <c r="EO398">
        <v>1.913041111111111</v>
      </c>
      <c r="EP398">
        <v>17.49168148148148</v>
      </c>
      <c r="EQ398">
        <v>16.74238148148148</v>
      </c>
      <c r="ER398">
        <v>1999.973703703703</v>
      </c>
      <c r="ES398">
        <v>0.9799973333333334</v>
      </c>
      <c r="ET398">
        <v>0.02000295555555556</v>
      </c>
      <c r="EU398">
        <v>0</v>
      </c>
      <c r="EV398">
        <v>408.8304814814815</v>
      </c>
      <c r="EW398">
        <v>5.00078</v>
      </c>
      <c r="EX398">
        <v>8034.696296296298</v>
      </c>
      <c r="EY398">
        <v>16379.40740740741</v>
      </c>
      <c r="EZ398">
        <v>38.90718518518518</v>
      </c>
      <c r="FA398">
        <v>39.76607407407408</v>
      </c>
      <c r="FB398">
        <v>39.77285185185185</v>
      </c>
      <c r="FC398">
        <v>39.42588888888889</v>
      </c>
      <c r="FD398">
        <v>40.29137037037036</v>
      </c>
      <c r="FE398">
        <v>1955.063703703704</v>
      </c>
      <c r="FF398">
        <v>39.91</v>
      </c>
      <c r="FG398">
        <v>0</v>
      </c>
      <c r="FH398">
        <v>1758395069.1</v>
      </c>
      <c r="FI398">
        <v>0</v>
      </c>
      <c r="FJ398">
        <v>408.8505769230769</v>
      </c>
      <c r="FK398">
        <v>-0.2146666664496138</v>
      </c>
      <c r="FL398">
        <v>-0.6451282255012457</v>
      </c>
      <c r="FM398">
        <v>8034.827307692308</v>
      </c>
      <c r="FN398">
        <v>15</v>
      </c>
      <c r="FO398">
        <v>0</v>
      </c>
      <c r="FP398" t="s">
        <v>439</v>
      </c>
      <c r="FQ398">
        <v>1746989605.5</v>
      </c>
      <c r="FR398">
        <v>1746989593.5</v>
      </c>
      <c r="FS398">
        <v>0</v>
      </c>
      <c r="FT398">
        <v>-0.274</v>
      </c>
      <c r="FU398">
        <v>-0.002</v>
      </c>
      <c r="FV398">
        <v>2.549</v>
      </c>
      <c r="FW398">
        <v>0.129</v>
      </c>
      <c r="FX398">
        <v>420</v>
      </c>
      <c r="FY398">
        <v>17</v>
      </c>
      <c r="FZ398">
        <v>0.02</v>
      </c>
      <c r="GA398">
        <v>0.04</v>
      </c>
      <c r="GB398">
        <v>-33.31529756097561</v>
      </c>
      <c r="GC398">
        <v>0.08651498257838168</v>
      </c>
      <c r="GD398">
        <v>0.1087064013817411</v>
      </c>
      <c r="GE398">
        <v>1</v>
      </c>
      <c r="GF398">
        <v>408.8599705882352</v>
      </c>
      <c r="GG398">
        <v>0.1570511833112676</v>
      </c>
      <c r="GH398">
        <v>0.2398530782269611</v>
      </c>
      <c r="GI398">
        <v>1</v>
      </c>
      <c r="GJ398">
        <v>1.029271219512195</v>
      </c>
      <c r="GK398">
        <v>-0.02115219512195031</v>
      </c>
      <c r="GL398">
        <v>0.002250491756691487</v>
      </c>
      <c r="GM398">
        <v>1</v>
      </c>
      <c r="GN398">
        <v>3</v>
      </c>
      <c r="GO398">
        <v>3</v>
      </c>
      <c r="GP398" t="s">
        <v>639</v>
      </c>
      <c r="GQ398">
        <v>3.10235</v>
      </c>
      <c r="GR398">
        <v>2.72385</v>
      </c>
      <c r="GS398">
        <v>0.204698</v>
      </c>
      <c r="GT398">
        <v>0.207503</v>
      </c>
      <c r="GU398">
        <v>0.102019</v>
      </c>
      <c r="GV398">
        <v>0.09998120000000001</v>
      </c>
      <c r="GW398">
        <v>20812.9</v>
      </c>
      <c r="GX398">
        <v>18839.6</v>
      </c>
      <c r="GY398">
        <v>26733.1</v>
      </c>
      <c r="GZ398">
        <v>23993.2</v>
      </c>
      <c r="HA398">
        <v>38427.6</v>
      </c>
      <c r="HB398">
        <v>31940.7</v>
      </c>
      <c r="HC398">
        <v>46684.3</v>
      </c>
      <c r="HD398">
        <v>37967.1</v>
      </c>
      <c r="HE398">
        <v>1.86672</v>
      </c>
      <c r="HF398">
        <v>2.3466</v>
      </c>
      <c r="HG398">
        <v>0.128865</v>
      </c>
      <c r="HH398">
        <v>0</v>
      </c>
      <c r="HI398">
        <v>27.8976</v>
      </c>
      <c r="HJ398">
        <v>999.9</v>
      </c>
      <c r="HK398">
        <v>46.7</v>
      </c>
      <c r="HL398">
        <v>32.4</v>
      </c>
      <c r="HM398">
        <v>25.2311</v>
      </c>
      <c r="HN398">
        <v>61.1582</v>
      </c>
      <c r="HO398">
        <v>4.40705</v>
      </c>
      <c r="HP398">
        <v>2</v>
      </c>
      <c r="HQ398">
        <v>0.1153</v>
      </c>
      <c r="HR398">
        <v>-0.379401</v>
      </c>
      <c r="HS398">
        <v>20.2822</v>
      </c>
      <c r="HT398">
        <v>5.2125</v>
      </c>
      <c r="HU398">
        <v>11.9755</v>
      </c>
      <c r="HV398">
        <v>4.9635</v>
      </c>
      <c r="HW398">
        <v>3.27445</v>
      </c>
      <c r="HX398">
        <v>9999</v>
      </c>
      <c r="HY398">
        <v>9999</v>
      </c>
      <c r="HZ398">
        <v>9999</v>
      </c>
      <c r="IA398">
        <v>999.9</v>
      </c>
      <c r="IB398">
        <v>1.86386</v>
      </c>
      <c r="IC398">
        <v>1.86011</v>
      </c>
      <c r="ID398">
        <v>1.8584</v>
      </c>
      <c r="IE398">
        <v>1.85974</v>
      </c>
      <c r="IF398">
        <v>1.85989</v>
      </c>
      <c r="IG398">
        <v>1.85844</v>
      </c>
      <c r="IH398">
        <v>1.85745</v>
      </c>
      <c r="II398">
        <v>1.85239</v>
      </c>
      <c r="IJ398">
        <v>0</v>
      </c>
      <c r="IK398">
        <v>0</v>
      </c>
      <c r="IL398">
        <v>0</v>
      </c>
      <c r="IM398">
        <v>0</v>
      </c>
      <c r="IN398" t="s">
        <v>441</v>
      </c>
      <c r="IO398" t="s">
        <v>442</v>
      </c>
      <c r="IP398" t="s">
        <v>443</v>
      </c>
      <c r="IQ398" t="s">
        <v>443</v>
      </c>
      <c r="IR398" t="s">
        <v>443</v>
      </c>
      <c r="IS398" t="s">
        <v>443</v>
      </c>
      <c r="IT398">
        <v>0</v>
      </c>
      <c r="IU398">
        <v>100</v>
      </c>
      <c r="IV398">
        <v>100</v>
      </c>
      <c r="IW398">
        <v>-0.3</v>
      </c>
      <c r="IX398">
        <v>0.2681</v>
      </c>
      <c r="IY398">
        <v>-1.199888540531774</v>
      </c>
      <c r="IZ398">
        <v>0.0006062262584135303</v>
      </c>
      <c r="JA398">
        <v>-6.607284784785487E-07</v>
      </c>
      <c r="JB398">
        <v>4.456398226774383E-10</v>
      </c>
      <c r="JC398">
        <v>0.04242554667046498</v>
      </c>
      <c r="JD398">
        <v>-0.002659736867722172</v>
      </c>
      <c r="JE398">
        <v>0.000738507291522077</v>
      </c>
      <c r="JF398">
        <v>-6.730059124220876E-06</v>
      </c>
      <c r="JG398">
        <v>7</v>
      </c>
      <c r="JH398">
        <v>1949</v>
      </c>
      <c r="JI398">
        <v>1</v>
      </c>
      <c r="JJ398">
        <v>29</v>
      </c>
      <c r="JK398">
        <v>190091</v>
      </c>
      <c r="JL398">
        <v>190091.2</v>
      </c>
      <c r="JM398">
        <v>4.03442</v>
      </c>
      <c r="JN398">
        <v>2.58545</v>
      </c>
      <c r="JO398">
        <v>2.146</v>
      </c>
      <c r="JP398">
        <v>2.67822</v>
      </c>
      <c r="JQ398">
        <v>2.29858</v>
      </c>
      <c r="JR398">
        <v>2.43896</v>
      </c>
      <c r="JS398">
        <v>37.0986</v>
      </c>
      <c r="JT398">
        <v>24.07</v>
      </c>
      <c r="JU398">
        <v>18</v>
      </c>
      <c r="JV398">
        <v>479.869</v>
      </c>
      <c r="JW398">
        <v>902.346</v>
      </c>
      <c r="JX398">
        <v>27.9207</v>
      </c>
      <c r="JY398">
        <v>28.7224</v>
      </c>
      <c r="JZ398">
        <v>29.9997</v>
      </c>
      <c r="KA398">
        <v>28.9742</v>
      </c>
      <c r="KB398">
        <v>28.9535</v>
      </c>
      <c r="KC398">
        <v>80.9556</v>
      </c>
      <c r="KD398">
        <v>18.2385</v>
      </c>
      <c r="KE398">
        <v>65.3984</v>
      </c>
      <c r="KF398">
        <v>27.9211</v>
      </c>
      <c r="KG398">
        <v>1537.06</v>
      </c>
      <c r="KH398">
        <v>21.1769</v>
      </c>
      <c r="KI398">
        <v>102.07</v>
      </c>
      <c r="KJ398">
        <v>91.5557</v>
      </c>
    </row>
    <row r="399" spans="1:296">
      <c r="A399">
        <v>381</v>
      </c>
      <c r="B399">
        <v>1758395073.5</v>
      </c>
      <c r="C399">
        <v>12933</v>
      </c>
      <c r="D399" t="s">
        <v>1208</v>
      </c>
      <c r="E399" t="s">
        <v>1209</v>
      </c>
      <c r="F399">
        <v>5</v>
      </c>
      <c r="G399" t="s">
        <v>1025</v>
      </c>
      <c r="H399">
        <v>1758395065.714286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1554.349956955325</v>
      </c>
      <c r="AJ399">
        <v>1531.768242424242</v>
      </c>
      <c r="AK399">
        <v>3.417988791036126</v>
      </c>
      <c r="AL399">
        <v>65.71286143039184</v>
      </c>
      <c r="AM399">
        <f>(AO399 - AN399 + DX399*1E3/(8.314*(DZ399+273.15)) * AQ399/DW399 * AP399) * DW399/(100*DK399) * 1000/(1000 - AO399)</f>
        <v>0</v>
      </c>
      <c r="AN399">
        <v>21.16544047185105</v>
      </c>
      <c r="AO399">
        <v>22.18884545454545</v>
      </c>
      <c r="AP399">
        <v>-3.270425706744484E-06</v>
      </c>
      <c r="AQ399">
        <v>86.31797219506277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437</v>
      </c>
      <c r="AX399" t="s">
        <v>437</v>
      </c>
      <c r="AY399">
        <v>0</v>
      </c>
      <c r="AZ399">
        <v>0</v>
      </c>
      <c r="BA399">
        <f>1-AY399/AZ399</f>
        <v>0</v>
      </c>
      <c r="BB399">
        <v>0</v>
      </c>
      <c r="BC399" t="s">
        <v>437</v>
      </c>
      <c r="BD399" t="s">
        <v>437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437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2.7</v>
      </c>
      <c r="DL399">
        <v>0.5</v>
      </c>
      <c r="DM399" t="s">
        <v>438</v>
      </c>
      <c r="DN399">
        <v>2</v>
      </c>
      <c r="DO399" t="b">
        <v>1</v>
      </c>
      <c r="DP399">
        <v>1758395065.714286</v>
      </c>
      <c r="DQ399">
        <v>1473.4325</v>
      </c>
      <c r="DR399">
        <v>1506.765357142857</v>
      </c>
      <c r="DS399">
        <v>22.19017857142858</v>
      </c>
      <c r="DT399">
        <v>21.16390357142857</v>
      </c>
      <c r="DU399">
        <v>1473.7475</v>
      </c>
      <c r="DV399">
        <v>21.92204285714286</v>
      </c>
      <c r="DW399">
        <v>500.0034285714286</v>
      </c>
      <c r="DX399">
        <v>90.39665357142857</v>
      </c>
      <c r="DY399">
        <v>0.06601457142857144</v>
      </c>
      <c r="DZ399">
        <v>29.00531428571428</v>
      </c>
      <c r="EA399">
        <v>30.00089285714285</v>
      </c>
      <c r="EB399">
        <v>999.9000000000002</v>
      </c>
      <c r="EC399">
        <v>0</v>
      </c>
      <c r="ED399">
        <v>0</v>
      </c>
      <c r="EE399">
        <v>9985.088571428571</v>
      </c>
      <c r="EF399">
        <v>0</v>
      </c>
      <c r="EG399">
        <v>10.87372142857143</v>
      </c>
      <c r="EH399">
        <v>-33.333375</v>
      </c>
      <c r="EI399">
        <v>1506.869642857143</v>
      </c>
      <c r="EJ399">
        <v>1539.344642857143</v>
      </c>
      <c r="EK399">
        <v>1.026271428571429</v>
      </c>
      <c r="EL399">
        <v>1506.765357142857</v>
      </c>
      <c r="EM399">
        <v>21.16390357142857</v>
      </c>
      <c r="EN399">
        <v>2.0059175</v>
      </c>
      <c r="EO399">
        <v>1.913146071428571</v>
      </c>
      <c r="EP399">
        <v>17.49113571428571</v>
      </c>
      <c r="EQ399">
        <v>16.74325357142857</v>
      </c>
      <c r="ER399">
        <v>1999.981428571429</v>
      </c>
      <c r="ES399">
        <v>0.9799974285714287</v>
      </c>
      <c r="ET399">
        <v>0.02000286785714285</v>
      </c>
      <c r="EU399">
        <v>0</v>
      </c>
      <c r="EV399">
        <v>408.7840714285713</v>
      </c>
      <c r="EW399">
        <v>5.00078</v>
      </c>
      <c r="EX399">
        <v>8034.780000000001</v>
      </c>
      <c r="EY399">
        <v>16379.47142857143</v>
      </c>
      <c r="EZ399">
        <v>38.90821428571428</v>
      </c>
      <c r="FA399">
        <v>39.74764285714286</v>
      </c>
      <c r="FB399">
        <v>39.73632142857142</v>
      </c>
      <c r="FC399">
        <v>39.41725</v>
      </c>
      <c r="FD399">
        <v>40.29210714285714</v>
      </c>
      <c r="FE399">
        <v>1955.071428571428</v>
      </c>
      <c r="FF399">
        <v>39.90964285714286</v>
      </c>
      <c r="FG399">
        <v>0</v>
      </c>
      <c r="FH399">
        <v>1758395073.9</v>
      </c>
      <c r="FI399">
        <v>0</v>
      </c>
      <c r="FJ399">
        <v>408.821923076923</v>
      </c>
      <c r="FK399">
        <v>-0.6238632580302812</v>
      </c>
      <c r="FL399">
        <v>-0.01299146304832011</v>
      </c>
      <c r="FM399">
        <v>8034.815384615386</v>
      </c>
      <c r="FN399">
        <v>15</v>
      </c>
      <c r="FO399">
        <v>0</v>
      </c>
      <c r="FP399" t="s">
        <v>439</v>
      </c>
      <c r="FQ399">
        <v>1746989605.5</v>
      </c>
      <c r="FR399">
        <v>1746989593.5</v>
      </c>
      <c r="FS399">
        <v>0</v>
      </c>
      <c r="FT399">
        <v>-0.274</v>
      </c>
      <c r="FU399">
        <v>-0.002</v>
      </c>
      <c r="FV399">
        <v>2.549</v>
      </c>
      <c r="FW399">
        <v>0.129</v>
      </c>
      <c r="FX399">
        <v>420</v>
      </c>
      <c r="FY399">
        <v>17</v>
      </c>
      <c r="FZ399">
        <v>0.02</v>
      </c>
      <c r="GA399">
        <v>0.04</v>
      </c>
      <c r="GB399">
        <v>-33.30048780487805</v>
      </c>
      <c r="GC399">
        <v>-0.2501728222996468</v>
      </c>
      <c r="GD399">
        <v>0.1081747393873581</v>
      </c>
      <c r="GE399">
        <v>1</v>
      </c>
      <c r="GF399">
        <v>408.8386470588235</v>
      </c>
      <c r="GG399">
        <v>-0.5326508794491649</v>
      </c>
      <c r="GH399">
        <v>0.230910841254795</v>
      </c>
      <c r="GI399">
        <v>1</v>
      </c>
      <c r="GJ399">
        <v>1.027630731707317</v>
      </c>
      <c r="GK399">
        <v>-0.02539484320557445</v>
      </c>
      <c r="GL399">
        <v>0.002566679918896742</v>
      </c>
      <c r="GM399">
        <v>1</v>
      </c>
      <c r="GN399">
        <v>3</v>
      </c>
      <c r="GO399">
        <v>3</v>
      </c>
      <c r="GP399" t="s">
        <v>639</v>
      </c>
      <c r="GQ399">
        <v>3.10218</v>
      </c>
      <c r="GR399">
        <v>2.72436</v>
      </c>
      <c r="GS399">
        <v>0.206065</v>
      </c>
      <c r="GT399">
        <v>0.208878</v>
      </c>
      <c r="GU399">
        <v>0.102017</v>
      </c>
      <c r="GV399">
        <v>0.0999869</v>
      </c>
      <c r="GW399">
        <v>20777.4</v>
      </c>
      <c r="GX399">
        <v>18806.9</v>
      </c>
      <c r="GY399">
        <v>26733.5</v>
      </c>
      <c r="GZ399">
        <v>23993.2</v>
      </c>
      <c r="HA399">
        <v>38428.3</v>
      </c>
      <c r="HB399">
        <v>31940.8</v>
      </c>
      <c r="HC399">
        <v>46684.9</v>
      </c>
      <c r="HD399">
        <v>37967.3</v>
      </c>
      <c r="HE399">
        <v>1.86642</v>
      </c>
      <c r="HF399">
        <v>2.34685</v>
      </c>
      <c r="HG399">
        <v>0.129461</v>
      </c>
      <c r="HH399">
        <v>0</v>
      </c>
      <c r="HI399">
        <v>27.8976</v>
      </c>
      <c r="HJ399">
        <v>999.9</v>
      </c>
      <c r="HK399">
        <v>46.7</v>
      </c>
      <c r="HL399">
        <v>32.4</v>
      </c>
      <c r="HM399">
        <v>25.2314</v>
      </c>
      <c r="HN399">
        <v>61.7082</v>
      </c>
      <c r="HO399">
        <v>4.55128</v>
      </c>
      <c r="HP399">
        <v>2</v>
      </c>
      <c r="HQ399">
        <v>0.115086</v>
      </c>
      <c r="HR399">
        <v>-0.381819</v>
      </c>
      <c r="HS399">
        <v>20.2821</v>
      </c>
      <c r="HT399">
        <v>5.21295</v>
      </c>
      <c r="HU399">
        <v>11.9752</v>
      </c>
      <c r="HV399">
        <v>4.9636</v>
      </c>
      <c r="HW399">
        <v>3.2746</v>
      </c>
      <c r="HX399">
        <v>9999</v>
      </c>
      <c r="HY399">
        <v>9999</v>
      </c>
      <c r="HZ399">
        <v>9999</v>
      </c>
      <c r="IA399">
        <v>999.9</v>
      </c>
      <c r="IB399">
        <v>1.86386</v>
      </c>
      <c r="IC399">
        <v>1.86014</v>
      </c>
      <c r="ID399">
        <v>1.85838</v>
      </c>
      <c r="IE399">
        <v>1.85974</v>
      </c>
      <c r="IF399">
        <v>1.85989</v>
      </c>
      <c r="IG399">
        <v>1.85842</v>
      </c>
      <c r="IH399">
        <v>1.85745</v>
      </c>
      <c r="II399">
        <v>1.85237</v>
      </c>
      <c r="IJ399">
        <v>0</v>
      </c>
      <c r="IK399">
        <v>0</v>
      </c>
      <c r="IL399">
        <v>0</v>
      </c>
      <c r="IM399">
        <v>0</v>
      </c>
      <c r="IN399" t="s">
        <v>441</v>
      </c>
      <c r="IO399" t="s">
        <v>442</v>
      </c>
      <c r="IP399" t="s">
        <v>443</v>
      </c>
      <c r="IQ399" t="s">
        <v>443</v>
      </c>
      <c r="IR399" t="s">
        <v>443</v>
      </c>
      <c r="IS399" t="s">
        <v>443</v>
      </c>
      <c r="IT399">
        <v>0</v>
      </c>
      <c r="IU399">
        <v>100</v>
      </c>
      <c r="IV399">
        <v>100</v>
      </c>
      <c r="IW399">
        <v>-0.27</v>
      </c>
      <c r="IX399">
        <v>0.2681</v>
      </c>
      <c r="IY399">
        <v>-1.199888540531774</v>
      </c>
      <c r="IZ399">
        <v>0.0006062262584135303</v>
      </c>
      <c r="JA399">
        <v>-6.607284784785487E-07</v>
      </c>
      <c r="JB399">
        <v>4.456398226774383E-10</v>
      </c>
      <c r="JC399">
        <v>0.04242554667046498</v>
      </c>
      <c r="JD399">
        <v>-0.002659736867722172</v>
      </c>
      <c r="JE399">
        <v>0.000738507291522077</v>
      </c>
      <c r="JF399">
        <v>-6.730059124220876E-06</v>
      </c>
      <c r="JG399">
        <v>7</v>
      </c>
      <c r="JH399">
        <v>1949</v>
      </c>
      <c r="JI399">
        <v>1</v>
      </c>
      <c r="JJ399">
        <v>29</v>
      </c>
      <c r="JK399">
        <v>190091.1</v>
      </c>
      <c r="JL399">
        <v>190091.3</v>
      </c>
      <c r="JM399">
        <v>4.06616</v>
      </c>
      <c r="JN399">
        <v>2.59766</v>
      </c>
      <c r="JO399">
        <v>2.146</v>
      </c>
      <c r="JP399">
        <v>2.677</v>
      </c>
      <c r="JQ399">
        <v>2.29858</v>
      </c>
      <c r="JR399">
        <v>2.39746</v>
      </c>
      <c r="JS399">
        <v>37.0986</v>
      </c>
      <c r="JT399">
        <v>24.0612</v>
      </c>
      <c r="JU399">
        <v>18</v>
      </c>
      <c r="JV399">
        <v>479.668</v>
      </c>
      <c r="JW399">
        <v>902.5549999999999</v>
      </c>
      <c r="JX399">
        <v>27.9205</v>
      </c>
      <c r="JY399">
        <v>28.7183</v>
      </c>
      <c r="JZ399">
        <v>29.9998</v>
      </c>
      <c r="KA399">
        <v>28.9705</v>
      </c>
      <c r="KB399">
        <v>28.9498</v>
      </c>
      <c r="KC399">
        <v>81.6524</v>
      </c>
      <c r="KD399">
        <v>18.2385</v>
      </c>
      <c r="KE399">
        <v>65.3984</v>
      </c>
      <c r="KF399">
        <v>27.9207</v>
      </c>
      <c r="KG399">
        <v>1557.1</v>
      </c>
      <c r="KH399">
        <v>21.1791</v>
      </c>
      <c r="KI399">
        <v>102.071</v>
      </c>
      <c r="KJ399">
        <v>91.556</v>
      </c>
    </row>
    <row r="400" spans="1:296">
      <c r="A400">
        <v>382</v>
      </c>
      <c r="B400">
        <v>1758395078.5</v>
      </c>
      <c r="C400">
        <v>12938</v>
      </c>
      <c r="D400" t="s">
        <v>1210</v>
      </c>
      <c r="E400" t="s">
        <v>1211</v>
      </c>
      <c r="F400">
        <v>5</v>
      </c>
      <c r="G400" t="s">
        <v>1025</v>
      </c>
      <c r="H400">
        <v>1758395071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1571.59951688969</v>
      </c>
      <c r="AJ400">
        <v>1549.136424242424</v>
      </c>
      <c r="AK400">
        <v>3.485055230510485</v>
      </c>
      <c r="AL400">
        <v>65.71286143039184</v>
      </c>
      <c r="AM400">
        <f>(AO400 - AN400 + DX400*1E3/(8.314*(DZ400+273.15)) * AQ400/DW400 * AP400) * DW400/(100*DK400) * 1000/(1000 - AO400)</f>
        <v>0</v>
      </c>
      <c r="AN400">
        <v>21.16701686910872</v>
      </c>
      <c r="AO400">
        <v>22.18960424242424</v>
      </c>
      <c r="AP400">
        <v>1.658357778495516E-05</v>
      </c>
      <c r="AQ400">
        <v>86.31797219506277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437</v>
      </c>
      <c r="AX400" t="s">
        <v>437</v>
      </c>
      <c r="AY400">
        <v>0</v>
      </c>
      <c r="AZ400">
        <v>0</v>
      </c>
      <c r="BA400">
        <f>1-AY400/AZ400</f>
        <v>0</v>
      </c>
      <c r="BB400">
        <v>0</v>
      </c>
      <c r="BC400" t="s">
        <v>437</v>
      </c>
      <c r="BD400" t="s">
        <v>437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437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2.7</v>
      </c>
      <c r="DL400">
        <v>0.5</v>
      </c>
      <c r="DM400" t="s">
        <v>438</v>
      </c>
      <c r="DN400">
        <v>2</v>
      </c>
      <c r="DO400" t="b">
        <v>1</v>
      </c>
      <c r="DP400">
        <v>1758395071</v>
      </c>
      <c r="DQ400">
        <v>1491.155555555555</v>
      </c>
      <c r="DR400">
        <v>1524.477777777778</v>
      </c>
      <c r="DS400">
        <v>22.18983333333333</v>
      </c>
      <c r="DT400">
        <v>21.16605555555556</v>
      </c>
      <c r="DU400">
        <v>1491.442962962963</v>
      </c>
      <c r="DV400">
        <v>21.9217037037037</v>
      </c>
      <c r="DW400">
        <v>499.9527777777778</v>
      </c>
      <c r="DX400">
        <v>90.39748148148148</v>
      </c>
      <c r="DY400">
        <v>0.06603183703703704</v>
      </c>
      <c r="DZ400">
        <v>29.0057037037037</v>
      </c>
      <c r="EA400">
        <v>30.00371111111111</v>
      </c>
      <c r="EB400">
        <v>999.9000000000001</v>
      </c>
      <c r="EC400">
        <v>0</v>
      </c>
      <c r="ED400">
        <v>0</v>
      </c>
      <c r="EE400">
        <v>9997.747407407409</v>
      </c>
      <c r="EF400">
        <v>0</v>
      </c>
      <c r="EG400">
        <v>10.87219259259259</v>
      </c>
      <c r="EH400">
        <v>-33.32265925925925</v>
      </c>
      <c r="EI400">
        <v>1524.995185185185</v>
      </c>
      <c r="EJ400">
        <v>1557.443333333333</v>
      </c>
      <c r="EK400">
        <v>1.023764814814815</v>
      </c>
      <c r="EL400">
        <v>1524.477777777778</v>
      </c>
      <c r="EM400">
        <v>21.16605555555556</v>
      </c>
      <c r="EN400">
        <v>2.005904444444444</v>
      </c>
      <c r="EO400">
        <v>1.913358148148148</v>
      </c>
      <c r="EP400">
        <v>17.49102962962963</v>
      </c>
      <c r="EQ400">
        <v>16.74500740740741</v>
      </c>
      <c r="ER400">
        <v>1999.971851851852</v>
      </c>
      <c r="ES400">
        <v>0.9799973333333334</v>
      </c>
      <c r="ET400">
        <v>0.02000295555555556</v>
      </c>
      <c r="EU400">
        <v>0</v>
      </c>
      <c r="EV400">
        <v>408.7165925925926</v>
      </c>
      <c r="EW400">
        <v>5.00078</v>
      </c>
      <c r="EX400">
        <v>8034.752962962963</v>
      </c>
      <c r="EY400">
        <v>16379.39629629629</v>
      </c>
      <c r="EZ400">
        <v>38.91637037037037</v>
      </c>
      <c r="FA400">
        <v>39.7405925925926</v>
      </c>
      <c r="FB400">
        <v>39.73588888888889</v>
      </c>
      <c r="FC400">
        <v>39.41414814814815</v>
      </c>
      <c r="FD400">
        <v>40.2867037037037</v>
      </c>
      <c r="FE400">
        <v>1955.061851851852</v>
      </c>
      <c r="FF400">
        <v>39.90962962962963</v>
      </c>
      <c r="FG400">
        <v>0</v>
      </c>
      <c r="FH400">
        <v>1758395078.7</v>
      </c>
      <c r="FI400">
        <v>0</v>
      </c>
      <c r="FJ400">
        <v>408.7853076923077</v>
      </c>
      <c r="FK400">
        <v>-0.5058461634239848</v>
      </c>
      <c r="FL400">
        <v>-0.2352136611443764</v>
      </c>
      <c r="FM400">
        <v>8034.844615384616</v>
      </c>
      <c r="FN400">
        <v>15</v>
      </c>
      <c r="FO400">
        <v>0</v>
      </c>
      <c r="FP400" t="s">
        <v>439</v>
      </c>
      <c r="FQ400">
        <v>1746989605.5</v>
      </c>
      <c r="FR400">
        <v>1746989593.5</v>
      </c>
      <c r="FS400">
        <v>0</v>
      </c>
      <c r="FT400">
        <v>-0.274</v>
      </c>
      <c r="FU400">
        <v>-0.002</v>
      </c>
      <c r="FV400">
        <v>2.549</v>
      </c>
      <c r="FW400">
        <v>0.129</v>
      </c>
      <c r="FX400">
        <v>420</v>
      </c>
      <c r="FY400">
        <v>17</v>
      </c>
      <c r="FZ400">
        <v>0.02</v>
      </c>
      <c r="GA400">
        <v>0.04</v>
      </c>
      <c r="GB400">
        <v>-33.3468725</v>
      </c>
      <c r="GC400">
        <v>-0.01210018761718298</v>
      </c>
      <c r="GD400">
        <v>0.09466878838217982</v>
      </c>
      <c r="GE400">
        <v>1</v>
      </c>
      <c r="GF400">
        <v>408.8058235294118</v>
      </c>
      <c r="GG400">
        <v>-0.412895343656031</v>
      </c>
      <c r="GH400">
        <v>0.2656348079809403</v>
      </c>
      <c r="GI400">
        <v>1</v>
      </c>
      <c r="GJ400">
        <v>1.025025</v>
      </c>
      <c r="GK400">
        <v>-0.02721478424015416</v>
      </c>
      <c r="GL400">
        <v>0.002673568775999604</v>
      </c>
      <c r="GM400">
        <v>1</v>
      </c>
      <c r="GN400">
        <v>3</v>
      </c>
      <c r="GO400">
        <v>3</v>
      </c>
      <c r="GP400" t="s">
        <v>639</v>
      </c>
      <c r="GQ400">
        <v>3.1026</v>
      </c>
      <c r="GR400">
        <v>2.72439</v>
      </c>
      <c r="GS400">
        <v>0.207436</v>
      </c>
      <c r="GT400">
        <v>0.210219</v>
      </c>
      <c r="GU400">
        <v>0.102017</v>
      </c>
      <c r="GV400">
        <v>0.0999945</v>
      </c>
      <c r="GW400">
        <v>20741.7</v>
      </c>
      <c r="GX400">
        <v>18775.3</v>
      </c>
      <c r="GY400">
        <v>26733.7</v>
      </c>
      <c r="GZ400">
        <v>23993.5</v>
      </c>
      <c r="HA400">
        <v>38428.7</v>
      </c>
      <c r="HB400">
        <v>31940.8</v>
      </c>
      <c r="HC400">
        <v>46685.2</v>
      </c>
      <c r="HD400">
        <v>37967.5</v>
      </c>
      <c r="HE400">
        <v>1.86695</v>
      </c>
      <c r="HF400">
        <v>2.34643</v>
      </c>
      <c r="HG400">
        <v>0.129223</v>
      </c>
      <c r="HH400">
        <v>0</v>
      </c>
      <c r="HI400">
        <v>27.9</v>
      </c>
      <c r="HJ400">
        <v>999.9</v>
      </c>
      <c r="HK400">
        <v>46.7</v>
      </c>
      <c r="HL400">
        <v>32.4</v>
      </c>
      <c r="HM400">
        <v>25.2323</v>
      </c>
      <c r="HN400">
        <v>61.4782</v>
      </c>
      <c r="HO400">
        <v>4.48317</v>
      </c>
      <c r="HP400">
        <v>2</v>
      </c>
      <c r="HQ400">
        <v>0.114538</v>
      </c>
      <c r="HR400">
        <v>-0.368211</v>
      </c>
      <c r="HS400">
        <v>20.2822</v>
      </c>
      <c r="HT400">
        <v>5.21205</v>
      </c>
      <c r="HU400">
        <v>11.9767</v>
      </c>
      <c r="HV400">
        <v>4.96365</v>
      </c>
      <c r="HW400">
        <v>3.2746</v>
      </c>
      <c r="HX400">
        <v>9999</v>
      </c>
      <c r="HY400">
        <v>9999</v>
      </c>
      <c r="HZ400">
        <v>9999</v>
      </c>
      <c r="IA400">
        <v>999.9</v>
      </c>
      <c r="IB400">
        <v>1.86386</v>
      </c>
      <c r="IC400">
        <v>1.86011</v>
      </c>
      <c r="ID400">
        <v>1.85837</v>
      </c>
      <c r="IE400">
        <v>1.85974</v>
      </c>
      <c r="IF400">
        <v>1.85989</v>
      </c>
      <c r="IG400">
        <v>1.85839</v>
      </c>
      <c r="IH400">
        <v>1.85745</v>
      </c>
      <c r="II400">
        <v>1.85241</v>
      </c>
      <c r="IJ400">
        <v>0</v>
      </c>
      <c r="IK400">
        <v>0</v>
      </c>
      <c r="IL400">
        <v>0</v>
      </c>
      <c r="IM400">
        <v>0</v>
      </c>
      <c r="IN400" t="s">
        <v>441</v>
      </c>
      <c r="IO400" t="s">
        <v>442</v>
      </c>
      <c r="IP400" t="s">
        <v>443</v>
      </c>
      <c r="IQ400" t="s">
        <v>443</v>
      </c>
      <c r="IR400" t="s">
        <v>443</v>
      </c>
      <c r="IS400" t="s">
        <v>443</v>
      </c>
      <c r="IT400">
        <v>0</v>
      </c>
      <c r="IU400">
        <v>100</v>
      </c>
      <c r="IV400">
        <v>100</v>
      </c>
      <c r="IW400">
        <v>-0.25</v>
      </c>
      <c r="IX400">
        <v>0.2682</v>
      </c>
      <c r="IY400">
        <v>-1.199888540531774</v>
      </c>
      <c r="IZ400">
        <v>0.0006062262584135303</v>
      </c>
      <c r="JA400">
        <v>-6.607284784785487E-07</v>
      </c>
      <c r="JB400">
        <v>4.456398226774383E-10</v>
      </c>
      <c r="JC400">
        <v>0.04242554667046498</v>
      </c>
      <c r="JD400">
        <v>-0.002659736867722172</v>
      </c>
      <c r="JE400">
        <v>0.000738507291522077</v>
      </c>
      <c r="JF400">
        <v>-6.730059124220876E-06</v>
      </c>
      <c r="JG400">
        <v>7</v>
      </c>
      <c r="JH400">
        <v>1949</v>
      </c>
      <c r="JI400">
        <v>1</v>
      </c>
      <c r="JJ400">
        <v>29</v>
      </c>
      <c r="JK400">
        <v>190091.2</v>
      </c>
      <c r="JL400">
        <v>190091.4</v>
      </c>
      <c r="JM400">
        <v>4.10034</v>
      </c>
      <c r="JN400">
        <v>2.58911</v>
      </c>
      <c r="JO400">
        <v>2.146</v>
      </c>
      <c r="JP400">
        <v>2.677</v>
      </c>
      <c r="JQ400">
        <v>2.29858</v>
      </c>
      <c r="JR400">
        <v>2.44995</v>
      </c>
      <c r="JS400">
        <v>37.0986</v>
      </c>
      <c r="JT400">
        <v>24.07</v>
      </c>
      <c r="JU400">
        <v>18</v>
      </c>
      <c r="JV400">
        <v>479.944</v>
      </c>
      <c r="JW400">
        <v>902.044</v>
      </c>
      <c r="JX400">
        <v>27.9199</v>
      </c>
      <c r="JY400">
        <v>28.714</v>
      </c>
      <c r="JZ400">
        <v>29.9998</v>
      </c>
      <c r="KA400">
        <v>28.9668</v>
      </c>
      <c r="KB400">
        <v>28.9461</v>
      </c>
      <c r="KC400">
        <v>82.29810000000001</v>
      </c>
      <c r="KD400">
        <v>18.2385</v>
      </c>
      <c r="KE400">
        <v>65.3984</v>
      </c>
      <c r="KF400">
        <v>27.9103</v>
      </c>
      <c r="KG400">
        <v>1570.46</v>
      </c>
      <c r="KH400">
        <v>21.183</v>
      </c>
      <c r="KI400">
        <v>102.072</v>
      </c>
      <c r="KJ400">
        <v>91.5566</v>
      </c>
    </row>
    <row r="401" spans="1:296">
      <c r="A401">
        <v>383</v>
      </c>
      <c r="B401">
        <v>1758395083.5</v>
      </c>
      <c r="C401">
        <v>12943</v>
      </c>
      <c r="D401" t="s">
        <v>1212</v>
      </c>
      <c r="E401" t="s">
        <v>1213</v>
      </c>
      <c r="F401">
        <v>5</v>
      </c>
      <c r="G401" t="s">
        <v>1025</v>
      </c>
      <c r="H401">
        <v>1758395075.714286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1588.708013575335</v>
      </c>
      <c r="AJ401">
        <v>1566.262242424241</v>
      </c>
      <c r="AK401">
        <v>3.429803890972055</v>
      </c>
      <c r="AL401">
        <v>65.71286143039184</v>
      </c>
      <c r="AM401">
        <f>(AO401 - AN401 + DX401*1E3/(8.314*(DZ401+273.15)) * AQ401/DW401 * AP401) * DW401/(100*DK401) * 1000/(1000 - AO401)</f>
        <v>0</v>
      </c>
      <c r="AN401">
        <v>21.16904648106779</v>
      </c>
      <c r="AO401">
        <v>22.18697212121211</v>
      </c>
      <c r="AP401">
        <v>-8.636996122697028E-05</v>
      </c>
      <c r="AQ401">
        <v>86.31797219506277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437</v>
      </c>
      <c r="AX401" t="s">
        <v>437</v>
      </c>
      <c r="AY401">
        <v>0</v>
      </c>
      <c r="AZ401">
        <v>0</v>
      </c>
      <c r="BA401">
        <f>1-AY401/AZ401</f>
        <v>0</v>
      </c>
      <c r="BB401">
        <v>0</v>
      </c>
      <c r="BC401" t="s">
        <v>437</v>
      </c>
      <c r="BD401" t="s">
        <v>437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437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2.7</v>
      </c>
      <c r="DL401">
        <v>0.5</v>
      </c>
      <c r="DM401" t="s">
        <v>438</v>
      </c>
      <c r="DN401">
        <v>2</v>
      </c>
      <c r="DO401" t="b">
        <v>1</v>
      </c>
      <c r="DP401">
        <v>1758395075.714286</v>
      </c>
      <c r="DQ401">
        <v>1506.99</v>
      </c>
      <c r="DR401">
        <v>1540.309285714286</v>
      </c>
      <c r="DS401">
        <v>22.188975</v>
      </c>
      <c r="DT401">
        <v>21.16757142857142</v>
      </c>
      <c r="DU401">
        <v>1507.251071428572</v>
      </c>
      <c r="DV401">
        <v>21.92087142857143</v>
      </c>
      <c r="DW401">
        <v>500.0107857142857</v>
      </c>
      <c r="DX401">
        <v>90.3986357142857</v>
      </c>
      <c r="DY401">
        <v>0.06598711071428572</v>
      </c>
      <c r="DZ401">
        <v>29.00596071428571</v>
      </c>
      <c r="EA401">
        <v>30.00749642857143</v>
      </c>
      <c r="EB401">
        <v>999.9000000000002</v>
      </c>
      <c r="EC401">
        <v>0</v>
      </c>
      <c r="ED401">
        <v>0</v>
      </c>
      <c r="EE401">
        <v>10007.025</v>
      </c>
      <c r="EF401">
        <v>0</v>
      </c>
      <c r="EG401">
        <v>10.86953928571429</v>
      </c>
      <c r="EH401">
        <v>-33.31973214285715</v>
      </c>
      <c r="EI401">
        <v>1541.187142857143</v>
      </c>
      <c r="EJ401">
        <v>1573.618928571429</v>
      </c>
      <c r="EK401">
        <v>1.021407857142857</v>
      </c>
      <c r="EL401">
        <v>1540.309285714286</v>
      </c>
      <c r="EM401">
        <v>21.16757142857142</v>
      </c>
      <c r="EN401">
        <v>2.005853571428571</v>
      </c>
      <c r="EO401">
        <v>1.913518571428571</v>
      </c>
      <c r="EP401">
        <v>17.49062142857143</v>
      </c>
      <c r="EQ401">
        <v>16.74632857142857</v>
      </c>
      <c r="ER401">
        <v>1999.991785714286</v>
      </c>
      <c r="ES401">
        <v>0.9799975357142857</v>
      </c>
      <c r="ET401">
        <v>0.02000276428571428</v>
      </c>
      <c r="EU401">
        <v>0</v>
      </c>
      <c r="EV401">
        <v>408.7488928571429</v>
      </c>
      <c r="EW401">
        <v>5.00078</v>
      </c>
      <c r="EX401">
        <v>8034.615714285715</v>
      </c>
      <c r="EY401">
        <v>16379.55714285714</v>
      </c>
      <c r="EZ401">
        <v>38.91264285714285</v>
      </c>
      <c r="FA401">
        <v>39.72525</v>
      </c>
      <c r="FB401">
        <v>39.6582857142857</v>
      </c>
      <c r="FC401">
        <v>39.40375</v>
      </c>
      <c r="FD401">
        <v>40.28092857142857</v>
      </c>
      <c r="FE401">
        <v>1955.081785714285</v>
      </c>
      <c r="FF401">
        <v>39.90964285714286</v>
      </c>
      <c r="FG401">
        <v>0</v>
      </c>
      <c r="FH401">
        <v>1758395084.1</v>
      </c>
      <c r="FI401">
        <v>0</v>
      </c>
      <c r="FJ401">
        <v>408.78236</v>
      </c>
      <c r="FK401">
        <v>0.8915384596366013</v>
      </c>
      <c r="FL401">
        <v>-4.616153834404929</v>
      </c>
      <c r="FM401">
        <v>8034.5872</v>
      </c>
      <c r="FN401">
        <v>15</v>
      </c>
      <c r="FO401">
        <v>0</v>
      </c>
      <c r="FP401" t="s">
        <v>439</v>
      </c>
      <c r="FQ401">
        <v>1746989605.5</v>
      </c>
      <c r="FR401">
        <v>1746989593.5</v>
      </c>
      <c r="FS401">
        <v>0</v>
      </c>
      <c r="FT401">
        <v>-0.274</v>
      </c>
      <c r="FU401">
        <v>-0.002</v>
      </c>
      <c r="FV401">
        <v>2.549</v>
      </c>
      <c r="FW401">
        <v>0.129</v>
      </c>
      <c r="FX401">
        <v>420</v>
      </c>
      <c r="FY401">
        <v>17</v>
      </c>
      <c r="FZ401">
        <v>0.02</v>
      </c>
      <c r="GA401">
        <v>0.04</v>
      </c>
      <c r="GB401">
        <v>-33.324105</v>
      </c>
      <c r="GC401">
        <v>0.06779662288932493</v>
      </c>
      <c r="GD401">
        <v>0.09835555131765537</v>
      </c>
      <c r="GE401">
        <v>1</v>
      </c>
      <c r="GF401">
        <v>408.7880294117647</v>
      </c>
      <c r="GG401">
        <v>-0.5359358342947085</v>
      </c>
      <c r="GH401">
        <v>0.2590149308998714</v>
      </c>
      <c r="GI401">
        <v>1</v>
      </c>
      <c r="GJ401">
        <v>1.02298175</v>
      </c>
      <c r="GK401">
        <v>-0.02835410881801219</v>
      </c>
      <c r="GL401">
        <v>0.002803698349947804</v>
      </c>
      <c r="GM401">
        <v>1</v>
      </c>
      <c r="GN401">
        <v>3</v>
      </c>
      <c r="GO401">
        <v>3</v>
      </c>
      <c r="GP401" t="s">
        <v>639</v>
      </c>
      <c r="GQ401">
        <v>3.10308</v>
      </c>
      <c r="GR401">
        <v>2.72349</v>
      </c>
      <c r="GS401">
        <v>0.208794</v>
      </c>
      <c r="GT401">
        <v>0.211557</v>
      </c>
      <c r="GU401">
        <v>0.102013</v>
      </c>
      <c r="GV401">
        <v>0.100004</v>
      </c>
      <c r="GW401">
        <v>20706.4</v>
      </c>
      <c r="GX401">
        <v>18743.6</v>
      </c>
      <c r="GY401">
        <v>26733.9</v>
      </c>
      <c r="GZ401">
        <v>23993.6</v>
      </c>
      <c r="HA401">
        <v>38429.5</v>
      </c>
      <c r="HB401">
        <v>31940.9</v>
      </c>
      <c r="HC401">
        <v>46685.7</v>
      </c>
      <c r="HD401">
        <v>37967.9</v>
      </c>
      <c r="HE401">
        <v>1.86787</v>
      </c>
      <c r="HF401">
        <v>2.34623</v>
      </c>
      <c r="HG401">
        <v>0.130214</v>
      </c>
      <c r="HH401">
        <v>0</v>
      </c>
      <c r="HI401">
        <v>27.9031</v>
      </c>
      <c r="HJ401">
        <v>999.9</v>
      </c>
      <c r="HK401">
        <v>46.7</v>
      </c>
      <c r="HL401">
        <v>32.4</v>
      </c>
      <c r="HM401">
        <v>25.232</v>
      </c>
      <c r="HN401">
        <v>61.2182</v>
      </c>
      <c r="HO401">
        <v>4.27084</v>
      </c>
      <c r="HP401">
        <v>2</v>
      </c>
      <c r="HQ401">
        <v>0.114398</v>
      </c>
      <c r="HR401">
        <v>-0.341253</v>
      </c>
      <c r="HS401">
        <v>20.2821</v>
      </c>
      <c r="HT401">
        <v>5.211</v>
      </c>
      <c r="HU401">
        <v>11.9769</v>
      </c>
      <c r="HV401">
        <v>4.96355</v>
      </c>
      <c r="HW401">
        <v>3.2743</v>
      </c>
      <c r="HX401">
        <v>9999</v>
      </c>
      <c r="HY401">
        <v>9999</v>
      </c>
      <c r="HZ401">
        <v>9999</v>
      </c>
      <c r="IA401">
        <v>999.9</v>
      </c>
      <c r="IB401">
        <v>1.86386</v>
      </c>
      <c r="IC401">
        <v>1.86014</v>
      </c>
      <c r="ID401">
        <v>1.8584</v>
      </c>
      <c r="IE401">
        <v>1.85974</v>
      </c>
      <c r="IF401">
        <v>1.85989</v>
      </c>
      <c r="IG401">
        <v>1.85841</v>
      </c>
      <c r="IH401">
        <v>1.85746</v>
      </c>
      <c r="II401">
        <v>1.85238</v>
      </c>
      <c r="IJ401">
        <v>0</v>
      </c>
      <c r="IK401">
        <v>0</v>
      </c>
      <c r="IL401">
        <v>0</v>
      </c>
      <c r="IM401">
        <v>0</v>
      </c>
      <c r="IN401" t="s">
        <v>441</v>
      </c>
      <c r="IO401" t="s">
        <v>442</v>
      </c>
      <c r="IP401" t="s">
        <v>443</v>
      </c>
      <c r="IQ401" t="s">
        <v>443</v>
      </c>
      <c r="IR401" t="s">
        <v>443</v>
      </c>
      <c r="IS401" t="s">
        <v>443</v>
      </c>
      <c r="IT401">
        <v>0</v>
      </c>
      <c r="IU401">
        <v>100</v>
      </c>
      <c r="IV401">
        <v>100</v>
      </c>
      <c r="IW401">
        <v>-0.22</v>
      </c>
      <c r="IX401">
        <v>0.2681</v>
      </c>
      <c r="IY401">
        <v>-1.199888540531774</v>
      </c>
      <c r="IZ401">
        <v>0.0006062262584135303</v>
      </c>
      <c r="JA401">
        <v>-6.607284784785487E-07</v>
      </c>
      <c r="JB401">
        <v>4.456398226774383E-10</v>
      </c>
      <c r="JC401">
        <v>0.04242554667046498</v>
      </c>
      <c r="JD401">
        <v>-0.002659736867722172</v>
      </c>
      <c r="JE401">
        <v>0.000738507291522077</v>
      </c>
      <c r="JF401">
        <v>-6.730059124220876E-06</v>
      </c>
      <c r="JG401">
        <v>7</v>
      </c>
      <c r="JH401">
        <v>1949</v>
      </c>
      <c r="JI401">
        <v>1</v>
      </c>
      <c r="JJ401">
        <v>29</v>
      </c>
      <c r="JK401">
        <v>190091.3</v>
      </c>
      <c r="JL401">
        <v>190091.5</v>
      </c>
      <c r="JM401">
        <v>4.1333</v>
      </c>
      <c r="JN401">
        <v>2.58911</v>
      </c>
      <c r="JO401">
        <v>2.146</v>
      </c>
      <c r="JP401">
        <v>2.677</v>
      </c>
      <c r="JQ401">
        <v>2.29858</v>
      </c>
      <c r="JR401">
        <v>2.43042</v>
      </c>
      <c r="JS401">
        <v>37.0986</v>
      </c>
      <c r="JT401">
        <v>24.07</v>
      </c>
      <c r="JU401">
        <v>18</v>
      </c>
      <c r="JV401">
        <v>480.449</v>
      </c>
      <c r="JW401">
        <v>901.773</v>
      </c>
      <c r="JX401">
        <v>27.9117</v>
      </c>
      <c r="JY401">
        <v>28.7101</v>
      </c>
      <c r="JZ401">
        <v>29.9997</v>
      </c>
      <c r="KA401">
        <v>28.9625</v>
      </c>
      <c r="KB401">
        <v>28.9424</v>
      </c>
      <c r="KC401">
        <v>83.004</v>
      </c>
      <c r="KD401">
        <v>18.2385</v>
      </c>
      <c r="KE401">
        <v>65.3984</v>
      </c>
      <c r="KF401">
        <v>27.9036</v>
      </c>
      <c r="KG401">
        <v>1590.81</v>
      </c>
      <c r="KH401">
        <v>21.1886</v>
      </c>
      <c r="KI401">
        <v>102.073</v>
      </c>
      <c r="KJ401">
        <v>91.5574</v>
      </c>
    </row>
    <row r="402" spans="1:296">
      <c r="A402">
        <v>384</v>
      </c>
      <c r="B402">
        <v>1758395088.5</v>
      </c>
      <c r="C402">
        <v>12948</v>
      </c>
      <c r="D402" t="s">
        <v>1214</v>
      </c>
      <c r="E402" t="s">
        <v>1215</v>
      </c>
      <c r="F402">
        <v>5</v>
      </c>
      <c r="G402" t="s">
        <v>1025</v>
      </c>
      <c r="H402">
        <v>1758395081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1605.961680726516</v>
      </c>
      <c r="AJ402">
        <v>1583.518424242424</v>
      </c>
      <c r="AK402">
        <v>3.439914351992988</v>
      </c>
      <c r="AL402">
        <v>65.71286143039184</v>
      </c>
      <c r="AM402">
        <f>(AO402 - AN402 + DX402*1E3/(8.314*(DZ402+273.15)) * AQ402/DW402 * AP402) * DW402/(100*DK402) * 1000/(1000 - AO402)</f>
        <v>0</v>
      </c>
      <c r="AN402">
        <v>21.17093736521772</v>
      </c>
      <c r="AO402">
        <v>22.18485272727271</v>
      </c>
      <c r="AP402">
        <v>-5.749885445762357E-06</v>
      </c>
      <c r="AQ402">
        <v>86.31797219506277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437</v>
      </c>
      <c r="AX402" t="s">
        <v>437</v>
      </c>
      <c r="AY402">
        <v>0</v>
      </c>
      <c r="AZ402">
        <v>0</v>
      </c>
      <c r="BA402">
        <f>1-AY402/AZ402</f>
        <v>0</v>
      </c>
      <c r="BB402">
        <v>0</v>
      </c>
      <c r="BC402" t="s">
        <v>437</v>
      </c>
      <c r="BD402" t="s">
        <v>437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437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2.7</v>
      </c>
      <c r="DL402">
        <v>0.5</v>
      </c>
      <c r="DM402" t="s">
        <v>438</v>
      </c>
      <c r="DN402">
        <v>2</v>
      </c>
      <c r="DO402" t="b">
        <v>1</v>
      </c>
      <c r="DP402">
        <v>1758395081</v>
      </c>
      <c r="DQ402">
        <v>1524.798148148148</v>
      </c>
      <c r="DR402">
        <v>1558.121851851852</v>
      </c>
      <c r="DS402">
        <v>22.18765185185185</v>
      </c>
      <c r="DT402">
        <v>21.16943703703704</v>
      </c>
      <c r="DU402">
        <v>1525.027777777778</v>
      </c>
      <c r="DV402">
        <v>21.91958148148148</v>
      </c>
      <c r="DW402">
        <v>500.0527407407408</v>
      </c>
      <c r="DX402">
        <v>90.39980740740742</v>
      </c>
      <c r="DY402">
        <v>0.06598772222222223</v>
      </c>
      <c r="DZ402">
        <v>29.00638148148148</v>
      </c>
      <c r="EA402">
        <v>30.01607407407407</v>
      </c>
      <c r="EB402">
        <v>999.9000000000001</v>
      </c>
      <c r="EC402">
        <v>0</v>
      </c>
      <c r="ED402">
        <v>0</v>
      </c>
      <c r="EE402">
        <v>9998.394814814816</v>
      </c>
      <c r="EF402">
        <v>0</v>
      </c>
      <c r="EG402">
        <v>10.87174444444444</v>
      </c>
      <c r="EH402">
        <v>-33.3243962962963</v>
      </c>
      <c r="EI402">
        <v>1559.397037037037</v>
      </c>
      <c r="EJ402">
        <v>1591.819259259259</v>
      </c>
      <c r="EK402">
        <v>1.018217037037037</v>
      </c>
      <c r="EL402">
        <v>1558.121851851852</v>
      </c>
      <c r="EM402">
        <v>21.16943703703704</v>
      </c>
      <c r="EN402">
        <v>2.00575962962963</v>
      </c>
      <c r="EO402">
        <v>1.913712962962963</v>
      </c>
      <c r="EP402">
        <v>17.48987777777778</v>
      </c>
      <c r="EQ402">
        <v>16.74792222222222</v>
      </c>
      <c r="ER402">
        <v>1999.995185185186</v>
      </c>
      <c r="ES402">
        <v>0.9799975555555556</v>
      </c>
      <c r="ET402">
        <v>0.02000274074074074</v>
      </c>
      <c r="EU402">
        <v>0</v>
      </c>
      <c r="EV402">
        <v>408.7761851851851</v>
      </c>
      <c r="EW402">
        <v>5.00078</v>
      </c>
      <c r="EX402">
        <v>8034.198148148148</v>
      </c>
      <c r="EY402">
        <v>16379.58518518518</v>
      </c>
      <c r="EZ402">
        <v>38.91414814814815</v>
      </c>
      <c r="FA402">
        <v>39.72433333333333</v>
      </c>
      <c r="FB402">
        <v>39.57162962962963</v>
      </c>
      <c r="FC402">
        <v>39.41181481481481</v>
      </c>
      <c r="FD402">
        <v>40.28903703703703</v>
      </c>
      <c r="FE402">
        <v>1955.085185185185</v>
      </c>
      <c r="FF402">
        <v>39.91</v>
      </c>
      <c r="FG402">
        <v>0</v>
      </c>
      <c r="FH402">
        <v>1758395088.9</v>
      </c>
      <c r="FI402">
        <v>0</v>
      </c>
      <c r="FJ402">
        <v>408.78952</v>
      </c>
      <c r="FK402">
        <v>0.6189230820386894</v>
      </c>
      <c r="FL402">
        <v>-6.296923056967872</v>
      </c>
      <c r="FM402">
        <v>8034.2236</v>
      </c>
      <c r="FN402">
        <v>15</v>
      </c>
      <c r="FO402">
        <v>0</v>
      </c>
      <c r="FP402" t="s">
        <v>439</v>
      </c>
      <c r="FQ402">
        <v>1746989605.5</v>
      </c>
      <c r="FR402">
        <v>1746989593.5</v>
      </c>
      <c r="FS402">
        <v>0</v>
      </c>
      <c r="FT402">
        <v>-0.274</v>
      </c>
      <c r="FU402">
        <v>-0.002</v>
      </c>
      <c r="FV402">
        <v>2.549</v>
      </c>
      <c r="FW402">
        <v>0.129</v>
      </c>
      <c r="FX402">
        <v>420</v>
      </c>
      <c r="FY402">
        <v>17</v>
      </c>
      <c r="FZ402">
        <v>0.02</v>
      </c>
      <c r="GA402">
        <v>0.04</v>
      </c>
      <c r="GB402">
        <v>-33.3294975</v>
      </c>
      <c r="GC402">
        <v>0.1093677298312224</v>
      </c>
      <c r="GD402">
        <v>0.09078474124956186</v>
      </c>
      <c r="GE402">
        <v>1</v>
      </c>
      <c r="GF402">
        <v>408.7756764705883</v>
      </c>
      <c r="GG402">
        <v>0.5021390374012062</v>
      </c>
      <c r="GH402">
        <v>0.2390817877025971</v>
      </c>
      <c r="GI402">
        <v>1</v>
      </c>
      <c r="GJ402">
        <v>1.019887</v>
      </c>
      <c r="GK402">
        <v>-0.0364849530956883</v>
      </c>
      <c r="GL402">
        <v>0.00353414926113768</v>
      </c>
      <c r="GM402">
        <v>1</v>
      </c>
      <c r="GN402">
        <v>3</v>
      </c>
      <c r="GO402">
        <v>3</v>
      </c>
      <c r="GP402" t="s">
        <v>639</v>
      </c>
      <c r="GQ402">
        <v>3.10214</v>
      </c>
      <c r="GR402">
        <v>2.72429</v>
      </c>
      <c r="GS402">
        <v>0.210145</v>
      </c>
      <c r="GT402">
        <v>0.212908</v>
      </c>
      <c r="GU402">
        <v>0.102009</v>
      </c>
      <c r="GV402">
        <v>0.100008</v>
      </c>
      <c r="GW402">
        <v>20671.4</v>
      </c>
      <c r="GX402">
        <v>18711.7</v>
      </c>
      <c r="GY402">
        <v>26734.3</v>
      </c>
      <c r="GZ402">
        <v>23993.9</v>
      </c>
      <c r="HA402">
        <v>38430.4</v>
      </c>
      <c r="HB402">
        <v>31941.1</v>
      </c>
      <c r="HC402">
        <v>46686.4</v>
      </c>
      <c r="HD402">
        <v>37968.1</v>
      </c>
      <c r="HE402">
        <v>1.8664</v>
      </c>
      <c r="HF402">
        <v>2.34702</v>
      </c>
      <c r="HG402">
        <v>0.129953</v>
      </c>
      <c r="HH402">
        <v>0</v>
      </c>
      <c r="HI402">
        <v>27.9073</v>
      </c>
      <c r="HJ402">
        <v>999.9</v>
      </c>
      <c r="HK402">
        <v>46.7</v>
      </c>
      <c r="HL402">
        <v>32.4</v>
      </c>
      <c r="HM402">
        <v>25.2316</v>
      </c>
      <c r="HN402">
        <v>61.5282</v>
      </c>
      <c r="HO402">
        <v>4.47115</v>
      </c>
      <c r="HP402">
        <v>2</v>
      </c>
      <c r="HQ402">
        <v>0.113852</v>
      </c>
      <c r="HR402">
        <v>-0.305975</v>
      </c>
      <c r="HS402">
        <v>20.2824</v>
      </c>
      <c r="HT402">
        <v>5.21235</v>
      </c>
      <c r="HU402">
        <v>11.9755</v>
      </c>
      <c r="HV402">
        <v>4.96355</v>
      </c>
      <c r="HW402">
        <v>3.27448</v>
      </c>
      <c r="HX402">
        <v>9999</v>
      </c>
      <c r="HY402">
        <v>9999</v>
      </c>
      <c r="HZ402">
        <v>9999</v>
      </c>
      <c r="IA402">
        <v>999.9</v>
      </c>
      <c r="IB402">
        <v>1.86386</v>
      </c>
      <c r="IC402">
        <v>1.86012</v>
      </c>
      <c r="ID402">
        <v>1.8584</v>
      </c>
      <c r="IE402">
        <v>1.85974</v>
      </c>
      <c r="IF402">
        <v>1.85989</v>
      </c>
      <c r="IG402">
        <v>1.85838</v>
      </c>
      <c r="IH402">
        <v>1.85745</v>
      </c>
      <c r="II402">
        <v>1.85238</v>
      </c>
      <c r="IJ402">
        <v>0</v>
      </c>
      <c r="IK402">
        <v>0</v>
      </c>
      <c r="IL402">
        <v>0</v>
      </c>
      <c r="IM402">
        <v>0</v>
      </c>
      <c r="IN402" t="s">
        <v>441</v>
      </c>
      <c r="IO402" t="s">
        <v>442</v>
      </c>
      <c r="IP402" t="s">
        <v>443</v>
      </c>
      <c r="IQ402" t="s">
        <v>443</v>
      </c>
      <c r="IR402" t="s">
        <v>443</v>
      </c>
      <c r="IS402" t="s">
        <v>443</v>
      </c>
      <c r="IT402">
        <v>0</v>
      </c>
      <c r="IU402">
        <v>100</v>
      </c>
      <c r="IV402">
        <v>100</v>
      </c>
      <c r="IW402">
        <v>-0.19</v>
      </c>
      <c r="IX402">
        <v>0.268</v>
      </c>
      <c r="IY402">
        <v>-1.199888540531774</v>
      </c>
      <c r="IZ402">
        <v>0.0006062262584135303</v>
      </c>
      <c r="JA402">
        <v>-6.607284784785487E-07</v>
      </c>
      <c r="JB402">
        <v>4.456398226774383E-10</v>
      </c>
      <c r="JC402">
        <v>0.04242554667046498</v>
      </c>
      <c r="JD402">
        <v>-0.002659736867722172</v>
      </c>
      <c r="JE402">
        <v>0.000738507291522077</v>
      </c>
      <c r="JF402">
        <v>-6.730059124220876E-06</v>
      </c>
      <c r="JG402">
        <v>7</v>
      </c>
      <c r="JH402">
        <v>1949</v>
      </c>
      <c r="JI402">
        <v>1</v>
      </c>
      <c r="JJ402">
        <v>29</v>
      </c>
      <c r="JK402">
        <v>190091.4</v>
      </c>
      <c r="JL402">
        <v>190091.6</v>
      </c>
      <c r="JM402">
        <v>4.1687</v>
      </c>
      <c r="JN402">
        <v>2.59277</v>
      </c>
      <c r="JO402">
        <v>2.146</v>
      </c>
      <c r="JP402">
        <v>2.677</v>
      </c>
      <c r="JQ402">
        <v>2.29858</v>
      </c>
      <c r="JR402">
        <v>2.40723</v>
      </c>
      <c r="JS402">
        <v>37.0986</v>
      </c>
      <c r="JT402">
        <v>24.0612</v>
      </c>
      <c r="JU402">
        <v>18</v>
      </c>
      <c r="JV402">
        <v>479.565</v>
      </c>
      <c r="JW402">
        <v>902.567</v>
      </c>
      <c r="JX402">
        <v>27.9018</v>
      </c>
      <c r="JY402">
        <v>28.706</v>
      </c>
      <c r="JZ402">
        <v>29.9997</v>
      </c>
      <c r="KA402">
        <v>28.9588</v>
      </c>
      <c r="KB402">
        <v>28.9388</v>
      </c>
      <c r="KC402">
        <v>83.6429</v>
      </c>
      <c r="KD402">
        <v>18.2385</v>
      </c>
      <c r="KE402">
        <v>65.3984</v>
      </c>
      <c r="KF402">
        <v>27.877</v>
      </c>
      <c r="KG402">
        <v>1604.17</v>
      </c>
      <c r="KH402">
        <v>21.192</v>
      </c>
      <c r="KI402">
        <v>102.074</v>
      </c>
      <c r="KJ402">
        <v>91.5582</v>
      </c>
    </row>
    <row r="403" spans="1:296">
      <c r="A403">
        <v>385</v>
      </c>
      <c r="B403">
        <v>1758398159.1</v>
      </c>
      <c r="C403">
        <v>16018.59999990463</v>
      </c>
      <c r="D403" t="s">
        <v>1216</v>
      </c>
      <c r="E403" t="s">
        <v>1217</v>
      </c>
      <c r="F403">
        <v>5</v>
      </c>
      <c r="G403" t="s">
        <v>1218</v>
      </c>
      <c r="H403">
        <v>1758398151.099999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426.4578542757033</v>
      </c>
      <c r="AJ403">
        <v>394.8011333333332</v>
      </c>
      <c r="AK403">
        <v>-0.001266774398627849</v>
      </c>
      <c r="AL403">
        <v>65.87558880153101</v>
      </c>
      <c r="AM403">
        <f>(AO403 - AN403 + DX403*1E3/(8.314*(DZ403+273.15)) * AQ403/DW403 * AP403) * DW403/(100*DK403) * 1000/(1000 - AO403)</f>
        <v>0</v>
      </c>
      <c r="AN403">
        <v>15.1178433879863</v>
      </c>
      <c r="AO403">
        <v>23.76543090909091</v>
      </c>
      <c r="AP403">
        <v>0.0001180040070132974</v>
      </c>
      <c r="AQ403">
        <v>86.21188687675813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437</v>
      </c>
      <c r="AX403" t="s">
        <v>437</v>
      </c>
      <c r="AY403">
        <v>0</v>
      </c>
      <c r="AZ403">
        <v>0</v>
      </c>
      <c r="BA403">
        <f>1-AY403/AZ403</f>
        <v>0</v>
      </c>
      <c r="BB403">
        <v>0</v>
      </c>
      <c r="BC403" t="s">
        <v>437</v>
      </c>
      <c r="BD403" t="s">
        <v>437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437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5.18</v>
      </c>
      <c r="DL403">
        <v>0.5</v>
      </c>
      <c r="DM403" t="s">
        <v>438</v>
      </c>
      <c r="DN403">
        <v>2</v>
      </c>
      <c r="DO403" t="b">
        <v>1</v>
      </c>
      <c r="DP403">
        <v>1758398151.099999</v>
      </c>
      <c r="DQ403">
        <v>385.4489677419354</v>
      </c>
      <c r="DR403">
        <v>420.0130967741935</v>
      </c>
      <c r="DS403">
        <v>23.74477096774194</v>
      </c>
      <c r="DT403">
        <v>15.11228387096774</v>
      </c>
      <c r="DU403">
        <v>386.4875483870968</v>
      </c>
      <c r="DV403">
        <v>23.44549677419355</v>
      </c>
      <c r="DW403">
        <v>499.9603548387097</v>
      </c>
      <c r="DX403">
        <v>90.33190967741936</v>
      </c>
      <c r="DY403">
        <v>0.06871195483870969</v>
      </c>
      <c r="DZ403">
        <v>30.18099999999999</v>
      </c>
      <c r="EA403">
        <v>30.00700322580645</v>
      </c>
      <c r="EB403">
        <v>999.9000000000003</v>
      </c>
      <c r="EC403">
        <v>0</v>
      </c>
      <c r="ED403">
        <v>0</v>
      </c>
      <c r="EE403">
        <v>9991.288709677419</v>
      </c>
      <c r="EF403">
        <v>0</v>
      </c>
      <c r="EG403">
        <v>10.3214</v>
      </c>
      <c r="EH403">
        <v>-34.56412580645161</v>
      </c>
      <c r="EI403">
        <v>394.824</v>
      </c>
      <c r="EJ403">
        <v>426.4579032258064</v>
      </c>
      <c r="EK403">
        <v>8.632483225806455</v>
      </c>
      <c r="EL403">
        <v>420.0130967741935</v>
      </c>
      <c r="EM403">
        <v>15.11228387096774</v>
      </c>
      <c r="EN403">
        <v>2.144910967741935</v>
      </c>
      <c r="EO403">
        <v>1.365121935483871</v>
      </c>
      <c r="EP403">
        <v>18.55668064516129</v>
      </c>
      <c r="EQ403">
        <v>11.53565806451613</v>
      </c>
      <c r="ER403">
        <v>1999.992903225806</v>
      </c>
      <c r="ES403">
        <v>0.9800041612903226</v>
      </c>
      <c r="ET403">
        <v>0.01999609032258064</v>
      </c>
      <c r="EU403">
        <v>0</v>
      </c>
      <c r="EV403">
        <v>824.3700645161291</v>
      </c>
      <c r="EW403">
        <v>5.000779999999999</v>
      </c>
      <c r="EX403">
        <v>15942.99032258065</v>
      </c>
      <c r="EY403">
        <v>16379.6</v>
      </c>
      <c r="EZ403">
        <v>40.48554838709676</v>
      </c>
      <c r="FA403">
        <v>41.33232258064513</v>
      </c>
      <c r="FB403">
        <v>40.9372258064516</v>
      </c>
      <c r="FC403">
        <v>41.05635483870968</v>
      </c>
      <c r="FD403">
        <v>41.79006451612902</v>
      </c>
      <c r="FE403">
        <v>1955.102903225806</v>
      </c>
      <c r="FF403">
        <v>39.89000000000002</v>
      </c>
      <c r="FG403">
        <v>0</v>
      </c>
      <c r="FH403">
        <v>1758398159.7</v>
      </c>
      <c r="FI403">
        <v>0</v>
      </c>
      <c r="FJ403">
        <v>824.35568</v>
      </c>
      <c r="FK403">
        <v>-2.255923067145577</v>
      </c>
      <c r="FL403">
        <v>-25.46153847070039</v>
      </c>
      <c r="FM403">
        <v>15942.544</v>
      </c>
      <c r="FN403">
        <v>15</v>
      </c>
      <c r="FO403">
        <v>0</v>
      </c>
      <c r="FP403" t="s">
        <v>439</v>
      </c>
      <c r="FQ403">
        <v>1746989605.5</v>
      </c>
      <c r="FR403">
        <v>1746989593.5</v>
      </c>
      <c r="FS403">
        <v>0</v>
      </c>
      <c r="FT403">
        <v>-0.274</v>
      </c>
      <c r="FU403">
        <v>-0.002</v>
      </c>
      <c r="FV403">
        <v>2.549</v>
      </c>
      <c r="FW403">
        <v>0.129</v>
      </c>
      <c r="FX403">
        <v>420</v>
      </c>
      <c r="FY403">
        <v>17</v>
      </c>
      <c r="FZ403">
        <v>0.02</v>
      </c>
      <c r="GA403">
        <v>0.04</v>
      </c>
      <c r="GB403">
        <v>-34.5735625</v>
      </c>
      <c r="GC403">
        <v>0.1564086303940111</v>
      </c>
      <c r="GD403">
        <v>0.02631904906621794</v>
      </c>
      <c r="GE403">
        <v>1</v>
      </c>
      <c r="GF403">
        <v>824.4636470588234</v>
      </c>
      <c r="GG403">
        <v>-1.794499612273315</v>
      </c>
      <c r="GH403">
        <v>0.2891788457759135</v>
      </c>
      <c r="GI403">
        <v>0</v>
      </c>
      <c r="GJ403">
        <v>8.637919250000001</v>
      </c>
      <c r="GK403">
        <v>-0.07139493433394414</v>
      </c>
      <c r="GL403">
        <v>0.01165198017237845</v>
      </c>
      <c r="GM403">
        <v>1</v>
      </c>
      <c r="GN403">
        <v>2</v>
      </c>
      <c r="GO403">
        <v>3</v>
      </c>
      <c r="GP403" t="s">
        <v>533</v>
      </c>
      <c r="GQ403">
        <v>3.10152</v>
      </c>
      <c r="GR403">
        <v>2.72633</v>
      </c>
      <c r="GS403">
        <v>0.0822367</v>
      </c>
      <c r="GT403">
        <v>0.0876151</v>
      </c>
      <c r="GU403">
        <v>0.106684</v>
      </c>
      <c r="GV403">
        <v>0.0782558</v>
      </c>
      <c r="GW403">
        <v>23952.3</v>
      </c>
      <c r="GX403">
        <v>21677.8</v>
      </c>
      <c r="GY403">
        <v>26665.6</v>
      </c>
      <c r="GZ403">
        <v>23986.5</v>
      </c>
      <c r="HA403">
        <v>38117.6</v>
      </c>
      <c r="HB403">
        <v>32722.6</v>
      </c>
      <c r="HC403">
        <v>46565.7</v>
      </c>
      <c r="HD403">
        <v>37988.5</v>
      </c>
      <c r="HE403">
        <v>1.86273</v>
      </c>
      <c r="HF403">
        <v>2.31308</v>
      </c>
      <c r="HG403">
        <v>0.0545233</v>
      </c>
      <c r="HH403">
        <v>0</v>
      </c>
      <c r="HI403">
        <v>29.1368</v>
      </c>
      <c r="HJ403">
        <v>999.9</v>
      </c>
      <c r="HK403">
        <v>33.4</v>
      </c>
      <c r="HL403">
        <v>32.7</v>
      </c>
      <c r="HM403">
        <v>18.3656</v>
      </c>
      <c r="HN403">
        <v>61.2137</v>
      </c>
      <c r="HO403">
        <v>5.07612</v>
      </c>
      <c r="HP403">
        <v>2</v>
      </c>
      <c r="HQ403">
        <v>0.220442</v>
      </c>
      <c r="HR403">
        <v>0.0233796</v>
      </c>
      <c r="HS403">
        <v>20.2828</v>
      </c>
      <c r="HT403">
        <v>5.21415</v>
      </c>
      <c r="HU403">
        <v>11.98</v>
      </c>
      <c r="HV403">
        <v>4.9636</v>
      </c>
      <c r="HW403">
        <v>3.27515</v>
      </c>
      <c r="HX403">
        <v>9999</v>
      </c>
      <c r="HY403">
        <v>9999</v>
      </c>
      <c r="HZ403">
        <v>9999</v>
      </c>
      <c r="IA403">
        <v>999.9</v>
      </c>
      <c r="IB403">
        <v>1.86387</v>
      </c>
      <c r="IC403">
        <v>1.8601</v>
      </c>
      <c r="ID403">
        <v>1.85846</v>
      </c>
      <c r="IE403">
        <v>1.85975</v>
      </c>
      <c r="IF403">
        <v>1.85989</v>
      </c>
      <c r="IG403">
        <v>1.85843</v>
      </c>
      <c r="IH403">
        <v>1.85745</v>
      </c>
      <c r="II403">
        <v>1.85242</v>
      </c>
      <c r="IJ403">
        <v>0</v>
      </c>
      <c r="IK403">
        <v>0</v>
      </c>
      <c r="IL403">
        <v>0</v>
      </c>
      <c r="IM403">
        <v>0</v>
      </c>
      <c r="IN403" t="s">
        <v>441</v>
      </c>
      <c r="IO403" t="s">
        <v>442</v>
      </c>
      <c r="IP403" t="s">
        <v>443</v>
      </c>
      <c r="IQ403" t="s">
        <v>443</v>
      </c>
      <c r="IR403" t="s">
        <v>443</v>
      </c>
      <c r="IS403" t="s">
        <v>443</v>
      </c>
      <c r="IT403">
        <v>0</v>
      </c>
      <c r="IU403">
        <v>100</v>
      </c>
      <c r="IV403">
        <v>100</v>
      </c>
      <c r="IW403">
        <v>-1.039</v>
      </c>
      <c r="IX403">
        <v>0.2998</v>
      </c>
      <c r="IY403">
        <v>-1.199888540531774</v>
      </c>
      <c r="IZ403">
        <v>0.0006062262584135303</v>
      </c>
      <c r="JA403">
        <v>-6.607284784785487E-07</v>
      </c>
      <c r="JB403">
        <v>4.456398226774383E-10</v>
      </c>
      <c r="JC403">
        <v>0.04242554667046498</v>
      </c>
      <c r="JD403">
        <v>-0.002659736867722172</v>
      </c>
      <c r="JE403">
        <v>0.000738507291522077</v>
      </c>
      <c r="JF403">
        <v>-6.730059124220876E-06</v>
      </c>
      <c r="JG403">
        <v>7</v>
      </c>
      <c r="JH403">
        <v>1949</v>
      </c>
      <c r="JI403">
        <v>1</v>
      </c>
      <c r="JJ403">
        <v>29</v>
      </c>
      <c r="JK403">
        <v>190142.6</v>
      </c>
      <c r="JL403">
        <v>190142.8</v>
      </c>
      <c r="JM403">
        <v>1.43677</v>
      </c>
      <c r="JN403">
        <v>2.61353</v>
      </c>
      <c r="JO403">
        <v>2.146</v>
      </c>
      <c r="JP403">
        <v>2.67822</v>
      </c>
      <c r="JQ403">
        <v>2.29858</v>
      </c>
      <c r="JR403">
        <v>2.42065</v>
      </c>
      <c r="JS403">
        <v>37.0986</v>
      </c>
      <c r="JT403">
        <v>24.07</v>
      </c>
      <c r="JU403">
        <v>18</v>
      </c>
      <c r="JV403">
        <v>485.847</v>
      </c>
      <c r="JW403">
        <v>883.272</v>
      </c>
      <c r="JX403">
        <v>28.8762</v>
      </c>
      <c r="JY403">
        <v>29.9912</v>
      </c>
      <c r="JZ403">
        <v>30.0004</v>
      </c>
      <c r="KA403">
        <v>30.0895</v>
      </c>
      <c r="KB403">
        <v>30.0171</v>
      </c>
      <c r="KC403">
        <v>28.8701</v>
      </c>
      <c r="KD403">
        <v>13.5659</v>
      </c>
      <c r="KE403">
        <v>20.9879</v>
      </c>
      <c r="KF403">
        <v>28.8615</v>
      </c>
      <c r="KG403">
        <v>413.339</v>
      </c>
      <c r="KH403">
        <v>15.1659</v>
      </c>
      <c r="KI403">
        <v>101.811</v>
      </c>
      <c r="KJ403">
        <v>91.5774</v>
      </c>
    </row>
    <row r="404" spans="1:296">
      <c r="A404">
        <v>386</v>
      </c>
      <c r="B404">
        <v>1758398164.1</v>
      </c>
      <c r="C404">
        <v>16023.59999990463</v>
      </c>
      <c r="D404" t="s">
        <v>1219</v>
      </c>
      <c r="E404" t="s">
        <v>1220</v>
      </c>
      <c r="F404">
        <v>5</v>
      </c>
      <c r="G404" t="s">
        <v>1218</v>
      </c>
      <c r="H404">
        <v>1758398156.255172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426.4133296970879</v>
      </c>
      <c r="AJ404">
        <v>394.7820303030303</v>
      </c>
      <c r="AK404">
        <v>-0.0002590595293487085</v>
      </c>
      <c r="AL404">
        <v>65.87558880153101</v>
      </c>
      <c r="AM404">
        <f>(AO404 - AN404 + DX404*1E3/(8.314*(DZ404+273.15)) * AQ404/DW404 * AP404) * DW404/(100*DK404) * 1000/(1000 - AO404)</f>
        <v>0</v>
      </c>
      <c r="AN404">
        <v>15.12056349816212</v>
      </c>
      <c r="AO404">
        <v>23.73099636363636</v>
      </c>
      <c r="AP404">
        <v>-0.01097111950951507</v>
      </c>
      <c r="AQ404">
        <v>86.21188687675813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437</v>
      </c>
      <c r="AX404" t="s">
        <v>437</v>
      </c>
      <c r="AY404">
        <v>0</v>
      </c>
      <c r="AZ404">
        <v>0</v>
      </c>
      <c r="BA404">
        <f>1-AY404/AZ404</f>
        <v>0</v>
      </c>
      <c r="BB404">
        <v>0</v>
      </c>
      <c r="BC404" t="s">
        <v>437</v>
      </c>
      <c r="BD404" t="s">
        <v>437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437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5.18</v>
      </c>
      <c r="DL404">
        <v>0.5</v>
      </c>
      <c r="DM404" t="s">
        <v>438</v>
      </c>
      <c r="DN404">
        <v>2</v>
      </c>
      <c r="DO404" t="b">
        <v>1</v>
      </c>
      <c r="DP404">
        <v>1758398156.255172</v>
      </c>
      <c r="DQ404">
        <v>385.4536206896552</v>
      </c>
      <c r="DR404">
        <v>419.8130689655172</v>
      </c>
      <c r="DS404">
        <v>23.74958620689655</v>
      </c>
      <c r="DT404">
        <v>15.11845517241379</v>
      </c>
      <c r="DU404">
        <v>386.4922413793105</v>
      </c>
      <c r="DV404">
        <v>23.45021034482758</v>
      </c>
      <c r="DW404">
        <v>499.9571379310345</v>
      </c>
      <c r="DX404">
        <v>90.33233103448276</v>
      </c>
      <c r="DY404">
        <v>0.06867676206896553</v>
      </c>
      <c r="DZ404">
        <v>30.1826724137931</v>
      </c>
      <c r="EA404">
        <v>30.01450689655173</v>
      </c>
      <c r="EB404">
        <v>999.9000000000002</v>
      </c>
      <c r="EC404">
        <v>0</v>
      </c>
      <c r="ED404">
        <v>0</v>
      </c>
      <c r="EE404">
        <v>9985.367586206896</v>
      </c>
      <c r="EF404">
        <v>0</v>
      </c>
      <c r="EG404">
        <v>10.3214</v>
      </c>
      <c r="EH404">
        <v>-34.35940689655173</v>
      </c>
      <c r="EI404">
        <v>394.830724137931</v>
      </c>
      <c r="EJ404">
        <v>426.2574482758621</v>
      </c>
      <c r="EK404">
        <v>8.631120689655171</v>
      </c>
      <c r="EL404">
        <v>419.8130689655172</v>
      </c>
      <c r="EM404">
        <v>15.11845517241379</v>
      </c>
      <c r="EN404">
        <v>2.145355517241379</v>
      </c>
      <c r="EO404">
        <v>1.365685172413793</v>
      </c>
      <c r="EP404">
        <v>18.55998965517241</v>
      </c>
      <c r="EQ404">
        <v>11.5419</v>
      </c>
      <c r="ER404">
        <v>1999.995172413793</v>
      </c>
      <c r="ES404">
        <v>0.9800041379310344</v>
      </c>
      <c r="ET404">
        <v>0.0199961275862069</v>
      </c>
      <c r="EU404">
        <v>0</v>
      </c>
      <c r="EV404">
        <v>824.213655172414</v>
      </c>
      <c r="EW404">
        <v>5.00078</v>
      </c>
      <c r="EX404">
        <v>15939.4275862069</v>
      </c>
      <c r="EY404">
        <v>16379.61034482759</v>
      </c>
      <c r="EZ404">
        <v>40.49744827586206</v>
      </c>
      <c r="FA404">
        <v>41.33589655172413</v>
      </c>
      <c r="FB404">
        <v>40.97606896551724</v>
      </c>
      <c r="FC404">
        <v>41.05596551724138</v>
      </c>
      <c r="FD404">
        <v>41.79289655172413</v>
      </c>
      <c r="FE404">
        <v>1955.105172413793</v>
      </c>
      <c r="FF404">
        <v>39.89000000000001</v>
      </c>
      <c r="FG404">
        <v>0</v>
      </c>
      <c r="FH404">
        <v>1758398164.5</v>
      </c>
      <c r="FI404">
        <v>0</v>
      </c>
      <c r="FJ404">
        <v>824.20376</v>
      </c>
      <c r="FK404">
        <v>-2.441076906882505</v>
      </c>
      <c r="FL404">
        <v>-44.13846150568125</v>
      </c>
      <c r="FM404">
        <v>15939.212</v>
      </c>
      <c r="FN404">
        <v>15</v>
      </c>
      <c r="FO404">
        <v>0</v>
      </c>
      <c r="FP404" t="s">
        <v>439</v>
      </c>
      <c r="FQ404">
        <v>1746989605.5</v>
      </c>
      <c r="FR404">
        <v>1746989593.5</v>
      </c>
      <c r="FS404">
        <v>0</v>
      </c>
      <c r="FT404">
        <v>-0.274</v>
      </c>
      <c r="FU404">
        <v>-0.002</v>
      </c>
      <c r="FV404">
        <v>2.549</v>
      </c>
      <c r="FW404">
        <v>0.129</v>
      </c>
      <c r="FX404">
        <v>420</v>
      </c>
      <c r="FY404">
        <v>17</v>
      </c>
      <c r="FZ404">
        <v>0.02</v>
      </c>
      <c r="GA404">
        <v>0.04</v>
      </c>
      <c r="GB404">
        <v>-34.42139268292684</v>
      </c>
      <c r="GC404">
        <v>2.284168641114959</v>
      </c>
      <c r="GD404">
        <v>0.4347074695617757</v>
      </c>
      <c r="GE404">
        <v>0</v>
      </c>
      <c r="GF404">
        <v>824.2959411764706</v>
      </c>
      <c r="GG404">
        <v>-2.025362865407808</v>
      </c>
      <c r="GH404">
        <v>0.2809560297581169</v>
      </c>
      <c r="GI404">
        <v>0</v>
      </c>
      <c r="GJ404">
        <v>8.631611463414634</v>
      </c>
      <c r="GK404">
        <v>-0.007404041811843635</v>
      </c>
      <c r="GL404">
        <v>0.008800482403899504</v>
      </c>
      <c r="GM404">
        <v>1</v>
      </c>
      <c r="GN404">
        <v>1</v>
      </c>
      <c r="GO404">
        <v>3</v>
      </c>
      <c r="GP404" t="s">
        <v>440</v>
      </c>
      <c r="GQ404">
        <v>3.10115</v>
      </c>
      <c r="GR404">
        <v>2.72616</v>
      </c>
      <c r="GS404">
        <v>0.0822254</v>
      </c>
      <c r="GT404">
        <v>0.08715920000000001</v>
      </c>
      <c r="GU404">
        <v>0.106572</v>
      </c>
      <c r="GV404">
        <v>0.0782615</v>
      </c>
      <c r="GW404">
        <v>23952.3</v>
      </c>
      <c r="GX404">
        <v>21688.4</v>
      </c>
      <c r="GY404">
        <v>26665.3</v>
      </c>
      <c r="GZ404">
        <v>23986.3</v>
      </c>
      <c r="HA404">
        <v>38122.2</v>
      </c>
      <c r="HB404">
        <v>32722.3</v>
      </c>
      <c r="HC404">
        <v>46565.5</v>
      </c>
      <c r="HD404">
        <v>37988.4</v>
      </c>
      <c r="HE404">
        <v>1.86195</v>
      </c>
      <c r="HF404">
        <v>2.3135</v>
      </c>
      <c r="HG404">
        <v>0.0541359</v>
      </c>
      <c r="HH404">
        <v>0</v>
      </c>
      <c r="HI404">
        <v>29.1368</v>
      </c>
      <c r="HJ404">
        <v>999.9</v>
      </c>
      <c r="HK404">
        <v>33.4</v>
      </c>
      <c r="HL404">
        <v>32.7</v>
      </c>
      <c r="HM404">
        <v>18.3677</v>
      </c>
      <c r="HN404">
        <v>61.5537</v>
      </c>
      <c r="HO404">
        <v>5.10416</v>
      </c>
      <c r="HP404">
        <v>2</v>
      </c>
      <c r="HQ404">
        <v>0.220739</v>
      </c>
      <c r="HR404">
        <v>0.059055</v>
      </c>
      <c r="HS404">
        <v>20.2821</v>
      </c>
      <c r="HT404">
        <v>5.2101</v>
      </c>
      <c r="HU404">
        <v>11.9798</v>
      </c>
      <c r="HV404">
        <v>4.963</v>
      </c>
      <c r="HW404">
        <v>3.27433</v>
      </c>
      <c r="HX404">
        <v>9999</v>
      </c>
      <c r="HY404">
        <v>9999</v>
      </c>
      <c r="HZ404">
        <v>9999</v>
      </c>
      <c r="IA404">
        <v>999.9</v>
      </c>
      <c r="IB404">
        <v>1.86387</v>
      </c>
      <c r="IC404">
        <v>1.86012</v>
      </c>
      <c r="ID404">
        <v>1.85844</v>
      </c>
      <c r="IE404">
        <v>1.85974</v>
      </c>
      <c r="IF404">
        <v>1.85989</v>
      </c>
      <c r="IG404">
        <v>1.85848</v>
      </c>
      <c r="IH404">
        <v>1.85746</v>
      </c>
      <c r="II404">
        <v>1.85242</v>
      </c>
      <c r="IJ404">
        <v>0</v>
      </c>
      <c r="IK404">
        <v>0</v>
      </c>
      <c r="IL404">
        <v>0</v>
      </c>
      <c r="IM404">
        <v>0</v>
      </c>
      <c r="IN404" t="s">
        <v>441</v>
      </c>
      <c r="IO404" t="s">
        <v>442</v>
      </c>
      <c r="IP404" t="s">
        <v>443</v>
      </c>
      <c r="IQ404" t="s">
        <v>443</v>
      </c>
      <c r="IR404" t="s">
        <v>443</v>
      </c>
      <c r="IS404" t="s">
        <v>443</v>
      </c>
      <c r="IT404">
        <v>0</v>
      </c>
      <c r="IU404">
        <v>100</v>
      </c>
      <c r="IV404">
        <v>100</v>
      </c>
      <c r="IW404">
        <v>-1.039</v>
      </c>
      <c r="IX404">
        <v>0.2989</v>
      </c>
      <c r="IY404">
        <v>-1.199888540531774</v>
      </c>
      <c r="IZ404">
        <v>0.0006062262584135303</v>
      </c>
      <c r="JA404">
        <v>-6.607284784785487E-07</v>
      </c>
      <c r="JB404">
        <v>4.456398226774383E-10</v>
      </c>
      <c r="JC404">
        <v>0.04242554667046498</v>
      </c>
      <c r="JD404">
        <v>-0.002659736867722172</v>
      </c>
      <c r="JE404">
        <v>0.000738507291522077</v>
      </c>
      <c r="JF404">
        <v>-6.730059124220876E-06</v>
      </c>
      <c r="JG404">
        <v>7</v>
      </c>
      <c r="JH404">
        <v>1949</v>
      </c>
      <c r="JI404">
        <v>1</v>
      </c>
      <c r="JJ404">
        <v>29</v>
      </c>
      <c r="JK404">
        <v>190142.6</v>
      </c>
      <c r="JL404">
        <v>190142.8</v>
      </c>
      <c r="JM404">
        <v>1.41357</v>
      </c>
      <c r="JN404">
        <v>2.60498</v>
      </c>
      <c r="JO404">
        <v>2.146</v>
      </c>
      <c r="JP404">
        <v>2.67944</v>
      </c>
      <c r="JQ404">
        <v>2.29858</v>
      </c>
      <c r="JR404">
        <v>2.42798</v>
      </c>
      <c r="JS404">
        <v>37.0986</v>
      </c>
      <c r="JT404">
        <v>24.07</v>
      </c>
      <c r="JU404">
        <v>18</v>
      </c>
      <c r="JV404">
        <v>485.42</v>
      </c>
      <c r="JW404">
        <v>883.777</v>
      </c>
      <c r="JX404">
        <v>28.8659</v>
      </c>
      <c r="JY404">
        <v>29.9949</v>
      </c>
      <c r="JZ404">
        <v>30.0004</v>
      </c>
      <c r="KA404">
        <v>30.0935</v>
      </c>
      <c r="KB404">
        <v>30.0208</v>
      </c>
      <c r="KC404">
        <v>28.3437</v>
      </c>
      <c r="KD404">
        <v>13.5659</v>
      </c>
      <c r="KE404">
        <v>20.9879</v>
      </c>
      <c r="KF404">
        <v>28.8343</v>
      </c>
      <c r="KG404">
        <v>399.965</v>
      </c>
      <c r="KH404">
        <v>15.1955</v>
      </c>
      <c r="KI404">
        <v>101.81</v>
      </c>
      <c r="KJ404">
        <v>91.57689999999999</v>
      </c>
    </row>
    <row r="405" spans="1:296">
      <c r="A405">
        <v>387</v>
      </c>
      <c r="B405">
        <v>1758398169.1</v>
      </c>
      <c r="C405">
        <v>16028.59999990463</v>
      </c>
      <c r="D405" t="s">
        <v>1221</v>
      </c>
      <c r="E405" t="s">
        <v>1222</v>
      </c>
      <c r="F405">
        <v>5</v>
      </c>
      <c r="G405" t="s">
        <v>1218</v>
      </c>
      <c r="H405">
        <v>1758398161.332142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420.5725979585546</v>
      </c>
      <c r="AJ405">
        <v>392.1227333333334</v>
      </c>
      <c r="AK405">
        <v>-0.6316782908534355</v>
      </c>
      <c r="AL405">
        <v>65.87558880153101</v>
      </c>
      <c r="AM405">
        <f>(AO405 - AN405 + DX405*1E3/(8.314*(DZ405+273.15)) * AQ405/DW405 * AP405) * DW405/(100*DK405) * 1000/(1000 - AO405)</f>
        <v>0</v>
      </c>
      <c r="AN405">
        <v>15.12263447872291</v>
      </c>
      <c r="AO405">
        <v>23.74080484848485</v>
      </c>
      <c r="AP405">
        <v>0.002207506302869743</v>
      </c>
      <c r="AQ405">
        <v>86.21188687675813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437</v>
      </c>
      <c r="AX405" t="s">
        <v>437</v>
      </c>
      <c r="AY405">
        <v>0</v>
      </c>
      <c r="AZ405">
        <v>0</v>
      </c>
      <c r="BA405">
        <f>1-AY405/AZ405</f>
        <v>0</v>
      </c>
      <c r="BB405">
        <v>0</v>
      </c>
      <c r="BC405" t="s">
        <v>437</v>
      </c>
      <c r="BD405" t="s">
        <v>437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437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5.18</v>
      </c>
      <c r="DL405">
        <v>0.5</v>
      </c>
      <c r="DM405" t="s">
        <v>438</v>
      </c>
      <c r="DN405">
        <v>2</v>
      </c>
      <c r="DO405" t="b">
        <v>1</v>
      </c>
      <c r="DP405">
        <v>1758398161.332142</v>
      </c>
      <c r="DQ405">
        <v>385.0536428571428</v>
      </c>
      <c r="DR405">
        <v>417.3381071428572</v>
      </c>
      <c r="DS405">
        <v>23.74714285714285</v>
      </c>
      <c r="DT405">
        <v>15.12093571428571</v>
      </c>
      <c r="DU405">
        <v>386.09225</v>
      </c>
      <c r="DV405">
        <v>23.44781785714286</v>
      </c>
      <c r="DW405">
        <v>499.9920357142858</v>
      </c>
      <c r="DX405">
        <v>90.332725</v>
      </c>
      <c r="DY405">
        <v>0.068413875</v>
      </c>
      <c r="DZ405">
        <v>30.18346071428571</v>
      </c>
      <c r="EA405">
        <v>30.01988928571429</v>
      </c>
      <c r="EB405">
        <v>999.9000000000002</v>
      </c>
      <c r="EC405">
        <v>0</v>
      </c>
      <c r="ED405">
        <v>0</v>
      </c>
      <c r="EE405">
        <v>9988.79964285714</v>
      </c>
      <c r="EF405">
        <v>0</v>
      </c>
      <c r="EG405">
        <v>10.3214</v>
      </c>
      <c r="EH405">
        <v>-32.28441428571428</v>
      </c>
      <c r="EI405">
        <v>394.4199642857142</v>
      </c>
      <c r="EJ405">
        <v>423.7454642857143</v>
      </c>
      <c r="EK405">
        <v>8.626207499999998</v>
      </c>
      <c r="EL405">
        <v>417.3381071428572</v>
      </c>
      <c r="EM405">
        <v>15.12093571428571</v>
      </c>
      <c r="EN405">
        <v>2.145144642857143</v>
      </c>
      <c r="EO405">
        <v>1.365914285714286</v>
      </c>
      <c r="EP405">
        <v>18.55842142857143</v>
      </c>
      <c r="EQ405">
        <v>11.54443928571429</v>
      </c>
      <c r="ER405">
        <v>1999.967142857143</v>
      </c>
      <c r="ES405">
        <v>0.980003857142857</v>
      </c>
      <c r="ET405">
        <v>0.01999640714285714</v>
      </c>
      <c r="EU405">
        <v>0</v>
      </c>
      <c r="EV405">
        <v>824.0759642857145</v>
      </c>
      <c r="EW405">
        <v>5.00078</v>
      </c>
      <c r="EX405">
        <v>15936.67142857143</v>
      </c>
      <c r="EY405">
        <v>16379.375</v>
      </c>
      <c r="EZ405">
        <v>40.49067857142857</v>
      </c>
      <c r="FA405">
        <v>41.32774999999999</v>
      </c>
      <c r="FB405">
        <v>41.08457142857142</v>
      </c>
      <c r="FC405">
        <v>41.05346428571428</v>
      </c>
      <c r="FD405">
        <v>41.761</v>
      </c>
      <c r="FE405">
        <v>1955.077142857143</v>
      </c>
      <c r="FF405">
        <v>39.89000000000001</v>
      </c>
      <c r="FG405">
        <v>0</v>
      </c>
      <c r="FH405">
        <v>1758398169.3</v>
      </c>
      <c r="FI405">
        <v>0</v>
      </c>
      <c r="FJ405">
        <v>824.0611600000001</v>
      </c>
      <c r="FK405">
        <v>-0.5001538498789064</v>
      </c>
      <c r="FL405">
        <v>-31.00769239206402</v>
      </c>
      <c r="FM405">
        <v>15936.82</v>
      </c>
      <c r="FN405">
        <v>15</v>
      </c>
      <c r="FO405">
        <v>0</v>
      </c>
      <c r="FP405" t="s">
        <v>439</v>
      </c>
      <c r="FQ405">
        <v>1746989605.5</v>
      </c>
      <c r="FR405">
        <v>1746989593.5</v>
      </c>
      <c r="FS405">
        <v>0</v>
      </c>
      <c r="FT405">
        <v>-0.274</v>
      </c>
      <c r="FU405">
        <v>-0.002</v>
      </c>
      <c r="FV405">
        <v>2.549</v>
      </c>
      <c r="FW405">
        <v>0.129</v>
      </c>
      <c r="FX405">
        <v>420</v>
      </c>
      <c r="FY405">
        <v>17</v>
      </c>
      <c r="FZ405">
        <v>0.02</v>
      </c>
      <c r="GA405">
        <v>0.04</v>
      </c>
      <c r="GB405">
        <v>-33.1335775</v>
      </c>
      <c r="GC405">
        <v>20.10021500938087</v>
      </c>
      <c r="GD405">
        <v>2.511374432804426</v>
      </c>
      <c r="GE405">
        <v>0</v>
      </c>
      <c r="GF405">
        <v>824.1639117647059</v>
      </c>
      <c r="GG405">
        <v>-1.676867834286974</v>
      </c>
      <c r="GH405">
        <v>0.2649575290768992</v>
      </c>
      <c r="GI405">
        <v>0</v>
      </c>
      <c r="GJ405">
        <v>8.6270165</v>
      </c>
      <c r="GK405">
        <v>-0.06057095684803824</v>
      </c>
      <c r="GL405">
        <v>0.01144997741264149</v>
      </c>
      <c r="GM405">
        <v>1</v>
      </c>
      <c r="GN405">
        <v>1</v>
      </c>
      <c r="GO405">
        <v>3</v>
      </c>
      <c r="GP405" t="s">
        <v>440</v>
      </c>
      <c r="GQ405">
        <v>3.10148</v>
      </c>
      <c r="GR405">
        <v>2.72609</v>
      </c>
      <c r="GS405">
        <v>0.08172459999999999</v>
      </c>
      <c r="GT405">
        <v>0.0855016</v>
      </c>
      <c r="GU405">
        <v>0.106604</v>
      </c>
      <c r="GV405">
        <v>0.07827539999999999</v>
      </c>
      <c r="GW405">
        <v>23965.3</v>
      </c>
      <c r="GX405">
        <v>21727.6</v>
      </c>
      <c r="GY405">
        <v>26665.2</v>
      </c>
      <c r="GZ405">
        <v>23986</v>
      </c>
      <c r="HA405">
        <v>38120.6</v>
      </c>
      <c r="HB405">
        <v>32721.5</v>
      </c>
      <c r="HC405">
        <v>46565.3</v>
      </c>
      <c r="HD405">
        <v>37988.3</v>
      </c>
      <c r="HE405">
        <v>1.86257</v>
      </c>
      <c r="HF405">
        <v>2.31273</v>
      </c>
      <c r="HG405">
        <v>0.0542104</v>
      </c>
      <c r="HH405">
        <v>0</v>
      </c>
      <c r="HI405">
        <v>29.1368</v>
      </c>
      <c r="HJ405">
        <v>999.9</v>
      </c>
      <c r="HK405">
        <v>33.4</v>
      </c>
      <c r="HL405">
        <v>32.7</v>
      </c>
      <c r="HM405">
        <v>18.3678</v>
      </c>
      <c r="HN405">
        <v>61.4437</v>
      </c>
      <c r="HO405">
        <v>5.01603</v>
      </c>
      <c r="HP405">
        <v>2</v>
      </c>
      <c r="HQ405">
        <v>0.221275</v>
      </c>
      <c r="HR405">
        <v>0.128519</v>
      </c>
      <c r="HS405">
        <v>20.2823</v>
      </c>
      <c r="HT405">
        <v>5.2101</v>
      </c>
      <c r="HU405">
        <v>11.98</v>
      </c>
      <c r="HV405">
        <v>4.96295</v>
      </c>
      <c r="HW405">
        <v>3.27435</v>
      </c>
      <c r="HX405">
        <v>9999</v>
      </c>
      <c r="HY405">
        <v>9999</v>
      </c>
      <c r="HZ405">
        <v>9999</v>
      </c>
      <c r="IA405">
        <v>999.9</v>
      </c>
      <c r="IB405">
        <v>1.86386</v>
      </c>
      <c r="IC405">
        <v>1.86011</v>
      </c>
      <c r="ID405">
        <v>1.85841</v>
      </c>
      <c r="IE405">
        <v>1.85975</v>
      </c>
      <c r="IF405">
        <v>1.85989</v>
      </c>
      <c r="IG405">
        <v>1.85844</v>
      </c>
      <c r="IH405">
        <v>1.85747</v>
      </c>
      <c r="II405">
        <v>1.85242</v>
      </c>
      <c r="IJ405">
        <v>0</v>
      </c>
      <c r="IK405">
        <v>0</v>
      </c>
      <c r="IL405">
        <v>0</v>
      </c>
      <c r="IM405">
        <v>0</v>
      </c>
      <c r="IN405" t="s">
        <v>441</v>
      </c>
      <c r="IO405" t="s">
        <v>442</v>
      </c>
      <c r="IP405" t="s">
        <v>443</v>
      </c>
      <c r="IQ405" t="s">
        <v>443</v>
      </c>
      <c r="IR405" t="s">
        <v>443</v>
      </c>
      <c r="IS405" t="s">
        <v>443</v>
      </c>
      <c r="IT405">
        <v>0</v>
      </c>
      <c r="IU405">
        <v>100</v>
      </c>
      <c r="IV405">
        <v>100</v>
      </c>
      <c r="IW405">
        <v>-1.04</v>
      </c>
      <c r="IX405">
        <v>0.2992</v>
      </c>
      <c r="IY405">
        <v>-1.199888540531774</v>
      </c>
      <c r="IZ405">
        <v>0.0006062262584135303</v>
      </c>
      <c r="JA405">
        <v>-6.607284784785487E-07</v>
      </c>
      <c r="JB405">
        <v>4.456398226774383E-10</v>
      </c>
      <c r="JC405">
        <v>0.04242554667046498</v>
      </c>
      <c r="JD405">
        <v>-0.002659736867722172</v>
      </c>
      <c r="JE405">
        <v>0.000738507291522077</v>
      </c>
      <c r="JF405">
        <v>-6.730059124220876E-06</v>
      </c>
      <c r="JG405">
        <v>7</v>
      </c>
      <c r="JH405">
        <v>1949</v>
      </c>
      <c r="JI405">
        <v>1</v>
      </c>
      <c r="JJ405">
        <v>29</v>
      </c>
      <c r="JK405">
        <v>190142.7</v>
      </c>
      <c r="JL405">
        <v>190142.9</v>
      </c>
      <c r="JM405">
        <v>1.37573</v>
      </c>
      <c r="JN405">
        <v>2.60132</v>
      </c>
      <c r="JO405">
        <v>2.146</v>
      </c>
      <c r="JP405">
        <v>2.67944</v>
      </c>
      <c r="JQ405">
        <v>2.29858</v>
      </c>
      <c r="JR405">
        <v>2.4231</v>
      </c>
      <c r="JS405">
        <v>37.0986</v>
      </c>
      <c r="JT405">
        <v>24.07</v>
      </c>
      <c r="JU405">
        <v>18</v>
      </c>
      <c r="JV405">
        <v>485.817</v>
      </c>
      <c r="JW405">
        <v>883.021</v>
      </c>
      <c r="JX405">
        <v>28.8436</v>
      </c>
      <c r="JY405">
        <v>29.998</v>
      </c>
      <c r="JZ405">
        <v>30.0005</v>
      </c>
      <c r="KA405">
        <v>30.0973</v>
      </c>
      <c r="KB405">
        <v>30.0248</v>
      </c>
      <c r="KC405">
        <v>27.6529</v>
      </c>
      <c r="KD405">
        <v>13.2947</v>
      </c>
      <c r="KE405">
        <v>20.9879</v>
      </c>
      <c r="KF405">
        <v>28.812</v>
      </c>
      <c r="KG405">
        <v>379.926</v>
      </c>
      <c r="KH405">
        <v>15.2056</v>
      </c>
      <c r="KI405">
        <v>101.81</v>
      </c>
      <c r="KJ405">
        <v>91.5763</v>
      </c>
    </row>
    <row r="406" spans="1:296">
      <c r="A406">
        <v>388</v>
      </c>
      <c r="B406">
        <v>1758398174.1</v>
      </c>
      <c r="C406">
        <v>16033.59999990463</v>
      </c>
      <c r="D406" t="s">
        <v>1223</v>
      </c>
      <c r="E406" t="s">
        <v>1224</v>
      </c>
      <c r="F406">
        <v>5</v>
      </c>
      <c r="G406" t="s">
        <v>1218</v>
      </c>
      <c r="H406">
        <v>1758398166.6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408.6086725975343</v>
      </c>
      <c r="AJ406">
        <v>384.8463757575757</v>
      </c>
      <c r="AK406">
        <v>-1.554481260174386</v>
      </c>
      <c r="AL406">
        <v>65.87558880153101</v>
      </c>
      <c r="AM406">
        <f>(AO406 - AN406 + DX406*1E3/(8.314*(DZ406+273.15)) * AQ406/DW406 * AP406) * DW406/(100*DK406) * 1000/(1000 - AO406)</f>
        <v>0</v>
      </c>
      <c r="AN406">
        <v>15.12890970370587</v>
      </c>
      <c r="AO406">
        <v>23.74012545454546</v>
      </c>
      <c r="AP406">
        <v>0.000264524480870558</v>
      </c>
      <c r="AQ406">
        <v>86.21188687675813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437</v>
      </c>
      <c r="AX406" t="s">
        <v>437</v>
      </c>
      <c r="AY406">
        <v>0</v>
      </c>
      <c r="AZ406">
        <v>0</v>
      </c>
      <c r="BA406">
        <f>1-AY406/AZ406</f>
        <v>0</v>
      </c>
      <c r="BB406">
        <v>0</v>
      </c>
      <c r="BC406" t="s">
        <v>437</v>
      </c>
      <c r="BD406" t="s">
        <v>437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437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5.18</v>
      </c>
      <c r="DL406">
        <v>0.5</v>
      </c>
      <c r="DM406" t="s">
        <v>438</v>
      </c>
      <c r="DN406">
        <v>2</v>
      </c>
      <c r="DO406" t="b">
        <v>1</v>
      </c>
      <c r="DP406">
        <v>1758398166.6</v>
      </c>
      <c r="DQ406">
        <v>382.8574444444444</v>
      </c>
      <c r="DR406">
        <v>410.5854074074073</v>
      </c>
      <c r="DS406">
        <v>23.74202592592592</v>
      </c>
      <c r="DT406">
        <v>15.12593333333333</v>
      </c>
      <c r="DU406">
        <v>383.8967037037037</v>
      </c>
      <c r="DV406">
        <v>23.44280000000001</v>
      </c>
      <c r="DW406">
        <v>499.9837777777778</v>
      </c>
      <c r="DX406">
        <v>90.33262962962964</v>
      </c>
      <c r="DY406">
        <v>0.06820448148148148</v>
      </c>
      <c r="DZ406">
        <v>30.18234444444445</v>
      </c>
      <c r="EA406">
        <v>30.01911111111112</v>
      </c>
      <c r="EB406">
        <v>999.9000000000001</v>
      </c>
      <c r="EC406">
        <v>0</v>
      </c>
      <c r="ED406">
        <v>0</v>
      </c>
      <c r="EE406">
        <v>9988.897777777778</v>
      </c>
      <c r="EF406">
        <v>0</v>
      </c>
      <c r="EG406">
        <v>10.3214</v>
      </c>
      <c r="EH406">
        <v>-27.72793703703703</v>
      </c>
      <c r="EI406">
        <v>392.1682222222221</v>
      </c>
      <c r="EJ406">
        <v>416.8911851851852</v>
      </c>
      <c r="EK406">
        <v>8.616089629629631</v>
      </c>
      <c r="EL406">
        <v>410.5854074074073</v>
      </c>
      <c r="EM406">
        <v>15.12593333333333</v>
      </c>
      <c r="EN406">
        <v>2.144679629629629</v>
      </c>
      <c r="EO406">
        <v>1.366364444444444</v>
      </c>
      <c r="EP406">
        <v>18.55495555555555</v>
      </c>
      <c r="EQ406">
        <v>11.54941481481481</v>
      </c>
      <c r="ER406">
        <v>1999.991111111111</v>
      </c>
      <c r="ES406">
        <v>0.9800041111111111</v>
      </c>
      <c r="ET406">
        <v>0.01999615185185185</v>
      </c>
      <c r="EU406">
        <v>0</v>
      </c>
      <c r="EV406">
        <v>823.9443333333334</v>
      </c>
      <c r="EW406">
        <v>5.00078</v>
      </c>
      <c r="EX406">
        <v>15934.1962962963</v>
      </c>
      <c r="EY406">
        <v>16379.58148148148</v>
      </c>
      <c r="EZ406">
        <v>40.50196296296296</v>
      </c>
      <c r="FA406">
        <v>41.33533333333333</v>
      </c>
      <c r="FB406">
        <v>41.18729629629629</v>
      </c>
      <c r="FC406">
        <v>41.06007407407407</v>
      </c>
      <c r="FD406">
        <v>41.80311111111111</v>
      </c>
      <c r="FE406">
        <v>1955.101111111111</v>
      </c>
      <c r="FF406">
        <v>39.89000000000001</v>
      </c>
      <c r="FG406">
        <v>0</v>
      </c>
      <c r="FH406">
        <v>1758398174.7</v>
      </c>
      <c r="FI406">
        <v>0</v>
      </c>
      <c r="FJ406">
        <v>823.9326538461538</v>
      </c>
      <c r="FK406">
        <v>-1.548820516777092</v>
      </c>
      <c r="FL406">
        <v>-26.32136754857509</v>
      </c>
      <c r="FM406">
        <v>15934.02692307692</v>
      </c>
      <c r="FN406">
        <v>15</v>
      </c>
      <c r="FO406">
        <v>0</v>
      </c>
      <c r="FP406" t="s">
        <v>439</v>
      </c>
      <c r="FQ406">
        <v>1746989605.5</v>
      </c>
      <c r="FR406">
        <v>1746989593.5</v>
      </c>
      <c r="FS406">
        <v>0</v>
      </c>
      <c r="FT406">
        <v>-0.274</v>
      </c>
      <c r="FU406">
        <v>-0.002</v>
      </c>
      <c r="FV406">
        <v>2.549</v>
      </c>
      <c r="FW406">
        <v>0.129</v>
      </c>
      <c r="FX406">
        <v>420</v>
      </c>
      <c r="FY406">
        <v>17</v>
      </c>
      <c r="FZ406">
        <v>0.02</v>
      </c>
      <c r="GA406">
        <v>0.04</v>
      </c>
      <c r="GB406">
        <v>-30.02541</v>
      </c>
      <c r="GC406">
        <v>50.4924900562852</v>
      </c>
      <c r="GD406">
        <v>5.227315510221284</v>
      </c>
      <c r="GE406">
        <v>0</v>
      </c>
      <c r="GF406">
        <v>824.0285294117648</v>
      </c>
      <c r="GG406">
        <v>-1.234010697399439</v>
      </c>
      <c r="GH406">
        <v>0.231884001844497</v>
      </c>
      <c r="GI406">
        <v>0</v>
      </c>
      <c r="GJ406">
        <v>8.622763500000001</v>
      </c>
      <c r="GK406">
        <v>-0.1154476547842591</v>
      </c>
      <c r="GL406">
        <v>0.01355528726180306</v>
      </c>
      <c r="GM406">
        <v>0</v>
      </c>
      <c r="GN406">
        <v>0</v>
      </c>
      <c r="GO406">
        <v>3</v>
      </c>
      <c r="GP406" t="s">
        <v>446</v>
      </c>
      <c r="GQ406">
        <v>3.10082</v>
      </c>
      <c r="GR406">
        <v>2.72655</v>
      </c>
      <c r="GS406">
        <v>0.08048669999999999</v>
      </c>
      <c r="GT406">
        <v>0.0832807</v>
      </c>
      <c r="GU406">
        <v>0.1066</v>
      </c>
      <c r="GV406">
        <v>0.07832260000000001</v>
      </c>
      <c r="GW406">
        <v>23997.5</v>
      </c>
      <c r="GX406">
        <v>21780.3</v>
      </c>
      <c r="GY406">
        <v>26665.1</v>
      </c>
      <c r="GZ406">
        <v>23986</v>
      </c>
      <c r="HA406">
        <v>38120.2</v>
      </c>
      <c r="HB406">
        <v>32719.4</v>
      </c>
      <c r="HC406">
        <v>46564.7</v>
      </c>
      <c r="HD406">
        <v>37988</v>
      </c>
      <c r="HE406">
        <v>1.86173</v>
      </c>
      <c r="HF406">
        <v>2.31325</v>
      </c>
      <c r="HG406">
        <v>0.0539348</v>
      </c>
      <c r="HH406">
        <v>0</v>
      </c>
      <c r="HI406">
        <v>29.1368</v>
      </c>
      <c r="HJ406">
        <v>999.9</v>
      </c>
      <c r="HK406">
        <v>33.4</v>
      </c>
      <c r="HL406">
        <v>32.7</v>
      </c>
      <c r="HM406">
        <v>18.3673</v>
      </c>
      <c r="HN406">
        <v>61.0937</v>
      </c>
      <c r="HO406">
        <v>5.15625</v>
      </c>
      <c r="HP406">
        <v>2</v>
      </c>
      <c r="HQ406">
        <v>0.221677</v>
      </c>
      <c r="HR406">
        <v>0.149493</v>
      </c>
      <c r="HS406">
        <v>20.2821</v>
      </c>
      <c r="HT406">
        <v>5.2101</v>
      </c>
      <c r="HU406">
        <v>11.98</v>
      </c>
      <c r="HV406">
        <v>4.96255</v>
      </c>
      <c r="HW406">
        <v>3.27438</v>
      </c>
      <c r="HX406">
        <v>9999</v>
      </c>
      <c r="HY406">
        <v>9999</v>
      </c>
      <c r="HZ406">
        <v>9999</v>
      </c>
      <c r="IA406">
        <v>999.9</v>
      </c>
      <c r="IB406">
        <v>1.86386</v>
      </c>
      <c r="IC406">
        <v>1.86012</v>
      </c>
      <c r="ID406">
        <v>1.85846</v>
      </c>
      <c r="IE406">
        <v>1.85974</v>
      </c>
      <c r="IF406">
        <v>1.85989</v>
      </c>
      <c r="IG406">
        <v>1.85846</v>
      </c>
      <c r="IH406">
        <v>1.85746</v>
      </c>
      <c r="II406">
        <v>1.85242</v>
      </c>
      <c r="IJ406">
        <v>0</v>
      </c>
      <c r="IK406">
        <v>0</v>
      </c>
      <c r="IL406">
        <v>0</v>
      </c>
      <c r="IM406">
        <v>0</v>
      </c>
      <c r="IN406" t="s">
        <v>441</v>
      </c>
      <c r="IO406" t="s">
        <v>442</v>
      </c>
      <c r="IP406" t="s">
        <v>443</v>
      </c>
      <c r="IQ406" t="s">
        <v>443</v>
      </c>
      <c r="IR406" t="s">
        <v>443</v>
      </c>
      <c r="IS406" t="s">
        <v>443</v>
      </c>
      <c r="IT406">
        <v>0</v>
      </c>
      <c r="IU406">
        <v>100</v>
      </c>
      <c r="IV406">
        <v>100</v>
      </c>
      <c r="IW406">
        <v>-1.042</v>
      </c>
      <c r="IX406">
        <v>0.2992</v>
      </c>
      <c r="IY406">
        <v>-1.199888540531774</v>
      </c>
      <c r="IZ406">
        <v>0.0006062262584135303</v>
      </c>
      <c r="JA406">
        <v>-6.607284784785487E-07</v>
      </c>
      <c r="JB406">
        <v>4.456398226774383E-10</v>
      </c>
      <c r="JC406">
        <v>0.04242554667046498</v>
      </c>
      <c r="JD406">
        <v>-0.002659736867722172</v>
      </c>
      <c r="JE406">
        <v>0.000738507291522077</v>
      </c>
      <c r="JF406">
        <v>-6.730059124220876E-06</v>
      </c>
      <c r="JG406">
        <v>7</v>
      </c>
      <c r="JH406">
        <v>1949</v>
      </c>
      <c r="JI406">
        <v>1</v>
      </c>
      <c r="JJ406">
        <v>29</v>
      </c>
      <c r="JK406">
        <v>190142.8</v>
      </c>
      <c r="JL406">
        <v>190143</v>
      </c>
      <c r="JM406">
        <v>1.33545</v>
      </c>
      <c r="JN406">
        <v>2.60498</v>
      </c>
      <c r="JO406">
        <v>2.146</v>
      </c>
      <c r="JP406">
        <v>2.67822</v>
      </c>
      <c r="JQ406">
        <v>2.29858</v>
      </c>
      <c r="JR406">
        <v>2.4292</v>
      </c>
      <c r="JS406">
        <v>37.0986</v>
      </c>
      <c r="JT406">
        <v>24.0787</v>
      </c>
      <c r="JU406">
        <v>18</v>
      </c>
      <c r="JV406">
        <v>485.345</v>
      </c>
      <c r="JW406">
        <v>883.64</v>
      </c>
      <c r="JX406">
        <v>28.8167</v>
      </c>
      <c r="JY406">
        <v>30.0013</v>
      </c>
      <c r="JZ406">
        <v>30.0004</v>
      </c>
      <c r="KA406">
        <v>30.1013</v>
      </c>
      <c r="KB406">
        <v>30.0292</v>
      </c>
      <c r="KC406">
        <v>26.7681</v>
      </c>
      <c r="KD406">
        <v>13.2947</v>
      </c>
      <c r="KE406">
        <v>20.9879</v>
      </c>
      <c r="KF406">
        <v>28.8046</v>
      </c>
      <c r="KG406">
        <v>366.567</v>
      </c>
      <c r="KH406">
        <v>15.217</v>
      </c>
      <c r="KI406">
        <v>101.809</v>
      </c>
      <c r="KJ406">
        <v>91.57599999999999</v>
      </c>
    </row>
    <row r="407" spans="1:296">
      <c r="A407">
        <v>389</v>
      </c>
      <c r="B407">
        <v>1758398179.1</v>
      </c>
      <c r="C407">
        <v>16038.59999990463</v>
      </c>
      <c r="D407" t="s">
        <v>1225</v>
      </c>
      <c r="E407" t="s">
        <v>1226</v>
      </c>
      <c r="F407">
        <v>5</v>
      </c>
      <c r="G407" t="s">
        <v>1218</v>
      </c>
      <c r="H407">
        <v>1758398171.314285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393.9673769405707</v>
      </c>
      <c r="AJ407">
        <v>374.0399393939392</v>
      </c>
      <c r="AK407">
        <v>-2.236999630820714</v>
      </c>
      <c r="AL407">
        <v>65.87558880153101</v>
      </c>
      <c r="AM407">
        <f>(AO407 - AN407 + DX407*1E3/(8.314*(DZ407+273.15)) * AQ407/DW407 * AP407) * DW407/(100*DK407) * 1000/(1000 - AO407)</f>
        <v>0</v>
      </c>
      <c r="AN407">
        <v>15.13784877921502</v>
      </c>
      <c r="AO407">
        <v>23.73827696969697</v>
      </c>
      <c r="AP407">
        <v>0.0002730737696347714</v>
      </c>
      <c r="AQ407">
        <v>86.21188687675813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437</v>
      </c>
      <c r="AX407" t="s">
        <v>437</v>
      </c>
      <c r="AY407">
        <v>0</v>
      </c>
      <c r="AZ407">
        <v>0</v>
      </c>
      <c r="BA407">
        <f>1-AY407/AZ407</f>
        <v>0</v>
      </c>
      <c r="BB407">
        <v>0</v>
      </c>
      <c r="BC407" t="s">
        <v>437</v>
      </c>
      <c r="BD407" t="s">
        <v>437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437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5.18</v>
      </c>
      <c r="DL407">
        <v>0.5</v>
      </c>
      <c r="DM407" t="s">
        <v>438</v>
      </c>
      <c r="DN407">
        <v>2</v>
      </c>
      <c r="DO407" t="b">
        <v>1</v>
      </c>
      <c r="DP407">
        <v>1758398171.314285</v>
      </c>
      <c r="DQ407">
        <v>377.8692142857143</v>
      </c>
      <c r="DR407">
        <v>399.926</v>
      </c>
      <c r="DS407">
        <v>23.73923928571429</v>
      </c>
      <c r="DT407">
        <v>15.13170714285714</v>
      </c>
      <c r="DU407">
        <v>378.9099285714286</v>
      </c>
      <c r="DV407">
        <v>23.44006785714286</v>
      </c>
      <c r="DW407">
        <v>499.9528214285714</v>
      </c>
      <c r="DX407">
        <v>90.33252142857144</v>
      </c>
      <c r="DY407">
        <v>0.06828964642857142</v>
      </c>
      <c r="DZ407">
        <v>30.17911428571428</v>
      </c>
      <c r="EA407">
        <v>30.01505</v>
      </c>
      <c r="EB407">
        <v>999.9000000000002</v>
      </c>
      <c r="EC407">
        <v>0</v>
      </c>
      <c r="ED407">
        <v>0</v>
      </c>
      <c r="EE407">
        <v>9994.758928571429</v>
      </c>
      <c r="EF407">
        <v>0</v>
      </c>
      <c r="EG407">
        <v>10.3214</v>
      </c>
      <c r="EH407">
        <v>-22.05678214285714</v>
      </c>
      <c r="EI407">
        <v>387.0575714285715</v>
      </c>
      <c r="EJ407">
        <v>406.0705357142857</v>
      </c>
      <c r="EK407">
        <v>8.607529285714287</v>
      </c>
      <c r="EL407">
        <v>399.926</v>
      </c>
      <c r="EM407">
        <v>15.13170714285714</v>
      </c>
      <c r="EN407">
        <v>2.144424642857143</v>
      </c>
      <c r="EO407">
        <v>1.366884642857143</v>
      </c>
      <c r="EP407">
        <v>18.55305714285714</v>
      </c>
      <c r="EQ407">
        <v>11.555175</v>
      </c>
      <c r="ER407">
        <v>1999.983214285714</v>
      </c>
      <c r="ES407">
        <v>0.9800040714285714</v>
      </c>
      <c r="ET407">
        <v>0.019996175</v>
      </c>
      <c r="EU407">
        <v>0</v>
      </c>
      <c r="EV407">
        <v>823.3884285714283</v>
      </c>
      <c r="EW407">
        <v>5.00078</v>
      </c>
      <c r="EX407">
        <v>15923.75</v>
      </c>
      <c r="EY407">
        <v>16379.51428571428</v>
      </c>
      <c r="EZ407">
        <v>40.49307142857143</v>
      </c>
      <c r="FA407">
        <v>41.33899999999999</v>
      </c>
      <c r="FB407">
        <v>41.11803571428571</v>
      </c>
      <c r="FC407">
        <v>41.05792857142857</v>
      </c>
      <c r="FD407">
        <v>41.7832857142857</v>
      </c>
      <c r="FE407">
        <v>1955.093214285715</v>
      </c>
      <c r="FF407">
        <v>39.89000000000001</v>
      </c>
      <c r="FG407">
        <v>0</v>
      </c>
      <c r="FH407">
        <v>1758398179.5</v>
      </c>
      <c r="FI407">
        <v>0</v>
      </c>
      <c r="FJ407">
        <v>823.3486923076923</v>
      </c>
      <c r="FK407">
        <v>-10.43206837186075</v>
      </c>
      <c r="FL407">
        <v>-199.6444442247359</v>
      </c>
      <c r="FM407">
        <v>15922.95384615385</v>
      </c>
      <c r="FN407">
        <v>15</v>
      </c>
      <c r="FO407">
        <v>0</v>
      </c>
      <c r="FP407" t="s">
        <v>439</v>
      </c>
      <c r="FQ407">
        <v>1746989605.5</v>
      </c>
      <c r="FR407">
        <v>1746989593.5</v>
      </c>
      <c r="FS407">
        <v>0</v>
      </c>
      <c r="FT407">
        <v>-0.274</v>
      </c>
      <c r="FU407">
        <v>-0.002</v>
      </c>
      <c r="FV407">
        <v>2.549</v>
      </c>
      <c r="FW407">
        <v>0.129</v>
      </c>
      <c r="FX407">
        <v>420</v>
      </c>
      <c r="FY407">
        <v>17</v>
      </c>
      <c r="FZ407">
        <v>0.02</v>
      </c>
      <c r="GA407">
        <v>0.04</v>
      </c>
      <c r="GB407">
        <v>-25.21651707317073</v>
      </c>
      <c r="GC407">
        <v>71.35926689895476</v>
      </c>
      <c r="GD407">
        <v>7.08348829964248</v>
      </c>
      <c r="GE407">
        <v>0</v>
      </c>
      <c r="GF407">
        <v>823.6058529411763</v>
      </c>
      <c r="GG407">
        <v>-5.644446144605599</v>
      </c>
      <c r="GH407">
        <v>0.7456037085063396</v>
      </c>
      <c r="GI407">
        <v>0</v>
      </c>
      <c r="GJ407">
        <v>8.613702926829268</v>
      </c>
      <c r="GK407">
        <v>-0.1137976306620028</v>
      </c>
      <c r="GL407">
        <v>0.01316786947670817</v>
      </c>
      <c r="GM407">
        <v>0</v>
      </c>
      <c r="GN407">
        <v>0</v>
      </c>
      <c r="GO407">
        <v>3</v>
      </c>
      <c r="GP407" t="s">
        <v>446</v>
      </c>
      <c r="GQ407">
        <v>3.10103</v>
      </c>
      <c r="GR407">
        <v>2.72664</v>
      </c>
      <c r="GS407">
        <v>0.0786823</v>
      </c>
      <c r="GT407">
        <v>0.0807682</v>
      </c>
      <c r="GU407">
        <v>0.106588</v>
      </c>
      <c r="GV407">
        <v>0.0783667</v>
      </c>
      <c r="GW407">
        <v>24044.2</v>
      </c>
      <c r="GX407">
        <v>21839.9</v>
      </c>
      <c r="GY407">
        <v>26664.7</v>
      </c>
      <c r="GZ407">
        <v>23985.9</v>
      </c>
      <c r="HA407">
        <v>38120.1</v>
      </c>
      <c r="HB407">
        <v>32717.6</v>
      </c>
      <c r="HC407">
        <v>46564.2</v>
      </c>
      <c r="HD407">
        <v>37988.1</v>
      </c>
      <c r="HE407">
        <v>1.86195</v>
      </c>
      <c r="HF407">
        <v>2.3131</v>
      </c>
      <c r="HG407">
        <v>0.0534132</v>
      </c>
      <c r="HH407">
        <v>0</v>
      </c>
      <c r="HI407">
        <v>29.1368</v>
      </c>
      <c r="HJ407">
        <v>999.9</v>
      </c>
      <c r="HK407">
        <v>33.4</v>
      </c>
      <c r="HL407">
        <v>32.7</v>
      </c>
      <c r="HM407">
        <v>18.3681</v>
      </c>
      <c r="HN407">
        <v>61.2237</v>
      </c>
      <c r="HO407">
        <v>5.16426</v>
      </c>
      <c r="HP407">
        <v>2</v>
      </c>
      <c r="HQ407">
        <v>0.221834</v>
      </c>
      <c r="HR407">
        <v>0.113361</v>
      </c>
      <c r="HS407">
        <v>20.2822</v>
      </c>
      <c r="HT407">
        <v>5.211</v>
      </c>
      <c r="HU407">
        <v>11.9797</v>
      </c>
      <c r="HV407">
        <v>4.9631</v>
      </c>
      <c r="HW407">
        <v>3.27455</v>
      </c>
      <c r="HX407">
        <v>9999</v>
      </c>
      <c r="HY407">
        <v>9999</v>
      </c>
      <c r="HZ407">
        <v>9999</v>
      </c>
      <c r="IA407">
        <v>999.9</v>
      </c>
      <c r="IB407">
        <v>1.86386</v>
      </c>
      <c r="IC407">
        <v>1.86006</v>
      </c>
      <c r="ID407">
        <v>1.85846</v>
      </c>
      <c r="IE407">
        <v>1.85974</v>
      </c>
      <c r="IF407">
        <v>1.85989</v>
      </c>
      <c r="IG407">
        <v>1.85849</v>
      </c>
      <c r="IH407">
        <v>1.85745</v>
      </c>
      <c r="II407">
        <v>1.8524</v>
      </c>
      <c r="IJ407">
        <v>0</v>
      </c>
      <c r="IK407">
        <v>0</v>
      </c>
      <c r="IL407">
        <v>0</v>
      </c>
      <c r="IM407">
        <v>0</v>
      </c>
      <c r="IN407" t="s">
        <v>441</v>
      </c>
      <c r="IO407" t="s">
        <v>442</v>
      </c>
      <c r="IP407" t="s">
        <v>443</v>
      </c>
      <c r="IQ407" t="s">
        <v>443</v>
      </c>
      <c r="IR407" t="s">
        <v>443</v>
      </c>
      <c r="IS407" t="s">
        <v>443</v>
      </c>
      <c r="IT407">
        <v>0</v>
      </c>
      <c r="IU407">
        <v>100</v>
      </c>
      <c r="IV407">
        <v>100</v>
      </c>
      <c r="IW407">
        <v>-1.045</v>
      </c>
      <c r="IX407">
        <v>0.2991</v>
      </c>
      <c r="IY407">
        <v>-1.199888540531774</v>
      </c>
      <c r="IZ407">
        <v>0.0006062262584135303</v>
      </c>
      <c r="JA407">
        <v>-6.607284784785487E-07</v>
      </c>
      <c r="JB407">
        <v>4.456398226774383E-10</v>
      </c>
      <c r="JC407">
        <v>0.04242554667046498</v>
      </c>
      <c r="JD407">
        <v>-0.002659736867722172</v>
      </c>
      <c r="JE407">
        <v>0.000738507291522077</v>
      </c>
      <c r="JF407">
        <v>-6.730059124220876E-06</v>
      </c>
      <c r="JG407">
        <v>7</v>
      </c>
      <c r="JH407">
        <v>1949</v>
      </c>
      <c r="JI407">
        <v>1</v>
      </c>
      <c r="JJ407">
        <v>29</v>
      </c>
      <c r="JK407">
        <v>190142.9</v>
      </c>
      <c r="JL407">
        <v>190143.1</v>
      </c>
      <c r="JM407">
        <v>1.2915</v>
      </c>
      <c r="JN407">
        <v>2.6062</v>
      </c>
      <c r="JO407">
        <v>2.146</v>
      </c>
      <c r="JP407">
        <v>2.67944</v>
      </c>
      <c r="JQ407">
        <v>2.29858</v>
      </c>
      <c r="JR407">
        <v>2.40723</v>
      </c>
      <c r="JS407">
        <v>37.0986</v>
      </c>
      <c r="JT407">
        <v>24.07</v>
      </c>
      <c r="JU407">
        <v>18</v>
      </c>
      <c r="JV407">
        <v>485.506</v>
      </c>
      <c r="JW407">
        <v>883.542</v>
      </c>
      <c r="JX407">
        <v>28.8013</v>
      </c>
      <c r="JY407">
        <v>30.0044</v>
      </c>
      <c r="JZ407">
        <v>30.0004</v>
      </c>
      <c r="KA407">
        <v>30.105</v>
      </c>
      <c r="KB407">
        <v>30.0331</v>
      </c>
      <c r="KC407">
        <v>25.9098</v>
      </c>
      <c r="KD407">
        <v>13.012</v>
      </c>
      <c r="KE407">
        <v>20.9879</v>
      </c>
      <c r="KF407">
        <v>28.7901</v>
      </c>
      <c r="KG407">
        <v>346.518</v>
      </c>
      <c r="KH407">
        <v>15.2292</v>
      </c>
      <c r="KI407">
        <v>101.808</v>
      </c>
      <c r="KJ407">
        <v>91.5759</v>
      </c>
    </row>
    <row r="408" spans="1:296">
      <c r="A408">
        <v>390</v>
      </c>
      <c r="B408">
        <v>1758398184.1</v>
      </c>
      <c r="C408">
        <v>16043.59999990463</v>
      </c>
      <c r="D408" t="s">
        <v>1227</v>
      </c>
      <c r="E408" t="s">
        <v>1228</v>
      </c>
      <c r="F408">
        <v>5</v>
      </c>
      <c r="G408" t="s">
        <v>1218</v>
      </c>
      <c r="H408">
        <v>1758398176.6</v>
      </c>
      <c r="I408">
        <f>(J408)/1000</f>
        <v>0</v>
      </c>
      <c r="J408">
        <f>IF(DO408, AM408, AG408)</f>
        <v>0</v>
      </c>
      <c r="K408">
        <f>IF(DO408, AH408, AF408)</f>
        <v>0</v>
      </c>
      <c r="L408">
        <f>DQ408 - IF(AT408&gt;1, K408*DK408*100.0/(AV408), 0)</f>
        <v>0</v>
      </c>
      <c r="M408">
        <f>((S408-I408/2)*L408-K408)/(S408+I408/2)</f>
        <v>0</v>
      </c>
      <c r="N408">
        <f>M408*(DX408+DY408)/1000.0</f>
        <v>0</v>
      </c>
      <c r="O408">
        <f>(DQ408 - IF(AT408&gt;1, K408*DK408*100.0/(AV408), 0))*(DX408+DY408)/1000.0</f>
        <v>0</v>
      </c>
      <c r="P408">
        <f>2.0/((1/R408-1/Q408)+SIGN(R408)*SQRT((1/R408-1/Q408)*(1/R408-1/Q408) + 4*DL408/((DL408+1)*(DL408+1))*(2*1/R408*1/Q408-1/Q408*1/Q408)))</f>
        <v>0</v>
      </c>
      <c r="Q408">
        <f>IF(LEFT(DM408,1)&lt;&gt;"0",IF(LEFT(DM408,1)="1",3.0,DN408),$D$5+$E$5*(EE408*DX408/($K$5*1000))+$F$5*(EE408*DX408/($K$5*1000))*MAX(MIN(DK408,$J$5),$I$5)*MAX(MIN(DK408,$J$5),$I$5)+$G$5*MAX(MIN(DK408,$J$5),$I$5)*(EE408*DX408/($K$5*1000))+$H$5*(EE408*DX408/($K$5*1000))*(EE408*DX408/($K$5*1000)))</f>
        <v>0</v>
      </c>
      <c r="R408">
        <f>I408*(1000-(1000*0.61365*exp(17.502*V408/(240.97+V408))/(DX408+DY408)+DS408)/2)/(1000*0.61365*exp(17.502*V408/(240.97+V408))/(DX408+DY408)-DS408)</f>
        <v>0</v>
      </c>
      <c r="S408">
        <f>1/((DL408+1)/(P408/1.6)+1/(Q408/1.37)) + DL408/((DL408+1)/(P408/1.6) + DL408/(Q408/1.37))</f>
        <v>0</v>
      </c>
      <c r="T408">
        <f>(DG408*DJ408)</f>
        <v>0</v>
      </c>
      <c r="U408">
        <f>(DZ408+(T408+2*0.95*5.67E-8*(((DZ408+$B$9)+273)^4-(DZ408+273)^4)-44100*I408)/(1.84*29.3*Q408+8*0.95*5.67E-8*(DZ408+273)^3))</f>
        <v>0</v>
      </c>
      <c r="V408">
        <f>($C$9*EA408+$D$9*EB408+$E$9*U408)</f>
        <v>0</v>
      </c>
      <c r="W408">
        <f>0.61365*exp(17.502*V408/(240.97+V408))</f>
        <v>0</v>
      </c>
      <c r="X408">
        <f>(Y408/Z408*100)</f>
        <v>0</v>
      </c>
      <c r="Y408">
        <f>DS408*(DX408+DY408)/1000</f>
        <v>0</v>
      </c>
      <c r="Z408">
        <f>0.61365*exp(17.502*DZ408/(240.97+DZ408))</f>
        <v>0</v>
      </c>
      <c r="AA408">
        <f>(W408-DS408*(DX408+DY408)/1000)</f>
        <v>0</v>
      </c>
      <c r="AB408">
        <f>(-I408*44100)</f>
        <v>0</v>
      </c>
      <c r="AC408">
        <f>2*29.3*Q408*0.92*(DZ408-V408)</f>
        <v>0</v>
      </c>
      <c r="AD408">
        <f>2*0.95*5.67E-8*(((DZ408+$B$9)+273)^4-(V408+273)^4)</f>
        <v>0</v>
      </c>
      <c r="AE408">
        <f>T408+AD408+AB408+AC408</f>
        <v>0</v>
      </c>
      <c r="AF408">
        <f>DW408*AT408*(DR408-DQ408*(1000-AT408*DT408)/(1000-AT408*DS408))/(100*DK408)</f>
        <v>0</v>
      </c>
      <c r="AG408">
        <f>1000*DW408*AT408*(DS408-DT408)/(100*DK408*(1000-AT408*DS408))</f>
        <v>0</v>
      </c>
      <c r="AH408">
        <f>(AI408 - AJ408 - DX408*1E3/(8.314*(DZ408+273.15)) * AL408/DW408 * AK408) * DW408/(100*DK408) * (1000 - DT408)/1000</f>
        <v>0</v>
      </c>
      <c r="AI408">
        <v>378.0961714641726</v>
      </c>
      <c r="AJ408">
        <v>361.0281757575756</v>
      </c>
      <c r="AK408">
        <v>-2.643017639940885</v>
      </c>
      <c r="AL408">
        <v>65.87558880153101</v>
      </c>
      <c r="AM408">
        <f>(AO408 - AN408 + DX408*1E3/(8.314*(DZ408+273.15)) * AQ408/DW408 * AP408) * DW408/(100*DK408) * 1000/(1000 - AO408)</f>
        <v>0</v>
      </c>
      <c r="AN408">
        <v>15.16190980779564</v>
      </c>
      <c r="AO408">
        <v>23.74184969696969</v>
      </c>
      <c r="AP408">
        <v>-8.730297675520477E-05</v>
      </c>
      <c r="AQ408">
        <v>86.21188687675813</v>
      </c>
      <c r="AR408">
        <v>0</v>
      </c>
      <c r="AS408">
        <v>0</v>
      </c>
      <c r="AT408">
        <f>IF(AR408*$H$15&gt;=AV408,1.0,(AV408/(AV408-AR408*$H$15)))</f>
        <v>0</v>
      </c>
      <c r="AU408">
        <f>(AT408-1)*100</f>
        <v>0</v>
      </c>
      <c r="AV408">
        <f>MAX(0,($B$15+$C$15*EE408)/(1+$D$15*EE408)*DX408/(DZ408+273)*$E$15)</f>
        <v>0</v>
      </c>
      <c r="AW408" t="s">
        <v>437</v>
      </c>
      <c r="AX408" t="s">
        <v>437</v>
      </c>
      <c r="AY408">
        <v>0</v>
      </c>
      <c r="AZ408">
        <v>0</v>
      </c>
      <c r="BA408">
        <f>1-AY408/AZ408</f>
        <v>0</v>
      </c>
      <c r="BB408">
        <v>0</v>
      </c>
      <c r="BC408" t="s">
        <v>437</v>
      </c>
      <c r="BD408" t="s">
        <v>437</v>
      </c>
      <c r="BE408">
        <v>0</v>
      </c>
      <c r="BF408">
        <v>0</v>
      </c>
      <c r="BG408">
        <f>1-BE408/BF408</f>
        <v>0</v>
      </c>
      <c r="BH408">
        <v>0.5</v>
      </c>
      <c r="BI408">
        <f>DH408</f>
        <v>0</v>
      </c>
      <c r="BJ408">
        <f>K408</f>
        <v>0</v>
      </c>
      <c r="BK408">
        <f>BG408*BH408*BI408</f>
        <v>0</v>
      </c>
      <c r="BL408">
        <f>(BJ408-BB408)/BI408</f>
        <v>0</v>
      </c>
      <c r="BM408">
        <f>(AZ408-BF408)/BF408</f>
        <v>0</v>
      </c>
      <c r="BN408">
        <f>AY408/(BA408+AY408/BF408)</f>
        <v>0</v>
      </c>
      <c r="BO408" t="s">
        <v>437</v>
      </c>
      <c r="BP408">
        <v>0</v>
      </c>
      <c r="BQ408">
        <f>IF(BP408&lt;&gt;0, BP408, BN408)</f>
        <v>0</v>
      </c>
      <c r="BR408">
        <f>1-BQ408/BF408</f>
        <v>0</v>
      </c>
      <c r="BS408">
        <f>(BF408-BE408)/(BF408-BQ408)</f>
        <v>0</v>
      </c>
      <c r="BT408">
        <f>(AZ408-BF408)/(AZ408-BQ408)</f>
        <v>0</v>
      </c>
      <c r="BU408">
        <f>(BF408-BE408)/(BF408-AY408)</f>
        <v>0</v>
      </c>
      <c r="BV408">
        <f>(AZ408-BF408)/(AZ408-AY408)</f>
        <v>0</v>
      </c>
      <c r="BW408">
        <f>(BS408*BQ408/BE408)</f>
        <v>0</v>
      </c>
      <c r="BX408">
        <f>(1-BW408)</f>
        <v>0</v>
      </c>
      <c r="DG408">
        <f>$B$13*EF408+$C$13*EG408+$F$13*ER408*(1-EU408)</f>
        <v>0</v>
      </c>
      <c r="DH408">
        <f>DG408*DI408</f>
        <v>0</v>
      </c>
      <c r="DI408">
        <f>($B$13*$D$11+$C$13*$D$11+$F$13*((FE408+EW408)/MAX(FE408+EW408+FF408, 0.1)*$I$11+FF408/MAX(FE408+EW408+FF408, 0.1)*$J$11))/($B$13+$C$13+$F$13)</f>
        <v>0</v>
      </c>
      <c r="DJ408">
        <f>($B$13*$K$11+$C$13*$K$11+$F$13*((FE408+EW408)/MAX(FE408+EW408+FF408, 0.1)*$P$11+FF408/MAX(FE408+EW408+FF408, 0.1)*$Q$11))/($B$13+$C$13+$F$13)</f>
        <v>0</v>
      </c>
      <c r="DK408">
        <v>5.18</v>
      </c>
      <c r="DL408">
        <v>0.5</v>
      </c>
      <c r="DM408" t="s">
        <v>438</v>
      </c>
      <c r="DN408">
        <v>2</v>
      </c>
      <c r="DO408" t="b">
        <v>1</v>
      </c>
      <c r="DP408">
        <v>1758398176.6</v>
      </c>
      <c r="DQ408">
        <v>368.7404444444444</v>
      </c>
      <c r="DR408">
        <v>385.0276666666667</v>
      </c>
      <c r="DS408">
        <v>23.73948888888889</v>
      </c>
      <c r="DT408">
        <v>15.14805925925926</v>
      </c>
      <c r="DU408">
        <v>369.784</v>
      </c>
      <c r="DV408">
        <v>23.44030740740741</v>
      </c>
      <c r="DW408">
        <v>499.9821481481482</v>
      </c>
      <c r="DX408">
        <v>90.3328777777778</v>
      </c>
      <c r="DY408">
        <v>0.06826578518518518</v>
      </c>
      <c r="DZ408">
        <v>30.17505925925926</v>
      </c>
      <c r="EA408">
        <v>30.0101962962963</v>
      </c>
      <c r="EB408">
        <v>999.9000000000001</v>
      </c>
      <c r="EC408">
        <v>0</v>
      </c>
      <c r="ED408">
        <v>0</v>
      </c>
      <c r="EE408">
        <v>9999.584074074075</v>
      </c>
      <c r="EF408">
        <v>0</v>
      </c>
      <c r="EG408">
        <v>10.3214</v>
      </c>
      <c r="EH408">
        <v>-16.28723703703703</v>
      </c>
      <c r="EI408">
        <v>377.7070000000001</v>
      </c>
      <c r="EJ408">
        <v>390.9497037037036</v>
      </c>
      <c r="EK408">
        <v>8.591424074074073</v>
      </c>
      <c r="EL408">
        <v>385.0276666666667</v>
      </c>
      <c r="EM408">
        <v>15.14805925925926</v>
      </c>
      <c r="EN408">
        <v>2.144454444444444</v>
      </c>
      <c r="EO408">
        <v>1.368368148148148</v>
      </c>
      <c r="EP408">
        <v>18.55328518518519</v>
      </c>
      <c r="EQ408">
        <v>11.57155925925926</v>
      </c>
      <c r="ER408">
        <v>1999.980370370371</v>
      </c>
      <c r="ES408">
        <v>0.9800041111111112</v>
      </c>
      <c r="ET408">
        <v>0.01999614814814814</v>
      </c>
      <c r="EU408">
        <v>0</v>
      </c>
      <c r="EV408">
        <v>821.7687407407408</v>
      </c>
      <c r="EW408">
        <v>5.00078</v>
      </c>
      <c r="EX408">
        <v>15892.95185185185</v>
      </c>
      <c r="EY408">
        <v>16379.5037037037</v>
      </c>
      <c r="EZ408">
        <v>40.49288888888889</v>
      </c>
      <c r="FA408">
        <v>41.33999999999998</v>
      </c>
      <c r="FB408">
        <v>41.04837037037037</v>
      </c>
      <c r="FC408">
        <v>41.05088888888889</v>
      </c>
      <c r="FD408">
        <v>41.7868148148148</v>
      </c>
      <c r="FE408">
        <v>1955.090370370371</v>
      </c>
      <c r="FF408">
        <v>39.89000000000001</v>
      </c>
      <c r="FG408">
        <v>0</v>
      </c>
      <c r="FH408">
        <v>1758398184.3</v>
      </c>
      <c r="FI408">
        <v>0</v>
      </c>
      <c r="FJ408">
        <v>821.8706538461539</v>
      </c>
      <c r="FK408">
        <v>-26.40926497798624</v>
      </c>
      <c r="FL408">
        <v>-508.4376070830396</v>
      </c>
      <c r="FM408">
        <v>15894.75384615385</v>
      </c>
      <c r="FN408">
        <v>15</v>
      </c>
      <c r="FO408">
        <v>0</v>
      </c>
      <c r="FP408" t="s">
        <v>439</v>
      </c>
      <c r="FQ408">
        <v>1746989605.5</v>
      </c>
      <c r="FR408">
        <v>1746989593.5</v>
      </c>
      <c r="FS408">
        <v>0</v>
      </c>
      <c r="FT408">
        <v>-0.274</v>
      </c>
      <c r="FU408">
        <v>-0.002</v>
      </c>
      <c r="FV408">
        <v>2.549</v>
      </c>
      <c r="FW408">
        <v>0.129</v>
      </c>
      <c r="FX408">
        <v>420</v>
      </c>
      <c r="FY408">
        <v>17</v>
      </c>
      <c r="FZ408">
        <v>0.02</v>
      </c>
      <c r="GA408">
        <v>0.04</v>
      </c>
      <c r="GB408">
        <v>-19.83657804878049</v>
      </c>
      <c r="GC408">
        <v>66.15855470383268</v>
      </c>
      <c r="GD408">
        <v>6.591412635836085</v>
      </c>
      <c r="GE408">
        <v>0</v>
      </c>
      <c r="GF408">
        <v>822.3684999999999</v>
      </c>
      <c r="GG408">
        <v>-18.46577539649243</v>
      </c>
      <c r="GH408">
        <v>2.014005626050904</v>
      </c>
      <c r="GI408">
        <v>0</v>
      </c>
      <c r="GJ408">
        <v>8.597729024390242</v>
      </c>
      <c r="GK408">
        <v>-0.1640377003484342</v>
      </c>
      <c r="GL408">
        <v>0.01884103213019695</v>
      </c>
      <c r="GM408">
        <v>0</v>
      </c>
      <c r="GN408">
        <v>0</v>
      </c>
      <c r="GO408">
        <v>3</v>
      </c>
      <c r="GP408" t="s">
        <v>446</v>
      </c>
      <c r="GQ408">
        <v>3.10141</v>
      </c>
      <c r="GR408">
        <v>2.72611</v>
      </c>
      <c r="GS408">
        <v>0.0765045</v>
      </c>
      <c r="GT408">
        <v>0.0781038</v>
      </c>
      <c r="GU408">
        <v>0.106612</v>
      </c>
      <c r="GV408">
        <v>0.0784875</v>
      </c>
      <c r="GW408">
        <v>24100.8</v>
      </c>
      <c r="GX408">
        <v>21903.2</v>
      </c>
      <c r="GY408">
        <v>26664.4</v>
      </c>
      <c r="GZ408">
        <v>23985.9</v>
      </c>
      <c r="HA408">
        <v>38118.7</v>
      </c>
      <c r="HB408">
        <v>32713</v>
      </c>
      <c r="HC408">
        <v>46564.1</v>
      </c>
      <c r="HD408">
        <v>37988.1</v>
      </c>
      <c r="HE408">
        <v>1.86243</v>
      </c>
      <c r="HF408">
        <v>2.3128</v>
      </c>
      <c r="HG408">
        <v>0.0537038</v>
      </c>
      <c r="HH408">
        <v>0</v>
      </c>
      <c r="HI408">
        <v>29.1368</v>
      </c>
      <c r="HJ408">
        <v>999.9</v>
      </c>
      <c r="HK408">
        <v>33.4</v>
      </c>
      <c r="HL408">
        <v>32.7</v>
      </c>
      <c r="HM408">
        <v>18.3683</v>
      </c>
      <c r="HN408">
        <v>61.0837</v>
      </c>
      <c r="HO408">
        <v>5.09215</v>
      </c>
      <c r="HP408">
        <v>2</v>
      </c>
      <c r="HQ408">
        <v>0.222134</v>
      </c>
      <c r="HR408">
        <v>0.120193</v>
      </c>
      <c r="HS408">
        <v>20.2823</v>
      </c>
      <c r="HT408">
        <v>5.21085</v>
      </c>
      <c r="HU408">
        <v>11.9796</v>
      </c>
      <c r="HV408">
        <v>4.9633</v>
      </c>
      <c r="HW408">
        <v>3.2746</v>
      </c>
      <c r="HX408">
        <v>9999</v>
      </c>
      <c r="HY408">
        <v>9999</v>
      </c>
      <c r="HZ408">
        <v>9999</v>
      </c>
      <c r="IA408">
        <v>999.9</v>
      </c>
      <c r="IB408">
        <v>1.86388</v>
      </c>
      <c r="IC408">
        <v>1.8601</v>
      </c>
      <c r="ID408">
        <v>1.85842</v>
      </c>
      <c r="IE408">
        <v>1.85974</v>
      </c>
      <c r="IF408">
        <v>1.85989</v>
      </c>
      <c r="IG408">
        <v>1.85849</v>
      </c>
      <c r="IH408">
        <v>1.85746</v>
      </c>
      <c r="II408">
        <v>1.85242</v>
      </c>
      <c r="IJ408">
        <v>0</v>
      </c>
      <c r="IK408">
        <v>0</v>
      </c>
      <c r="IL408">
        <v>0</v>
      </c>
      <c r="IM408">
        <v>0</v>
      </c>
      <c r="IN408" t="s">
        <v>441</v>
      </c>
      <c r="IO408" t="s">
        <v>442</v>
      </c>
      <c r="IP408" t="s">
        <v>443</v>
      </c>
      <c r="IQ408" t="s">
        <v>443</v>
      </c>
      <c r="IR408" t="s">
        <v>443</v>
      </c>
      <c r="IS408" t="s">
        <v>443</v>
      </c>
      <c r="IT408">
        <v>0</v>
      </c>
      <c r="IU408">
        <v>100</v>
      </c>
      <c r="IV408">
        <v>100</v>
      </c>
      <c r="IW408">
        <v>-1.049</v>
      </c>
      <c r="IX408">
        <v>0.2992</v>
      </c>
      <c r="IY408">
        <v>-1.199888540531774</v>
      </c>
      <c r="IZ408">
        <v>0.0006062262584135303</v>
      </c>
      <c r="JA408">
        <v>-6.607284784785487E-07</v>
      </c>
      <c r="JB408">
        <v>4.456398226774383E-10</v>
      </c>
      <c r="JC408">
        <v>0.04242554667046498</v>
      </c>
      <c r="JD408">
        <v>-0.002659736867722172</v>
      </c>
      <c r="JE408">
        <v>0.000738507291522077</v>
      </c>
      <c r="JF408">
        <v>-6.730059124220876E-06</v>
      </c>
      <c r="JG408">
        <v>7</v>
      </c>
      <c r="JH408">
        <v>1949</v>
      </c>
      <c r="JI408">
        <v>1</v>
      </c>
      <c r="JJ408">
        <v>29</v>
      </c>
      <c r="JK408">
        <v>190143</v>
      </c>
      <c r="JL408">
        <v>190143.2</v>
      </c>
      <c r="JM408">
        <v>1.24512</v>
      </c>
      <c r="JN408">
        <v>2.61719</v>
      </c>
      <c r="JO408">
        <v>2.146</v>
      </c>
      <c r="JP408">
        <v>2.67944</v>
      </c>
      <c r="JQ408">
        <v>2.29858</v>
      </c>
      <c r="JR408">
        <v>2.39136</v>
      </c>
      <c r="JS408">
        <v>37.0986</v>
      </c>
      <c r="JT408">
        <v>24.07</v>
      </c>
      <c r="JU408">
        <v>18</v>
      </c>
      <c r="JV408">
        <v>485.811</v>
      </c>
      <c r="JW408">
        <v>883.284</v>
      </c>
      <c r="JX408">
        <v>28.7889</v>
      </c>
      <c r="JY408">
        <v>30.0084</v>
      </c>
      <c r="JZ408">
        <v>30.0004</v>
      </c>
      <c r="KA408">
        <v>30.1084</v>
      </c>
      <c r="KB408">
        <v>30.0368</v>
      </c>
      <c r="KC408">
        <v>24.9468</v>
      </c>
      <c r="KD408">
        <v>13.012</v>
      </c>
      <c r="KE408">
        <v>20.9879</v>
      </c>
      <c r="KF408">
        <v>28.7812</v>
      </c>
      <c r="KG408">
        <v>333.154</v>
      </c>
      <c r="KH408">
        <v>15.2356</v>
      </c>
      <c r="KI408">
        <v>101.807</v>
      </c>
      <c r="KJ408">
        <v>91.5759</v>
      </c>
    </row>
    <row r="409" spans="1:296">
      <c r="A409">
        <v>391</v>
      </c>
      <c r="B409">
        <v>1758398189.1</v>
      </c>
      <c r="C409">
        <v>16048.59999990463</v>
      </c>
      <c r="D409" t="s">
        <v>1229</v>
      </c>
      <c r="E409" t="s">
        <v>1230</v>
      </c>
      <c r="F409">
        <v>5</v>
      </c>
      <c r="G409" t="s">
        <v>1218</v>
      </c>
      <c r="H409">
        <v>1758398181.314285</v>
      </c>
      <c r="I409">
        <f>(J409)/1000</f>
        <v>0</v>
      </c>
      <c r="J409">
        <f>IF(DO409, AM409, AG409)</f>
        <v>0</v>
      </c>
      <c r="K409">
        <f>IF(DO409, AH409, AF409)</f>
        <v>0</v>
      </c>
      <c r="L409">
        <f>DQ409 - IF(AT409&gt;1, K409*DK409*100.0/(AV409), 0)</f>
        <v>0</v>
      </c>
      <c r="M409">
        <f>((S409-I409/2)*L409-K409)/(S409+I409/2)</f>
        <v>0</v>
      </c>
      <c r="N409">
        <f>M409*(DX409+DY409)/1000.0</f>
        <v>0</v>
      </c>
      <c r="O409">
        <f>(DQ409 - IF(AT409&gt;1, K409*DK409*100.0/(AV409), 0))*(DX409+DY409)/1000.0</f>
        <v>0</v>
      </c>
      <c r="P409">
        <f>2.0/((1/R409-1/Q409)+SIGN(R409)*SQRT((1/R409-1/Q409)*(1/R409-1/Q409) + 4*DL409/((DL409+1)*(DL409+1))*(2*1/R409*1/Q409-1/Q409*1/Q409)))</f>
        <v>0</v>
      </c>
      <c r="Q409">
        <f>IF(LEFT(DM409,1)&lt;&gt;"0",IF(LEFT(DM409,1)="1",3.0,DN409),$D$5+$E$5*(EE409*DX409/($K$5*1000))+$F$5*(EE409*DX409/($K$5*1000))*MAX(MIN(DK409,$J$5),$I$5)*MAX(MIN(DK409,$J$5),$I$5)+$G$5*MAX(MIN(DK409,$J$5),$I$5)*(EE409*DX409/($K$5*1000))+$H$5*(EE409*DX409/($K$5*1000))*(EE409*DX409/($K$5*1000)))</f>
        <v>0</v>
      </c>
      <c r="R409">
        <f>I409*(1000-(1000*0.61365*exp(17.502*V409/(240.97+V409))/(DX409+DY409)+DS409)/2)/(1000*0.61365*exp(17.502*V409/(240.97+V409))/(DX409+DY409)-DS409)</f>
        <v>0</v>
      </c>
      <c r="S409">
        <f>1/((DL409+1)/(P409/1.6)+1/(Q409/1.37)) + DL409/((DL409+1)/(P409/1.6) + DL409/(Q409/1.37))</f>
        <v>0</v>
      </c>
      <c r="T409">
        <f>(DG409*DJ409)</f>
        <v>0</v>
      </c>
      <c r="U409">
        <f>(DZ409+(T409+2*0.95*5.67E-8*(((DZ409+$B$9)+273)^4-(DZ409+273)^4)-44100*I409)/(1.84*29.3*Q409+8*0.95*5.67E-8*(DZ409+273)^3))</f>
        <v>0</v>
      </c>
      <c r="V409">
        <f>($C$9*EA409+$D$9*EB409+$E$9*U409)</f>
        <v>0</v>
      </c>
      <c r="W409">
        <f>0.61365*exp(17.502*V409/(240.97+V409))</f>
        <v>0</v>
      </c>
      <c r="X409">
        <f>(Y409/Z409*100)</f>
        <v>0</v>
      </c>
      <c r="Y409">
        <f>DS409*(DX409+DY409)/1000</f>
        <v>0</v>
      </c>
      <c r="Z409">
        <f>0.61365*exp(17.502*DZ409/(240.97+DZ409))</f>
        <v>0</v>
      </c>
      <c r="AA409">
        <f>(W409-DS409*(DX409+DY409)/1000)</f>
        <v>0</v>
      </c>
      <c r="AB409">
        <f>(-I409*44100)</f>
        <v>0</v>
      </c>
      <c r="AC409">
        <f>2*29.3*Q409*0.92*(DZ409-V409)</f>
        <v>0</v>
      </c>
      <c r="AD409">
        <f>2*0.95*5.67E-8*(((DZ409+$B$9)+273)^4-(V409+273)^4)</f>
        <v>0</v>
      </c>
      <c r="AE409">
        <f>T409+AD409+AB409+AC409</f>
        <v>0</v>
      </c>
      <c r="AF409">
        <f>DW409*AT409*(DR409-DQ409*(1000-AT409*DT409)/(1000-AT409*DS409))/(100*DK409)</f>
        <v>0</v>
      </c>
      <c r="AG409">
        <f>1000*DW409*AT409*(DS409-DT409)/(100*DK409*(1000-AT409*DS409))</f>
        <v>0</v>
      </c>
      <c r="AH409">
        <f>(AI409 - AJ409 - DX409*1E3/(8.314*(DZ409+273.15)) * AL409/DW409 * AK409) * DW409/(100*DK409) * (1000 - DT409)/1000</f>
        <v>0</v>
      </c>
      <c r="AI409">
        <v>361.770120233068</v>
      </c>
      <c r="AJ409">
        <v>346.7963212121212</v>
      </c>
      <c r="AK409">
        <v>-2.86752819593152</v>
      </c>
      <c r="AL409">
        <v>65.87558880153101</v>
      </c>
      <c r="AM409">
        <f>(AO409 - AN409 + DX409*1E3/(8.314*(DZ409+273.15)) * AQ409/DW409 * AP409) * DW409/(100*DK409) * 1000/(1000 - AO409)</f>
        <v>0</v>
      </c>
      <c r="AN409">
        <v>15.18241418084861</v>
      </c>
      <c r="AO409">
        <v>23.7618806060606</v>
      </c>
      <c r="AP409">
        <v>0.0004033560828775069</v>
      </c>
      <c r="AQ409">
        <v>86.21188687675813</v>
      </c>
      <c r="AR409">
        <v>0</v>
      </c>
      <c r="AS409">
        <v>0</v>
      </c>
      <c r="AT409">
        <f>IF(AR409*$H$15&gt;=AV409,1.0,(AV409/(AV409-AR409*$H$15)))</f>
        <v>0</v>
      </c>
      <c r="AU409">
        <f>(AT409-1)*100</f>
        <v>0</v>
      </c>
      <c r="AV409">
        <f>MAX(0,($B$15+$C$15*EE409)/(1+$D$15*EE409)*DX409/(DZ409+273)*$E$15)</f>
        <v>0</v>
      </c>
      <c r="AW409" t="s">
        <v>437</v>
      </c>
      <c r="AX409" t="s">
        <v>437</v>
      </c>
      <c r="AY409">
        <v>0</v>
      </c>
      <c r="AZ409">
        <v>0</v>
      </c>
      <c r="BA409">
        <f>1-AY409/AZ409</f>
        <v>0</v>
      </c>
      <c r="BB409">
        <v>0</v>
      </c>
      <c r="BC409" t="s">
        <v>437</v>
      </c>
      <c r="BD409" t="s">
        <v>437</v>
      </c>
      <c r="BE409">
        <v>0</v>
      </c>
      <c r="BF409">
        <v>0</v>
      </c>
      <c r="BG409">
        <f>1-BE409/BF409</f>
        <v>0</v>
      </c>
      <c r="BH409">
        <v>0.5</v>
      </c>
      <c r="BI409">
        <f>DH409</f>
        <v>0</v>
      </c>
      <c r="BJ409">
        <f>K409</f>
        <v>0</v>
      </c>
      <c r="BK409">
        <f>BG409*BH409*BI409</f>
        <v>0</v>
      </c>
      <c r="BL409">
        <f>(BJ409-BB409)/BI409</f>
        <v>0</v>
      </c>
      <c r="BM409">
        <f>(AZ409-BF409)/BF409</f>
        <v>0</v>
      </c>
      <c r="BN409">
        <f>AY409/(BA409+AY409/BF409)</f>
        <v>0</v>
      </c>
      <c r="BO409" t="s">
        <v>437</v>
      </c>
      <c r="BP409">
        <v>0</v>
      </c>
      <c r="BQ409">
        <f>IF(BP409&lt;&gt;0, BP409, BN409)</f>
        <v>0</v>
      </c>
      <c r="BR409">
        <f>1-BQ409/BF409</f>
        <v>0</v>
      </c>
      <c r="BS409">
        <f>(BF409-BE409)/(BF409-BQ409)</f>
        <v>0</v>
      </c>
      <c r="BT409">
        <f>(AZ409-BF409)/(AZ409-BQ409)</f>
        <v>0</v>
      </c>
      <c r="BU409">
        <f>(BF409-BE409)/(BF409-AY409)</f>
        <v>0</v>
      </c>
      <c r="BV409">
        <f>(AZ409-BF409)/(AZ409-AY409)</f>
        <v>0</v>
      </c>
      <c r="BW409">
        <f>(BS409*BQ409/BE409)</f>
        <v>0</v>
      </c>
      <c r="BX409">
        <f>(1-BW409)</f>
        <v>0</v>
      </c>
      <c r="DG409">
        <f>$B$13*EF409+$C$13*EG409+$F$13*ER409*(1-EU409)</f>
        <v>0</v>
      </c>
      <c r="DH409">
        <f>DG409*DI409</f>
        <v>0</v>
      </c>
      <c r="DI409">
        <f>($B$13*$D$11+$C$13*$D$11+$F$13*((FE409+EW409)/MAX(FE409+EW409+FF409, 0.1)*$I$11+FF409/MAX(FE409+EW409+FF409, 0.1)*$J$11))/($B$13+$C$13+$F$13)</f>
        <v>0</v>
      </c>
      <c r="DJ409">
        <f>($B$13*$K$11+$C$13*$K$11+$F$13*((FE409+EW409)/MAX(FE409+EW409+FF409, 0.1)*$P$11+FF409/MAX(FE409+EW409+FF409, 0.1)*$Q$11))/($B$13+$C$13+$F$13)</f>
        <v>0</v>
      </c>
      <c r="DK409">
        <v>5.18</v>
      </c>
      <c r="DL409">
        <v>0.5</v>
      </c>
      <c r="DM409" t="s">
        <v>438</v>
      </c>
      <c r="DN409">
        <v>2</v>
      </c>
      <c r="DO409" t="b">
        <v>1</v>
      </c>
      <c r="DP409">
        <v>1758398181.314285</v>
      </c>
      <c r="DQ409">
        <v>357.8297142857143</v>
      </c>
      <c r="DR409">
        <v>370.4105000000001</v>
      </c>
      <c r="DS409">
        <v>23.743375</v>
      </c>
      <c r="DT409">
        <v>15.16378928571429</v>
      </c>
      <c r="DU409">
        <v>358.8765357142856</v>
      </c>
      <c r="DV409">
        <v>23.44411428571429</v>
      </c>
      <c r="DW409">
        <v>500.0124642857143</v>
      </c>
      <c r="DX409">
        <v>90.33344285714288</v>
      </c>
      <c r="DY409">
        <v>0.06817408214285715</v>
      </c>
      <c r="DZ409">
        <v>30.17109642857143</v>
      </c>
      <c r="EA409">
        <v>30.01360714285715</v>
      </c>
      <c r="EB409">
        <v>999.9000000000002</v>
      </c>
      <c r="EC409">
        <v>0</v>
      </c>
      <c r="ED409">
        <v>0</v>
      </c>
      <c r="EE409">
        <v>10004.05607142857</v>
      </c>
      <c r="EF409">
        <v>0</v>
      </c>
      <c r="EG409">
        <v>10.32541785714286</v>
      </c>
      <c r="EH409">
        <v>-12.58075107142857</v>
      </c>
      <c r="EI409">
        <v>366.5323571428571</v>
      </c>
      <c r="EJ409">
        <v>376.1136071428572</v>
      </c>
      <c r="EK409">
        <v>8.579572857142859</v>
      </c>
      <c r="EL409">
        <v>370.4105000000001</v>
      </c>
      <c r="EM409">
        <v>15.16378928571429</v>
      </c>
      <c r="EN409">
        <v>2.144819285714286</v>
      </c>
      <c r="EO409">
        <v>1.369797857142857</v>
      </c>
      <c r="EP409">
        <v>18.55599642857143</v>
      </c>
      <c r="EQ409">
        <v>11.58735</v>
      </c>
      <c r="ER409">
        <v>1999.982857142857</v>
      </c>
      <c r="ES409">
        <v>0.9800041785714285</v>
      </c>
      <c r="ET409">
        <v>0.019996075</v>
      </c>
      <c r="EU409">
        <v>0</v>
      </c>
      <c r="EV409">
        <v>819.1569642857145</v>
      </c>
      <c r="EW409">
        <v>5.00078</v>
      </c>
      <c r="EX409">
        <v>15841.54642857143</v>
      </c>
      <c r="EY409">
        <v>16379.51071428572</v>
      </c>
      <c r="EZ409">
        <v>40.48860714285713</v>
      </c>
      <c r="FA409">
        <v>41.33899999999999</v>
      </c>
      <c r="FB409">
        <v>40.96407142857142</v>
      </c>
      <c r="FC409">
        <v>41.04014285714286</v>
      </c>
      <c r="FD409">
        <v>41.78760714285714</v>
      </c>
      <c r="FE409">
        <v>1955.092857142857</v>
      </c>
      <c r="FF409">
        <v>39.89000000000001</v>
      </c>
      <c r="FG409">
        <v>0</v>
      </c>
      <c r="FH409">
        <v>1758398189.7</v>
      </c>
      <c r="FI409">
        <v>0</v>
      </c>
      <c r="FJ409">
        <v>818.70596</v>
      </c>
      <c r="FK409">
        <v>-42.22223077621314</v>
      </c>
      <c r="FL409">
        <v>-813.5230768093527</v>
      </c>
      <c r="FM409">
        <v>15833.328</v>
      </c>
      <c r="FN409">
        <v>15</v>
      </c>
      <c r="FO409">
        <v>0</v>
      </c>
      <c r="FP409" t="s">
        <v>439</v>
      </c>
      <c r="FQ409">
        <v>1746989605.5</v>
      </c>
      <c r="FR409">
        <v>1746989593.5</v>
      </c>
      <c r="FS409">
        <v>0</v>
      </c>
      <c r="FT409">
        <v>-0.274</v>
      </c>
      <c r="FU409">
        <v>-0.002</v>
      </c>
      <c r="FV409">
        <v>2.549</v>
      </c>
      <c r="FW409">
        <v>0.129</v>
      </c>
      <c r="FX409">
        <v>420</v>
      </c>
      <c r="FY409">
        <v>17</v>
      </c>
      <c r="FZ409">
        <v>0.02</v>
      </c>
      <c r="GA409">
        <v>0.04</v>
      </c>
      <c r="GB409">
        <v>-15.18349575</v>
      </c>
      <c r="GC409">
        <v>49.58078015009385</v>
      </c>
      <c r="GD409">
        <v>4.846658985292285</v>
      </c>
      <c r="GE409">
        <v>0</v>
      </c>
      <c r="GF409">
        <v>820.687911764706</v>
      </c>
      <c r="GG409">
        <v>-31.08863255284516</v>
      </c>
      <c r="GH409">
        <v>3.146772103074055</v>
      </c>
      <c r="GI409">
        <v>0</v>
      </c>
      <c r="GJ409">
        <v>8.587723500000001</v>
      </c>
      <c r="GK409">
        <v>-0.1875354596623039</v>
      </c>
      <c r="GL409">
        <v>0.02016570288261738</v>
      </c>
      <c r="GM409">
        <v>0</v>
      </c>
      <c r="GN409">
        <v>0</v>
      </c>
      <c r="GO409">
        <v>3</v>
      </c>
      <c r="GP409" t="s">
        <v>446</v>
      </c>
      <c r="GQ409">
        <v>3.10088</v>
      </c>
      <c r="GR409">
        <v>2.72617</v>
      </c>
      <c r="GS409">
        <v>0.0741062</v>
      </c>
      <c r="GT409">
        <v>0.0753443</v>
      </c>
      <c r="GU409">
        <v>0.106669</v>
      </c>
      <c r="GV409">
        <v>0.07849250000000001</v>
      </c>
      <c r="GW409">
        <v>24163.2</v>
      </c>
      <c r="GX409">
        <v>21968.5</v>
      </c>
      <c r="GY409">
        <v>26664.3</v>
      </c>
      <c r="GZ409">
        <v>23985.7</v>
      </c>
      <c r="HA409">
        <v>38115.8</v>
      </c>
      <c r="HB409">
        <v>32712.4</v>
      </c>
      <c r="HC409">
        <v>46563.9</v>
      </c>
      <c r="HD409">
        <v>37987.9</v>
      </c>
      <c r="HE409">
        <v>1.86127</v>
      </c>
      <c r="HF409">
        <v>2.31313</v>
      </c>
      <c r="HG409">
        <v>0.0546798</v>
      </c>
      <c r="HH409">
        <v>0</v>
      </c>
      <c r="HI409">
        <v>29.1353</v>
      </c>
      <c r="HJ409">
        <v>999.9</v>
      </c>
      <c r="HK409">
        <v>33.4</v>
      </c>
      <c r="HL409">
        <v>32.7</v>
      </c>
      <c r="HM409">
        <v>18.3685</v>
      </c>
      <c r="HN409">
        <v>61.2137</v>
      </c>
      <c r="HO409">
        <v>5.14423</v>
      </c>
      <c r="HP409">
        <v>2</v>
      </c>
      <c r="HQ409">
        <v>0.222459</v>
      </c>
      <c r="HR409">
        <v>0.117971</v>
      </c>
      <c r="HS409">
        <v>20.2822</v>
      </c>
      <c r="HT409">
        <v>5.21085</v>
      </c>
      <c r="HU409">
        <v>11.98</v>
      </c>
      <c r="HV409">
        <v>4.96335</v>
      </c>
      <c r="HW409">
        <v>3.27455</v>
      </c>
      <c r="HX409">
        <v>9999</v>
      </c>
      <c r="HY409">
        <v>9999</v>
      </c>
      <c r="HZ409">
        <v>9999</v>
      </c>
      <c r="IA409">
        <v>999.9</v>
      </c>
      <c r="IB409">
        <v>1.86386</v>
      </c>
      <c r="IC409">
        <v>1.8601</v>
      </c>
      <c r="ID409">
        <v>1.85842</v>
      </c>
      <c r="IE409">
        <v>1.85974</v>
      </c>
      <c r="IF409">
        <v>1.85989</v>
      </c>
      <c r="IG409">
        <v>1.85844</v>
      </c>
      <c r="IH409">
        <v>1.85746</v>
      </c>
      <c r="II409">
        <v>1.85242</v>
      </c>
      <c r="IJ409">
        <v>0</v>
      </c>
      <c r="IK409">
        <v>0</v>
      </c>
      <c r="IL409">
        <v>0</v>
      </c>
      <c r="IM409">
        <v>0</v>
      </c>
      <c r="IN409" t="s">
        <v>441</v>
      </c>
      <c r="IO409" t="s">
        <v>442</v>
      </c>
      <c r="IP409" t="s">
        <v>443</v>
      </c>
      <c r="IQ409" t="s">
        <v>443</v>
      </c>
      <c r="IR409" t="s">
        <v>443</v>
      </c>
      <c r="IS409" t="s">
        <v>443</v>
      </c>
      <c r="IT409">
        <v>0</v>
      </c>
      <c r="IU409">
        <v>100</v>
      </c>
      <c r="IV409">
        <v>100</v>
      </c>
      <c r="IW409">
        <v>-1.053</v>
      </c>
      <c r="IX409">
        <v>0.2996</v>
      </c>
      <c r="IY409">
        <v>-1.199888540531774</v>
      </c>
      <c r="IZ409">
        <v>0.0006062262584135303</v>
      </c>
      <c r="JA409">
        <v>-6.607284784785487E-07</v>
      </c>
      <c r="JB409">
        <v>4.456398226774383E-10</v>
      </c>
      <c r="JC409">
        <v>0.04242554667046498</v>
      </c>
      <c r="JD409">
        <v>-0.002659736867722172</v>
      </c>
      <c r="JE409">
        <v>0.000738507291522077</v>
      </c>
      <c r="JF409">
        <v>-6.730059124220876E-06</v>
      </c>
      <c r="JG409">
        <v>7</v>
      </c>
      <c r="JH409">
        <v>1949</v>
      </c>
      <c r="JI409">
        <v>1</v>
      </c>
      <c r="JJ409">
        <v>29</v>
      </c>
      <c r="JK409">
        <v>190143.1</v>
      </c>
      <c r="JL409">
        <v>190143.3</v>
      </c>
      <c r="JM409">
        <v>1.19629</v>
      </c>
      <c r="JN409">
        <v>2.61597</v>
      </c>
      <c r="JO409">
        <v>2.146</v>
      </c>
      <c r="JP409">
        <v>2.67944</v>
      </c>
      <c r="JQ409">
        <v>2.29858</v>
      </c>
      <c r="JR409">
        <v>2.40234</v>
      </c>
      <c r="JS409">
        <v>37.0986</v>
      </c>
      <c r="JT409">
        <v>24.07</v>
      </c>
      <c r="JU409">
        <v>18</v>
      </c>
      <c r="JV409">
        <v>485.161</v>
      </c>
      <c r="JW409">
        <v>883.681</v>
      </c>
      <c r="JX409">
        <v>28.78</v>
      </c>
      <c r="JY409">
        <v>30.0116</v>
      </c>
      <c r="JZ409">
        <v>30.0004</v>
      </c>
      <c r="KA409">
        <v>30.1122</v>
      </c>
      <c r="KB409">
        <v>30.0406</v>
      </c>
      <c r="KC409">
        <v>24.0378</v>
      </c>
      <c r="KD409">
        <v>13.012</v>
      </c>
      <c r="KE409">
        <v>20.9879</v>
      </c>
      <c r="KF409">
        <v>28.7632</v>
      </c>
      <c r="KG409">
        <v>313.113</v>
      </c>
      <c r="KH409">
        <v>15.2314</v>
      </c>
      <c r="KI409">
        <v>101.806</v>
      </c>
      <c r="KJ409">
        <v>91.5752</v>
      </c>
    </row>
    <row r="410" spans="1:296">
      <c r="A410">
        <v>392</v>
      </c>
      <c r="B410">
        <v>1758398194.1</v>
      </c>
      <c r="C410">
        <v>16053.59999990463</v>
      </c>
      <c r="D410" t="s">
        <v>1231</v>
      </c>
      <c r="E410" t="s">
        <v>1232</v>
      </c>
      <c r="F410">
        <v>5</v>
      </c>
      <c r="G410" t="s">
        <v>1218</v>
      </c>
      <c r="H410">
        <v>1758398186.6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345.218696473276</v>
      </c>
      <c r="AJ410">
        <v>332.0285333333333</v>
      </c>
      <c r="AK410">
        <v>-2.965020341106206</v>
      </c>
      <c r="AL410">
        <v>65.87558880153101</v>
      </c>
      <c r="AM410">
        <f>(AO410 - AN410 + DX410*1E3/(8.314*(DZ410+273.15)) * AQ410/DW410 * AP410) * DW410/(100*DK410) * 1000/(1000 - AO410)</f>
        <v>0</v>
      </c>
      <c r="AN410">
        <v>15.18365339947642</v>
      </c>
      <c r="AO410">
        <v>23.73251818181818</v>
      </c>
      <c r="AP410">
        <v>-0.01125626287745995</v>
      </c>
      <c r="AQ410">
        <v>86.21188687675813</v>
      </c>
      <c r="AR410">
        <v>0</v>
      </c>
      <c r="AS410">
        <v>0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437</v>
      </c>
      <c r="AX410" t="s">
        <v>437</v>
      </c>
      <c r="AY410">
        <v>0</v>
      </c>
      <c r="AZ410">
        <v>0</v>
      </c>
      <c r="BA410">
        <f>1-AY410/AZ410</f>
        <v>0</v>
      </c>
      <c r="BB410">
        <v>0</v>
      </c>
      <c r="BC410" t="s">
        <v>437</v>
      </c>
      <c r="BD410" t="s">
        <v>437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437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5.18</v>
      </c>
      <c r="DL410">
        <v>0.5</v>
      </c>
      <c r="DM410" t="s">
        <v>438</v>
      </c>
      <c r="DN410">
        <v>2</v>
      </c>
      <c r="DO410" t="b">
        <v>1</v>
      </c>
      <c r="DP410">
        <v>1758398186.6</v>
      </c>
      <c r="DQ410">
        <v>343.9401851851851</v>
      </c>
      <c r="DR410">
        <v>353.4640740740741</v>
      </c>
      <c r="DS410">
        <v>23.74496296296296</v>
      </c>
      <c r="DT410">
        <v>15.17959629629629</v>
      </c>
      <c r="DU410">
        <v>344.9912222222222</v>
      </c>
      <c r="DV410">
        <v>23.44567407407408</v>
      </c>
      <c r="DW410">
        <v>500.040888888889</v>
      </c>
      <c r="DX410">
        <v>90.33367407407405</v>
      </c>
      <c r="DY410">
        <v>0.06814706666666666</v>
      </c>
      <c r="DZ410">
        <v>30.16709999999999</v>
      </c>
      <c r="EA410">
        <v>30.01657407407407</v>
      </c>
      <c r="EB410">
        <v>999.9000000000001</v>
      </c>
      <c r="EC410">
        <v>0</v>
      </c>
      <c r="ED410">
        <v>0</v>
      </c>
      <c r="EE410">
        <v>9999.116666666667</v>
      </c>
      <c r="EF410">
        <v>0</v>
      </c>
      <c r="EG410">
        <v>10.32556666666667</v>
      </c>
      <c r="EH410">
        <v>-9.523967037037037</v>
      </c>
      <c r="EI410">
        <v>352.3055555555556</v>
      </c>
      <c r="EJ410">
        <v>358.9122592592593</v>
      </c>
      <c r="EK410">
        <v>8.565361481481482</v>
      </c>
      <c r="EL410">
        <v>353.4640740740741</v>
      </c>
      <c r="EM410">
        <v>15.17959629629629</v>
      </c>
      <c r="EN410">
        <v>2.144969259259259</v>
      </c>
      <c r="EO410">
        <v>1.37122962962963</v>
      </c>
      <c r="EP410">
        <v>18.55711481481482</v>
      </c>
      <c r="EQ410">
        <v>11.60315185185185</v>
      </c>
      <c r="ER410">
        <v>1999.981851851852</v>
      </c>
      <c r="ES410">
        <v>0.9800042222222223</v>
      </c>
      <c r="ET410">
        <v>0.01999604444444444</v>
      </c>
      <c r="EU410">
        <v>0</v>
      </c>
      <c r="EV410">
        <v>815.0330740740742</v>
      </c>
      <c r="EW410">
        <v>5.00078</v>
      </c>
      <c r="EX410">
        <v>15763.61481481481</v>
      </c>
      <c r="EY410">
        <v>16379.50370370371</v>
      </c>
      <c r="EZ410">
        <v>40.49274074074074</v>
      </c>
      <c r="FA410">
        <v>41.34</v>
      </c>
      <c r="FB410">
        <v>41.03455555555556</v>
      </c>
      <c r="FC410">
        <v>41.04162962962963</v>
      </c>
      <c r="FD410">
        <v>41.81685185185184</v>
      </c>
      <c r="FE410">
        <v>1955.091851851852</v>
      </c>
      <c r="FF410">
        <v>39.89000000000001</v>
      </c>
      <c r="FG410">
        <v>0</v>
      </c>
      <c r="FH410">
        <v>1758398194.5</v>
      </c>
      <c r="FI410">
        <v>0</v>
      </c>
      <c r="FJ410">
        <v>814.8845200000001</v>
      </c>
      <c r="FK410">
        <v>-52.81115376364455</v>
      </c>
      <c r="FL410">
        <v>-1002.015382944669</v>
      </c>
      <c r="FM410">
        <v>15760.744</v>
      </c>
      <c r="FN410">
        <v>15</v>
      </c>
      <c r="FO410">
        <v>0</v>
      </c>
      <c r="FP410" t="s">
        <v>439</v>
      </c>
      <c r="FQ410">
        <v>1746989605.5</v>
      </c>
      <c r="FR410">
        <v>1746989593.5</v>
      </c>
      <c r="FS410">
        <v>0</v>
      </c>
      <c r="FT410">
        <v>-0.274</v>
      </c>
      <c r="FU410">
        <v>-0.002</v>
      </c>
      <c r="FV410">
        <v>2.549</v>
      </c>
      <c r="FW410">
        <v>0.129</v>
      </c>
      <c r="FX410">
        <v>420</v>
      </c>
      <c r="FY410">
        <v>17</v>
      </c>
      <c r="FZ410">
        <v>0.02</v>
      </c>
      <c r="GA410">
        <v>0.04</v>
      </c>
      <c r="GB410">
        <v>-11.5409395</v>
      </c>
      <c r="GC410">
        <v>35.45615864915577</v>
      </c>
      <c r="GD410">
        <v>3.456733559696169</v>
      </c>
      <c r="GE410">
        <v>0</v>
      </c>
      <c r="GF410">
        <v>817.2925882352941</v>
      </c>
      <c r="GG410">
        <v>-45.79364396496552</v>
      </c>
      <c r="GH410">
        <v>4.533911381873835</v>
      </c>
      <c r="GI410">
        <v>0</v>
      </c>
      <c r="GJ410">
        <v>8.576463</v>
      </c>
      <c r="GK410">
        <v>-0.1365527954972021</v>
      </c>
      <c r="GL410">
        <v>0.0171086444816648</v>
      </c>
      <c r="GM410">
        <v>0</v>
      </c>
      <c r="GN410">
        <v>0</v>
      </c>
      <c r="GO410">
        <v>3</v>
      </c>
      <c r="GP410" t="s">
        <v>446</v>
      </c>
      <c r="GQ410">
        <v>3.1011</v>
      </c>
      <c r="GR410">
        <v>2.72638</v>
      </c>
      <c r="GS410">
        <v>0.07158150000000001</v>
      </c>
      <c r="GT410">
        <v>0.0725002</v>
      </c>
      <c r="GU410">
        <v>0.106577</v>
      </c>
      <c r="GV410">
        <v>0.0784952</v>
      </c>
      <c r="GW410">
        <v>24228.9</v>
      </c>
      <c r="GX410">
        <v>22035.9</v>
      </c>
      <c r="GY410">
        <v>26664.1</v>
      </c>
      <c r="GZ410">
        <v>23985.6</v>
      </c>
      <c r="HA410">
        <v>38118.9</v>
      </c>
      <c r="HB410">
        <v>32712</v>
      </c>
      <c r="HC410">
        <v>46563.3</v>
      </c>
      <c r="HD410">
        <v>37987.9</v>
      </c>
      <c r="HE410">
        <v>1.86155</v>
      </c>
      <c r="HF410">
        <v>2.3129</v>
      </c>
      <c r="HG410">
        <v>0.0537559</v>
      </c>
      <c r="HH410">
        <v>0</v>
      </c>
      <c r="HI410">
        <v>29.1327</v>
      </c>
      <c r="HJ410">
        <v>999.9</v>
      </c>
      <c r="HK410">
        <v>33.4</v>
      </c>
      <c r="HL410">
        <v>32.7</v>
      </c>
      <c r="HM410">
        <v>18.3665</v>
      </c>
      <c r="HN410">
        <v>61.1637</v>
      </c>
      <c r="HO410">
        <v>5.16026</v>
      </c>
      <c r="HP410">
        <v>2</v>
      </c>
      <c r="HQ410">
        <v>0.222894</v>
      </c>
      <c r="HR410">
        <v>0.144728</v>
      </c>
      <c r="HS410">
        <v>20.2822</v>
      </c>
      <c r="HT410">
        <v>5.2095</v>
      </c>
      <c r="HU410">
        <v>11.98</v>
      </c>
      <c r="HV410">
        <v>4.96315</v>
      </c>
      <c r="HW410">
        <v>3.27445</v>
      </c>
      <c r="HX410">
        <v>9999</v>
      </c>
      <c r="HY410">
        <v>9999</v>
      </c>
      <c r="HZ410">
        <v>9999</v>
      </c>
      <c r="IA410">
        <v>999.9</v>
      </c>
      <c r="IB410">
        <v>1.86386</v>
      </c>
      <c r="IC410">
        <v>1.8601</v>
      </c>
      <c r="ID410">
        <v>1.85837</v>
      </c>
      <c r="IE410">
        <v>1.85974</v>
      </c>
      <c r="IF410">
        <v>1.85989</v>
      </c>
      <c r="IG410">
        <v>1.85843</v>
      </c>
      <c r="IH410">
        <v>1.85745</v>
      </c>
      <c r="II410">
        <v>1.85242</v>
      </c>
      <c r="IJ410">
        <v>0</v>
      </c>
      <c r="IK410">
        <v>0</v>
      </c>
      <c r="IL410">
        <v>0</v>
      </c>
      <c r="IM410">
        <v>0</v>
      </c>
      <c r="IN410" t="s">
        <v>441</v>
      </c>
      <c r="IO410" t="s">
        <v>442</v>
      </c>
      <c r="IP410" t="s">
        <v>443</v>
      </c>
      <c r="IQ410" t="s">
        <v>443</v>
      </c>
      <c r="IR410" t="s">
        <v>443</v>
      </c>
      <c r="IS410" t="s">
        <v>443</v>
      </c>
      <c r="IT410">
        <v>0</v>
      </c>
      <c r="IU410">
        <v>100</v>
      </c>
      <c r="IV410">
        <v>100</v>
      </c>
      <c r="IW410">
        <v>-1.058</v>
      </c>
      <c r="IX410">
        <v>0.299</v>
      </c>
      <c r="IY410">
        <v>-1.199888540531774</v>
      </c>
      <c r="IZ410">
        <v>0.0006062262584135303</v>
      </c>
      <c r="JA410">
        <v>-6.607284784785487E-07</v>
      </c>
      <c r="JB410">
        <v>4.456398226774383E-10</v>
      </c>
      <c r="JC410">
        <v>0.04242554667046498</v>
      </c>
      <c r="JD410">
        <v>-0.002659736867722172</v>
      </c>
      <c r="JE410">
        <v>0.000738507291522077</v>
      </c>
      <c r="JF410">
        <v>-6.730059124220876E-06</v>
      </c>
      <c r="JG410">
        <v>7</v>
      </c>
      <c r="JH410">
        <v>1949</v>
      </c>
      <c r="JI410">
        <v>1</v>
      </c>
      <c r="JJ410">
        <v>29</v>
      </c>
      <c r="JK410">
        <v>190143.1</v>
      </c>
      <c r="JL410">
        <v>190143.3</v>
      </c>
      <c r="JM410">
        <v>1.1499</v>
      </c>
      <c r="JN410">
        <v>2.61475</v>
      </c>
      <c r="JO410">
        <v>2.146</v>
      </c>
      <c r="JP410">
        <v>2.67822</v>
      </c>
      <c r="JQ410">
        <v>2.29858</v>
      </c>
      <c r="JR410">
        <v>2.3877</v>
      </c>
      <c r="JS410">
        <v>37.1225</v>
      </c>
      <c r="JT410">
        <v>24.07</v>
      </c>
      <c r="JU410">
        <v>18</v>
      </c>
      <c r="JV410">
        <v>485.353</v>
      </c>
      <c r="JW410">
        <v>883.505</v>
      </c>
      <c r="JX410">
        <v>28.7651</v>
      </c>
      <c r="JY410">
        <v>30.015</v>
      </c>
      <c r="JZ410">
        <v>30.0005</v>
      </c>
      <c r="KA410">
        <v>30.1162</v>
      </c>
      <c r="KB410">
        <v>30.0446</v>
      </c>
      <c r="KC410">
        <v>23.0461</v>
      </c>
      <c r="KD410">
        <v>13.012</v>
      </c>
      <c r="KE410">
        <v>20.9879</v>
      </c>
      <c r="KF410">
        <v>28.7408</v>
      </c>
      <c r="KG410">
        <v>299.75</v>
      </c>
      <c r="KH410">
        <v>15.2517</v>
      </c>
      <c r="KI410">
        <v>101.805</v>
      </c>
      <c r="KJ410">
        <v>91.57510000000001</v>
      </c>
    </row>
    <row r="411" spans="1:296">
      <c r="A411">
        <v>393</v>
      </c>
      <c r="B411">
        <v>1758398199.1</v>
      </c>
      <c r="C411">
        <v>16058.59999990463</v>
      </c>
      <c r="D411" t="s">
        <v>1233</v>
      </c>
      <c r="E411" t="s">
        <v>1234</v>
      </c>
      <c r="F411">
        <v>5</v>
      </c>
      <c r="G411" t="s">
        <v>1218</v>
      </c>
      <c r="H411">
        <v>1758398191.314285</v>
      </c>
      <c r="I411">
        <f>(J411)/1000</f>
        <v>0</v>
      </c>
      <c r="J411">
        <f>IF(DO411, AM411, AG411)</f>
        <v>0</v>
      </c>
      <c r="K411">
        <f>IF(DO411, AH411, AF411)</f>
        <v>0</v>
      </c>
      <c r="L411">
        <f>DQ411 - IF(AT411&gt;1, K411*DK411*100.0/(AV411), 0)</f>
        <v>0</v>
      </c>
      <c r="M411">
        <f>((S411-I411/2)*L411-K411)/(S411+I411/2)</f>
        <v>0</v>
      </c>
      <c r="N411">
        <f>M411*(DX411+DY411)/1000.0</f>
        <v>0</v>
      </c>
      <c r="O411">
        <f>(DQ411 - IF(AT411&gt;1, K411*DK411*100.0/(AV411), 0))*(DX411+DY411)/1000.0</f>
        <v>0</v>
      </c>
      <c r="P411">
        <f>2.0/((1/R411-1/Q411)+SIGN(R411)*SQRT((1/R411-1/Q411)*(1/R411-1/Q411) + 4*DL411/((DL411+1)*(DL411+1))*(2*1/R411*1/Q411-1/Q411*1/Q411)))</f>
        <v>0</v>
      </c>
      <c r="Q411">
        <f>IF(LEFT(DM411,1)&lt;&gt;"0",IF(LEFT(DM411,1)="1",3.0,DN411),$D$5+$E$5*(EE411*DX411/($K$5*1000))+$F$5*(EE411*DX411/($K$5*1000))*MAX(MIN(DK411,$J$5),$I$5)*MAX(MIN(DK411,$J$5),$I$5)+$G$5*MAX(MIN(DK411,$J$5),$I$5)*(EE411*DX411/($K$5*1000))+$H$5*(EE411*DX411/($K$5*1000))*(EE411*DX411/($K$5*1000)))</f>
        <v>0</v>
      </c>
      <c r="R411">
        <f>I411*(1000-(1000*0.61365*exp(17.502*V411/(240.97+V411))/(DX411+DY411)+DS411)/2)/(1000*0.61365*exp(17.502*V411/(240.97+V411))/(DX411+DY411)-DS411)</f>
        <v>0</v>
      </c>
      <c r="S411">
        <f>1/((DL411+1)/(P411/1.6)+1/(Q411/1.37)) + DL411/((DL411+1)/(P411/1.6) + DL411/(Q411/1.37))</f>
        <v>0</v>
      </c>
      <c r="T411">
        <f>(DG411*DJ411)</f>
        <v>0</v>
      </c>
      <c r="U411">
        <f>(DZ411+(T411+2*0.95*5.67E-8*(((DZ411+$B$9)+273)^4-(DZ411+273)^4)-44100*I411)/(1.84*29.3*Q411+8*0.95*5.67E-8*(DZ411+273)^3))</f>
        <v>0</v>
      </c>
      <c r="V411">
        <f>($C$9*EA411+$D$9*EB411+$E$9*U411)</f>
        <v>0</v>
      </c>
      <c r="W411">
        <f>0.61365*exp(17.502*V411/(240.97+V411))</f>
        <v>0</v>
      </c>
      <c r="X411">
        <f>(Y411/Z411*100)</f>
        <v>0</v>
      </c>
      <c r="Y411">
        <f>DS411*(DX411+DY411)/1000</f>
        <v>0</v>
      </c>
      <c r="Z411">
        <f>0.61365*exp(17.502*DZ411/(240.97+DZ411))</f>
        <v>0</v>
      </c>
      <c r="AA411">
        <f>(W411-DS411*(DX411+DY411)/1000)</f>
        <v>0</v>
      </c>
      <c r="AB411">
        <f>(-I411*44100)</f>
        <v>0</v>
      </c>
      <c r="AC411">
        <f>2*29.3*Q411*0.92*(DZ411-V411)</f>
        <v>0</v>
      </c>
      <c r="AD411">
        <f>2*0.95*5.67E-8*(((DZ411+$B$9)+273)^4-(V411+273)^4)</f>
        <v>0</v>
      </c>
      <c r="AE411">
        <f>T411+AD411+AB411+AC411</f>
        <v>0</v>
      </c>
      <c r="AF411">
        <f>DW411*AT411*(DR411-DQ411*(1000-AT411*DT411)/(1000-AT411*DS411))/(100*DK411)</f>
        <v>0</v>
      </c>
      <c r="AG411">
        <f>1000*DW411*AT411*(DS411-DT411)/(100*DK411*(1000-AT411*DS411))</f>
        <v>0</v>
      </c>
      <c r="AH411">
        <f>(AI411 - AJ411 - DX411*1E3/(8.314*(DZ411+273.15)) * AL411/DW411 * AK411) * DW411/(100*DK411) * (1000 - DT411)/1000</f>
        <v>0</v>
      </c>
      <c r="AI411">
        <v>328.5195496573774</v>
      </c>
      <c r="AJ411">
        <v>316.8687515151516</v>
      </c>
      <c r="AK411">
        <v>-3.042552147996109</v>
      </c>
      <c r="AL411">
        <v>65.87558880153101</v>
      </c>
      <c r="AM411">
        <f>(AO411 - AN411 + DX411*1E3/(8.314*(DZ411+273.15)) * AQ411/DW411 * AP411) * DW411/(100*DK411) * 1000/(1000 - AO411)</f>
        <v>0</v>
      </c>
      <c r="AN411">
        <v>15.18392846782974</v>
      </c>
      <c r="AO411">
        <v>23.73801999999999</v>
      </c>
      <c r="AP411">
        <v>0.001146818071791067</v>
      </c>
      <c r="AQ411">
        <v>86.21188687675813</v>
      </c>
      <c r="AR411">
        <v>0</v>
      </c>
      <c r="AS411">
        <v>0</v>
      </c>
      <c r="AT411">
        <f>IF(AR411*$H$15&gt;=AV411,1.0,(AV411/(AV411-AR411*$H$15)))</f>
        <v>0</v>
      </c>
      <c r="AU411">
        <f>(AT411-1)*100</f>
        <v>0</v>
      </c>
      <c r="AV411">
        <f>MAX(0,($B$15+$C$15*EE411)/(1+$D$15*EE411)*DX411/(DZ411+273)*$E$15)</f>
        <v>0</v>
      </c>
      <c r="AW411" t="s">
        <v>437</v>
      </c>
      <c r="AX411" t="s">
        <v>437</v>
      </c>
      <c r="AY411">
        <v>0</v>
      </c>
      <c r="AZ411">
        <v>0</v>
      </c>
      <c r="BA411">
        <f>1-AY411/AZ411</f>
        <v>0</v>
      </c>
      <c r="BB411">
        <v>0</v>
      </c>
      <c r="BC411" t="s">
        <v>437</v>
      </c>
      <c r="BD411" t="s">
        <v>437</v>
      </c>
      <c r="BE411">
        <v>0</v>
      </c>
      <c r="BF411">
        <v>0</v>
      </c>
      <c r="BG411">
        <f>1-BE411/BF411</f>
        <v>0</v>
      </c>
      <c r="BH411">
        <v>0.5</v>
      </c>
      <c r="BI411">
        <f>DH411</f>
        <v>0</v>
      </c>
      <c r="BJ411">
        <f>K411</f>
        <v>0</v>
      </c>
      <c r="BK411">
        <f>BG411*BH411*BI411</f>
        <v>0</v>
      </c>
      <c r="BL411">
        <f>(BJ411-BB411)/BI411</f>
        <v>0</v>
      </c>
      <c r="BM411">
        <f>(AZ411-BF411)/BF411</f>
        <v>0</v>
      </c>
      <c r="BN411">
        <f>AY411/(BA411+AY411/BF411)</f>
        <v>0</v>
      </c>
      <c r="BO411" t="s">
        <v>437</v>
      </c>
      <c r="BP411">
        <v>0</v>
      </c>
      <c r="BQ411">
        <f>IF(BP411&lt;&gt;0, BP411, BN411)</f>
        <v>0</v>
      </c>
      <c r="BR411">
        <f>1-BQ411/BF411</f>
        <v>0</v>
      </c>
      <c r="BS411">
        <f>(BF411-BE411)/(BF411-BQ411)</f>
        <v>0</v>
      </c>
      <c r="BT411">
        <f>(AZ411-BF411)/(AZ411-BQ411)</f>
        <v>0</v>
      </c>
      <c r="BU411">
        <f>(BF411-BE411)/(BF411-AY411)</f>
        <v>0</v>
      </c>
      <c r="BV411">
        <f>(AZ411-BF411)/(AZ411-AY411)</f>
        <v>0</v>
      </c>
      <c r="BW411">
        <f>(BS411*BQ411/BE411)</f>
        <v>0</v>
      </c>
      <c r="BX411">
        <f>(1-BW411)</f>
        <v>0</v>
      </c>
      <c r="DG411">
        <f>$B$13*EF411+$C$13*EG411+$F$13*ER411*(1-EU411)</f>
        <v>0</v>
      </c>
      <c r="DH411">
        <f>DG411*DI411</f>
        <v>0</v>
      </c>
      <c r="DI411">
        <f>($B$13*$D$11+$C$13*$D$11+$F$13*((FE411+EW411)/MAX(FE411+EW411+FF411, 0.1)*$I$11+FF411/MAX(FE411+EW411+FF411, 0.1)*$J$11))/($B$13+$C$13+$F$13)</f>
        <v>0</v>
      </c>
      <c r="DJ411">
        <f>($B$13*$K$11+$C$13*$K$11+$F$13*((FE411+EW411)/MAX(FE411+EW411+FF411, 0.1)*$P$11+FF411/MAX(FE411+EW411+FF411, 0.1)*$Q$11))/($B$13+$C$13+$F$13)</f>
        <v>0</v>
      </c>
      <c r="DK411">
        <v>5.18</v>
      </c>
      <c r="DL411">
        <v>0.5</v>
      </c>
      <c r="DM411" t="s">
        <v>438</v>
      </c>
      <c r="DN411">
        <v>2</v>
      </c>
      <c r="DO411" t="b">
        <v>1</v>
      </c>
      <c r="DP411">
        <v>1758398191.314285</v>
      </c>
      <c r="DQ411">
        <v>330.6195714285714</v>
      </c>
      <c r="DR411">
        <v>338.1006428571429</v>
      </c>
      <c r="DS411">
        <v>23.74526785714286</v>
      </c>
      <c r="DT411">
        <v>15.18345714285714</v>
      </c>
      <c r="DU411">
        <v>331.6747500000001</v>
      </c>
      <c r="DV411">
        <v>23.445975</v>
      </c>
      <c r="DW411">
        <v>500.0517142857143</v>
      </c>
      <c r="DX411">
        <v>90.33327142857142</v>
      </c>
      <c r="DY411">
        <v>0.06814063571428572</v>
      </c>
      <c r="DZ411">
        <v>30.16313214285714</v>
      </c>
      <c r="EA411">
        <v>30.01539642857143</v>
      </c>
      <c r="EB411">
        <v>999.9000000000002</v>
      </c>
      <c r="EC411">
        <v>0</v>
      </c>
      <c r="ED411">
        <v>0</v>
      </c>
      <c r="EE411">
        <v>9992.141071428572</v>
      </c>
      <c r="EF411">
        <v>0</v>
      </c>
      <c r="EG411">
        <v>10.32541785714285</v>
      </c>
      <c r="EH411">
        <v>-7.481237142857144</v>
      </c>
      <c r="EI411">
        <v>338.6611071428571</v>
      </c>
      <c r="EJ411">
        <v>343.3134285714286</v>
      </c>
      <c r="EK411">
        <v>8.561801785714286</v>
      </c>
      <c r="EL411">
        <v>338.1006428571429</v>
      </c>
      <c r="EM411">
        <v>15.18345714285714</v>
      </c>
      <c r="EN411">
        <v>2.144987857142857</v>
      </c>
      <c r="EO411">
        <v>1.371571428571429</v>
      </c>
      <c r="EP411">
        <v>18.55725</v>
      </c>
      <c r="EQ411">
        <v>11.60693571428572</v>
      </c>
      <c r="ER411">
        <v>1999.993214285714</v>
      </c>
      <c r="ES411">
        <v>0.9800043928571428</v>
      </c>
      <c r="ET411">
        <v>0.01999586428571428</v>
      </c>
      <c r="EU411">
        <v>0</v>
      </c>
      <c r="EV411">
        <v>810.7545357142857</v>
      </c>
      <c r="EW411">
        <v>5.00078</v>
      </c>
      <c r="EX411">
        <v>15681.91071428571</v>
      </c>
      <c r="EY411">
        <v>16379.59285714285</v>
      </c>
      <c r="EZ411">
        <v>40.48178571428571</v>
      </c>
      <c r="FA411">
        <v>41.34125</v>
      </c>
      <c r="FB411">
        <v>41.0867857142857</v>
      </c>
      <c r="FC411">
        <v>41.04457142857142</v>
      </c>
      <c r="FD411">
        <v>41.81667857142857</v>
      </c>
      <c r="FE411">
        <v>1955.103214285714</v>
      </c>
      <c r="FF411">
        <v>39.89000000000001</v>
      </c>
      <c r="FG411">
        <v>0</v>
      </c>
      <c r="FH411">
        <v>1758398199.9</v>
      </c>
      <c r="FI411">
        <v>0</v>
      </c>
      <c r="FJ411">
        <v>810.2124615384616</v>
      </c>
      <c r="FK411">
        <v>-58.67282051731369</v>
      </c>
      <c r="FL411">
        <v>-1114.417094059086</v>
      </c>
      <c r="FM411">
        <v>15671.41153846154</v>
      </c>
      <c r="FN411">
        <v>15</v>
      </c>
      <c r="FO411">
        <v>0</v>
      </c>
      <c r="FP411" t="s">
        <v>439</v>
      </c>
      <c r="FQ411">
        <v>1746989605.5</v>
      </c>
      <c r="FR411">
        <v>1746989593.5</v>
      </c>
      <c r="FS411">
        <v>0</v>
      </c>
      <c r="FT411">
        <v>-0.274</v>
      </c>
      <c r="FU411">
        <v>-0.002</v>
      </c>
      <c r="FV411">
        <v>2.549</v>
      </c>
      <c r="FW411">
        <v>0.129</v>
      </c>
      <c r="FX411">
        <v>420</v>
      </c>
      <c r="FY411">
        <v>17</v>
      </c>
      <c r="FZ411">
        <v>0.02</v>
      </c>
      <c r="GA411">
        <v>0.04</v>
      </c>
      <c r="GB411">
        <v>-8.761356829268292</v>
      </c>
      <c r="GC411">
        <v>26.63497463414636</v>
      </c>
      <c r="GD411">
        <v>2.643901079722583</v>
      </c>
      <c r="GE411">
        <v>0</v>
      </c>
      <c r="GF411">
        <v>812.8463235294117</v>
      </c>
      <c r="GG411">
        <v>-54.54088617034753</v>
      </c>
      <c r="GH411">
        <v>5.365780326567219</v>
      </c>
      <c r="GI411">
        <v>0</v>
      </c>
      <c r="GJ411">
        <v>8.564005121951219</v>
      </c>
      <c r="GK411">
        <v>-0.06847923344948018</v>
      </c>
      <c r="GL411">
        <v>0.01077508873189679</v>
      </c>
      <c r="GM411">
        <v>1</v>
      </c>
      <c r="GN411">
        <v>1</v>
      </c>
      <c r="GO411">
        <v>3</v>
      </c>
      <c r="GP411" t="s">
        <v>440</v>
      </c>
      <c r="GQ411">
        <v>3.10114</v>
      </c>
      <c r="GR411">
        <v>2.72589</v>
      </c>
      <c r="GS411">
        <v>0.06894550000000001</v>
      </c>
      <c r="GT411">
        <v>0.069594</v>
      </c>
      <c r="GU411">
        <v>0.106589</v>
      </c>
      <c r="GV411">
        <v>0.07849200000000001</v>
      </c>
      <c r="GW411">
        <v>24297.4</v>
      </c>
      <c r="GX411">
        <v>22104.8</v>
      </c>
      <c r="GY411">
        <v>26663.9</v>
      </c>
      <c r="GZ411">
        <v>23985.4</v>
      </c>
      <c r="HA411">
        <v>38117.8</v>
      </c>
      <c r="HB411">
        <v>32711.5</v>
      </c>
      <c r="HC411">
        <v>46562.9</v>
      </c>
      <c r="HD411">
        <v>37987.5</v>
      </c>
      <c r="HE411">
        <v>1.86173</v>
      </c>
      <c r="HF411">
        <v>2.31267</v>
      </c>
      <c r="HG411">
        <v>0.0538602</v>
      </c>
      <c r="HH411">
        <v>0</v>
      </c>
      <c r="HI411">
        <v>29.1294</v>
      </c>
      <c r="HJ411">
        <v>999.9</v>
      </c>
      <c r="HK411">
        <v>33.4</v>
      </c>
      <c r="HL411">
        <v>32.7</v>
      </c>
      <c r="HM411">
        <v>18.3676</v>
      </c>
      <c r="HN411">
        <v>61.2037</v>
      </c>
      <c r="HO411">
        <v>5.10416</v>
      </c>
      <c r="HP411">
        <v>2</v>
      </c>
      <c r="HQ411">
        <v>0.223166</v>
      </c>
      <c r="HR411">
        <v>0.181729</v>
      </c>
      <c r="HS411">
        <v>20.2823</v>
      </c>
      <c r="HT411">
        <v>5.21025</v>
      </c>
      <c r="HU411">
        <v>11.9798</v>
      </c>
      <c r="HV411">
        <v>4.96305</v>
      </c>
      <c r="HW411">
        <v>3.27448</v>
      </c>
      <c r="HX411">
        <v>9999</v>
      </c>
      <c r="HY411">
        <v>9999</v>
      </c>
      <c r="HZ411">
        <v>9999</v>
      </c>
      <c r="IA411">
        <v>999.9</v>
      </c>
      <c r="IB411">
        <v>1.86386</v>
      </c>
      <c r="IC411">
        <v>1.86012</v>
      </c>
      <c r="ID411">
        <v>1.85842</v>
      </c>
      <c r="IE411">
        <v>1.85974</v>
      </c>
      <c r="IF411">
        <v>1.85989</v>
      </c>
      <c r="IG411">
        <v>1.85846</v>
      </c>
      <c r="IH411">
        <v>1.85746</v>
      </c>
      <c r="II411">
        <v>1.85241</v>
      </c>
      <c r="IJ411">
        <v>0</v>
      </c>
      <c r="IK411">
        <v>0</v>
      </c>
      <c r="IL411">
        <v>0</v>
      </c>
      <c r="IM411">
        <v>0</v>
      </c>
      <c r="IN411" t="s">
        <v>441</v>
      </c>
      <c r="IO411" t="s">
        <v>442</v>
      </c>
      <c r="IP411" t="s">
        <v>443</v>
      </c>
      <c r="IQ411" t="s">
        <v>443</v>
      </c>
      <c r="IR411" t="s">
        <v>443</v>
      </c>
      <c r="IS411" t="s">
        <v>443</v>
      </c>
      <c r="IT411">
        <v>0</v>
      </c>
      <c r="IU411">
        <v>100</v>
      </c>
      <c r="IV411">
        <v>100</v>
      </c>
      <c r="IW411">
        <v>-1.063</v>
      </c>
      <c r="IX411">
        <v>0.2992</v>
      </c>
      <c r="IY411">
        <v>-1.199888540531774</v>
      </c>
      <c r="IZ411">
        <v>0.0006062262584135303</v>
      </c>
      <c r="JA411">
        <v>-6.607284784785487E-07</v>
      </c>
      <c r="JB411">
        <v>4.456398226774383E-10</v>
      </c>
      <c r="JC411">
        <v>0.04242554667046498</v>
      </c>
      <c r="JD411">
        <v>-0.002659736867722172</v>
      </c>
      <c r="JE411">
        <v>0.000738507291522077</v>
      </c>
      <c r="JF411">
        <v>-6.730059124220876E-06</v>
      </c>
      <c r="JG411">
        <v>7</v>
      </c>
      <c r="JH411">
        <v>1949</v>
      </c>
      <c r="JI411">
        <v>1</v>
      </c>
      <c r="JJ411">
        <v>29</v>
      </c>
      <c r="JK411">
        <v>190143.2</v>
      </c>
      <c r="JL411">
        <v>190143.4</v>
      </c>
      <c r="JM411">
        <v>1.09985</v>
      </c>
      <c r="JN411">
        <v>2.61963</v>
      </c>
      <c r="JO411">
        <v>2.146</v>
      </c>
      <c r="JP411">
        <v>2.67944</v>
      </c>
      <c r="JQ411">
        <v>2.29858</v>
      </c>
      <c r="JR411">
        <v>2.40479</v>
      </c>
      <c r="JS411">
        <v>37.1225</v>
      </c>
      <c r="JT411">
        <v>24.07</v>
      </c>
      <c r="JU411">
        <v>18</v>
      </c>
      <c r="JV411">
        <v>485.481</v>
      </c>
      <c r="JW411">
        <v>883.335</v>
      </c>
      <c r="JX411">
        <v>28.745</v>
      </c>
      <c r="JY411">
        <v>30.0187</v>
      </c>
      <c r="JZ411">
        <v>30.0004</v>
      </c>
      <c r="KA411">
        <v>30.1197</v>
      </c>
      <c r="KB411">
        <v>30.049</v>
      </c>
      <c r="KC411">
        <v>22.115</v>
      </c>
      <c r="KD411">
        <v>12.7339</v>
      </c>
      <c r="KE411">
        <v>20.9879</v>
      </c>
      <c r="KF411">
        <v>28.7353</v>
      </c>
      <c r="KG411">
        <v>279.715</v>
      </c>
      <c r="KH411">
        <v>15.2708</v>
      </c>
      <c r="KI411">
        <v>101.805</v>
      </c>
      <c r="KJ411">
        <v>91.57429999999999</v>
      </c>
    </row>
    <row r="412" spans="1:296">
      <c r="A412">
        <v>394</v>
      </c>
      <c r="B412">
        <v>1758398204.1</v>
      </c>
      <c r="C412">
        <v>16063.59999990463</v>
      </c>
      <c r="D412" t="s">
        <v>1235</v>
      </c>
      <c r="E412" t="s">
        <v>1236</v>
      </c>
      <c r="F412">
        <v>5</v>
      </c>
      <c r="G412" t="s">
        <v>1218</v>
      </c>
      <c r="H412">
        <v>1758398196.6</v>
      </c>
      <c r="I412">
        <f>(J412)/1000</f>
        <v>0</v>
      </c>
      <c r="J412">
        <f>IF(DO412, AM412, AG412)</f>
        <v>0</v>
      </c>
      <c r="K412">
        <f>IF(DO412, AH412, AF412)</f>
        <v>0</v>
      </c>
      <c r="L412">
        <f>DQ412 - IF(AT412&gt;1, K412*DK412*100.0/(AV412), 0)</f>
        <v>0</v>
      </c>
      <c r="M412">
        <f>((S412-I412/2)*L412-K412)/(S412+I412/2)</f>
        <v>0</v>
      </c>
      <c r="N412">
        <f>M412*(DX412+DY412)/1000.0</f>
        <v>0</v>
      </c>
      <c r="O412">
        <f>(DQ412 - IF(AT412&gt;1, K412*DK412*100.0/(AV412), 0))*(DX412+DY412)/1000.0</f>
        <v>0</v>
      </c>
      <c r="P412">
        <f>2.0/((1/R412-1/Q412)+SIGN(R412)*SQRT((1/R412-1/Q412)*(1/R412-1/Q412) + 4*DL412/((DL412+1)*(DL412+1))*(2*1/R412*1/Q412-1/Q412*1/Q412)))</f>
        <v>0</v>
      </c>
      <c r="Q412">
        <f>IF(LEFT(DM412,1)&lt;&gt;"0",IF(LEFT(DM412,1)="1",3.0,DN412),$D$5+$E$5*(EE412*DX412/($K$5*1000))+$F$5*(EE412*DX412/($K$5*1000))*MAX(MIN(DK412,$J$5),$I$5)*MAX(MIN(DK412,$J$5),$I$5)+$G$5*MAX(MIN(DK412,$J$5),$I$5)*(EE412*DX412/($K$5*1000))+$H$5*(EE412*DX412/($K$5*1000))*(EE412*DX412/($K$5*1000)))</f>
        <v>0</v>
      </c>
      <c r="R412">
        <f>I412*(1000-(1000*0.61365*exp(17.502*V412/(240.97+V412))/(DX412+DY412)+DS412)/2)/(1000*0.61365*exp(17.502*V412/(240.97+V412))/(DX412+DY412)-DS412)</f>
        <v>0</v>
      </c>
      <c r="S412">
        <f>1/((DL412+1)/(P412/1.6)+1/(Q412/1.37)) + DL412/((DL412+1)/(P412/1.6) + DL412/(Q412/1.37))</f>
        <v>0</v>
      </c>
      <c r="T412">
        <f>(DG412*DJ412)</f>
        <v>0</v>
      </c>
      <c r="U412">
        <f>(DZ412+(T412+2*0.95*5.67E-8*(((DZ412+$B$9)+273)^4-(DZ412+273)^4)-44100*I412)/(1.84*29.3*Q412+8*0.95*5.67E-8*(DZ412+273)^3))</f>
        <v>0</v>
      </c>
      <c r="V412">
        <f>($C$9*EA412+$D$9*EB412+$E$9*U412)</f>
        <v>0</v>
      </c>
      <c r="W412">
        <f>0.61365*exp(17.502*V412/(240.97+V412))</f>
        <v>0</v>
      </c>
      <c r="X412">
        <f>(Y412/Z412*100)</f>
        <v>0</v>
      </c>
      <c r="Y412">
        <f>DS412*(DX412+DY412)/1000</f>
        <v>0</v>
      </c>
      <c r="Z412">
        <f>0.61365*exp(17.502*DZ412/(240.97+DZ412))</f>
        <v>0</v>
      </c>
      <c r="AA412">
        <f>(W412-DS412*(DX412+DY412)/1000)</f>
        <v>0</v>
      </c>
      <c r="AB412">
        <f>(-I412*44100)</f>
        <v>0</v>
      </c>
      <c r="AC412">
        <f>2*29.3*Q412*0.92*(DZ412-V412)</f>
        <v>0</v>
      </c>
      <c r="AD412">
        <f>2*0.95*5.67E-8*(((DZ412+$B$9)+273)^4-(V412+273)^4)</f>
        <v>0</v>
      </c>
      <c r="AE412">
        <f>T412+AD412+AB412+AC412</f>
        <v>0</v>
      </c>
      <c r="AF412">
        <f>DW412*AT412*(DR412-DQ412*(1000-AT412*DT412)/(1000-AT412*DS412))/(100*DK412)</f>
        <v>0</v>
      </c>
      <c r="AG412">
        <f>1000*DW412*AT412*(DS412-DT412)/(100*DK412*(1000-AT412*DS412))</f>
        <v>0</v>
      </c>
      <c r="AH412">
        <f>(AI412 - AJ412 - DX412*1E3/(8.314*(DZ412+273.15)) * AL412/DW412 * AK412) * DW412/(100*DK412) * (1000 - DT412)/1000</f>
        <v>0</v>
      </c>
      <c r="AI412">
        <v>311.8588987303235</v>
      </c>
      <c r="AJ412">
        <v>301.5445333333333</v>
      </c>
      <c r="AK412">
        <v>-3.073378910854612</v>
      </c>
      <c r="AL412">
        <v>65.87558880153101</v>
      </c>
      <c r="AM412">
        <f>(AO412 - AN412 + DX412*1E3/(8.314*(DZ412+273.15)) * AQ412/DW412 * AP412) * DW412/(100*DK412) * 1000/(1000 - AO412)</f>
        <v>0</v>
      </c>
      <c r="AN412">
        <v>15.18535084531216</v>
      </c>
      <c r="AO412">
        <v>23.74056848484848</v>
      </c>
      <c r="AP412">
        <v>-0.0003803069472647044</v>
      </c>
      <c r="AQ412">
        <v>86.21188687675813</v>
      </c>
      <c r="AR412">
        <v>0</v>
      </c>
      <c r="AS412">
        <v>0</v>
      </c>
      <c r="AT412">
        <f>IF(AR412*$H$15&gt;=AV412,1.0,(AV412/(AV412-AR412*$H$15)))</f>
        <v>0</v>
      </c>
      <c r="AU412">
        <f>(AT412-1)*100</f>
        <v>0</v>
      </c>
      <c r="AV412">
        <f>MAX(0,($B$15+$C$15*EE412)/(1+$D$15*EE412)*DX412/(DZ412+273)*$E$15)</f>
        <v>0</v>
      </c>
      <c r="AW412" t="s">
        <v>437</v>
      </c>
      <c r="AX412" t="s">
        <v>437</v>
      </c>
      <c r="AY412">
        <v>0</v>
      </c>
      <c r="AZ412">
        <v>0</v>
      </c>
      <c r="BA412">
        <f>1-AY412/AZ412</f>
        <v>0</v>
      </c>
      <c r="BB412">
        <v>0</v>
      </c>
      <c r="BC412" t="s">
        <v>437</v>
      </c>
      <c r="BD412" t="s">
        <v>437</v>
      </c>
      <c r="BE412">
        <v>0</v>
      </c>
      <c r="BF412">
        <v>0</v>
      </c>
      <c r="BG412">
        <f>1-BE412/BF412</f>
        <v>0</v>
      </c>
      <c r="BH412">
        <v>0.5</v>
      </c>
      <c r="BI412">
        <f>DH412</f>
        <v>0</v>
      </c>
      <c r="BJ412">
        <f>K412</f>
        <v>0</v>
      </c>
      <c r="BK412">
        <f>BG412*BH412*BI412</f>
        <v>0</v>
      </c>
      <c r="BL412">
        <f>(BJ412-BB412)/BI412</f>
        <v>0</v>
      </c>
      <c r="BM412">
        <f>(AZ412-BF412)/BF412</f>
        <v>0</v>
      </c>
      <c r="BN412">
        <f>AY412/(BA412+AY412/BF412)</f>
        <v>0</v>
      </c>
      <c r="BO412" t="s">
        <v>437</v>
      </c>
      <c r="BP412">
        <v>0</v>
      </c>
      <c r="BQ412">
        <f>IF(BP412&lt;&gt;0, BP412, BN412)</f>
        <v>0</v>
      </c>
      <c r="BR412">
        <f>1-BQ412/BF412</f>
        <v>0</v>
      </c>
      <c r="BS412">
        <f>(BF412-BE412)/(BF412-BQ412)</f>
        <v>0</v>
      </c>
      <c r="BT412">
        <f>(AZ412-BF412)/(AZ412-BQ412)</f>
        <v>0</v>
      </c>
      <c r="BU412">
        <f>(BF412-BE412)/(BF412-AY412)</f>
        <v>0</v>
      </c>
      <c r="BV412">
        <f>(AZ412-BF412)/(AZ412-AY412)</f>
        <v>0</v>
      </c>
      <c r="BW412">
        <f>(BS412*BQ412/BE412)</f>
        <v>0</v>
      </c>
      <c r="BX412">
        <f>(1-BW412)</f>
        <v>0</v>
      </c>
      <c r="DG412">
        <f>$B$13*EF412+$C$13*EG412+$F$13*ER412*(1-EU412)</f>
        <v>0</v>
      </c>
      <c r="DH412">
        <f>DG412*DI412</f>
        <v>0</v>
      </c>
      <c r="DI412">
        <f>($B$13*$D$11+$C$13*$D$11+$F$13*((FE412+EW412)/MAX(FE412+EW412+FF412, 0.1)*$I$11+FF412/MAX(FE412+EW412+FF412, 0.1)*$J$11))/($B$13+$C$13+$F$13)</f>
        <v>0</v>
      </c>
      <c r="DJ412">
        <f>($B$13*$K$11+$C$13*$K$11+$F$13*((FE412+EW412)/MAX(FE412+EW412+FF412, 0.1)*$P$11+FF412/MAX(FE412+EW412+FF412, 0.1)*$Q$11))/($B$13+$C$13+$F$13)</f>
        <v>0</v>
      </c>
      <c r="DK412">
        <v>5.18</v>
      </c>
      <c r="DL412">
        <v>0.5</v>
      </c>
      <c r="DM412" t="s">
        <v>438</v>
      </c>
      <c r="DN412">
        <v>2</v>
      </c>
      <c r="DO412" t="b">
        <v>1</v>
      </c>
      <c r="DP412">
        <v>1758398196.6</v>
      </c>
      <c r="DQ412">
        <v>315.2138518518519</v>
      </c>
      <c r="DR412">
        <v>320.7685925925925</v>
      </c>
      <c r="DS412">
        <v>23.73985185185185</v>
      </c>
      <c r="DT412">
        <v>15.18612592592592</v>
      </c>
      <c r="DU412">
        <v>316.2739629629629</v>
      </c>
      <c r="DV412">
        <v>23.44067407407408</v>
      </c>
      <c r="DW412">
        <v>499.9101481481482</v>
      </c>
      <c r="DX412">
        <v>90.33345555555557</v>
      </c>
      <c r="DY412">
        <v>0.06830454074074074</v>
      </c>
      <c r="DZ412">
        <v>30.15793333333333</v>
      </c>
      <c r="EA412">
        <v>30.00941481481482</v>
      </c>
      <c r="EB412">
        <v>999.9000000000001</v>
      </c>
      <c r="EC412">
        <v>0</v>
      </c>
      <c r="ED412">
        <v>0</v>
      </c>
      <c r="EE412">
        <v>9983.381481481481</v>
      </c>
      <c r="EF412">
        <v>0</v>
      </c>
      <c r="EG412">
        <v>10.3214</v>
      </c>
      <c r="EH412">
        <v>-5.554914074074075</v>
      </c>
      <c r="EI412">
        <v>322.8788888888889</v>
      </c>
      <c r="EJ412">
        <v>325.715</v>
      </c>
      <c r="EK412">
        <v>8.553728148148148</v>
      </c>
      <c r="EL412">
        <v>320.7685925925925</v>
      </c>
      <c r="EM412">
        <v>15.18612592592592</v>
      </c>
      <c r="EN412">
        <v>2.144503333333333</v>
      </c>
      <c r="EO412">
        <v>1.371814444444444</v>
      </c>
      <c r="EP412">
        <v>18.55364814814815</v>
      </c>
      <c r="EQ412">
        <v>11.60962222222222</v>
      </c>
      <c r="ER412">
        <v>1999.989259259259</v>
      </c>
      <c r="ES412">
        <v>0.9800044444444443</v>
      </c>
      <c r="ET412">
        <v>0.01999581111111111</v>
      </c>
      <c r="EU412">
        <v>0</v>
      </c>
      <c r="EV412">
        <v>805.546851851852</v>
      </c>
      <c r="EW412">
        <v>5.00078</v>
      </c>
      <c r="EX412">
        <v>15583.01111111111</v>
      </c>
      <c r="EY412">
        <v>16379.57037037037</v>
      </c>
      <c r="EZ412">
        <v>40.48807407407407</v>
      </c>
      <c r="FA412">
        <v>41.34466666666666</v>
      </c>
      <c r="FB412">
        <v>41.23344444444443</v>
      </c>
      <c r="FC412">
        <v>41.04614814814814</v>
      </c>
      <c r="FD412">
        <v>41.82388888888889</v>
      </c>
      <c r="FE412">
        <v>1955.099259259259</v>
      </c>
      <c r="FF412">
        <v>39.89000000000001</v>
      </c>
      <c r="FG412">
        <v>0</v>
      </c>
      <c r="FH412">
        <v>1758398204.7</v>
      </c>
      <c r="FI412">
        <v>0</v>
      </c>
      <c r="FJ412">
        <v>805.4396153846154</v>
      </c>
      <c r="FK412">
        <v>-59.70953850795955</v>
      </c>
      <c r="FL412">
        <v>-1154.075214557985</v>
      </c>
      <c r="FM412">
        <v>15580.63461538462</v>
      </c>
      <c r="FN412">
        <v>15</v>
      </c>
      <c r="FO412">
        <v>0</v>
      </c>
      <c r="FP412" t="s">
        <v>439</v>
      </c>
      <c r="FQ412">
        <v>1746989605.5</v>
      </c>
      <c r="FR412">
        <v>1746989593.5</v>
      </c>
      <c r="FS412">
        <v>0</v>
      </c>
      <c r="FT412">
        <v>-0.274</v>
      </c>
      <c r="FU412">
        <v>-0.002</v>
      </c>
      <c r="FV412">
        <v>2.549</v>
      </c>
      <c r="FW412">
        <v>0.129</v>
      </c>
      <c r="FX412">
        <v>420</v>
      </c>
      <c r="FY412">
        <v>17</v>
      </c>
      <c r="FZ412">
        <v>0.02</v>
      </c>
      <c r="GA412">
        <v>0.04</v>
      </c>
      <c r="GB412">
        <v>-6.701248292682926</v>
      </c>
      <c r="GC412">
        <v>22.00301958188153</v>
      </c>
      <c r="GD412">
        <v>2.176801302560432</v>
      </c>
      <c r="GE412">
        <v>0</v>
      </c>
      <c r="GF412">
        <v>808.4008235294118</v>
      </c>
      <c r="GG412">
        <v>-59.16730331258677</v>
      </c>
      <c r="GH412">
        <v>5.807349377503273</v>
      </c>
      <c r="GI412">
        <v>0</v>
      </c>
      <c r="GJ412">
        <v>8.558335121951218</v>
      </c>
      <c r="GK412">
        <v>-0.08673909407663982</v>
      </c>
      <c r="GL412">
        <v>0.01074536272571011</v>
      </c>
      <c r="GM412">
        <v>1</v>
      </c>
      <c r="GN412">
        <v>1</v>
      </c>
      <c r="GO412">
        <v>3</v>
      </c>
      <c r="GP412" t="s">
        <v>440</v>
      </c>
      <c r="GQ412">
        <v>3.10083</v>
      </c>
      <c r="GR412">
        <v>2.72651</v>
      </c>
      <c r="GS412">
        <v>0.0662326</v>
      </c>
      <c r="GT412">
        <v>0.0666104</v>
      </c>
      <c r="GU412">
        <v>0.106596</v>
      </c>
      <c r="GV412">
        <v>0.07854990000000001</v>
      </c>
      <c r="GW412">
        <v>24368</v>
      </c>
      <c r="GX412">
        <v>22175.7</v>
      </c>
      <c r="GY412">
        <v>26663.7</v>
      </c>
      <c r="GZ412">
        <v>23985.4</v>
      </c>
      <c r="HA412">
        <v>38117</v>
      </c>
      <c r="HB412">
        <v>32709.1</v>
      </c>
      <c r="HC412">
        <v>46562.7</v>
      </c>
      <c r="HD412">
        <v>37987.4</v>
      </c>
      <c r="HE412">
        <v>1.86105</v>
      </c>
      <c r="HF412">
        <v>2.31273</v>
      </c>
      <c r="HG412">
        <v>0.0529736</v>
      </c>
      <c r="HH412">
        <v>0</v>
      </c>
      <c r="HI412">
        <v>29.1242</v>
      </c>
      <c r="HJ412">
        <v>999.9</v>
      </c>
      <c r="HK412">
        <v>33.4</v>
      </c>
      <c r="HL412">
        <v>32.7</v>
      </c>
      <c r="HM412">
        <v>18.3654</v>
      </c>
      <c r="HN412">
        <v>61.2437</v>
      </c>
      <c r="HO412">
        <v>5.29247</v>
      </c>
      <c r="HP412">
        <v>2</v>
      </c>
      <c r="HQ412">
        <v>0.223549</v>
      </c>
      <c r="HR412">
        <v>0.149913</v>
      </c>
      <c r="HS412">
        <v>20.2823</v>
      </c>
      <c r="HT412">
        <v>5.2101</v>
      </c>
      <c r="HU412">
        <v>11.9798</v>
      </c>
      <c r="HV412">
        <v>4.9633</v>
      </c>
      <c r="HW412">
        <v>3.2745</v>
      </c>
      <c r="HX412">
        <v>9999</v>
      </c>
      <c r="HY412">
        <v>9999</v>
      </c>
      <c r="HZ412">
        <v>9999</v>
      </c>
      <c r="IA412">
        <v>999.9</v>
      </c>
      <c r="IB412">
        <v>1.86386</v>
      </c>
      <c r="IC412">
        <v>1.8601</v>
      </c>
      <c r="ID412">
        <v>1.85842</v>
      </c>
      <c r="IE412">
        <v>1.85974</v>
      </c>
      <c r="IF412">
        <v>1.85989</v>
      </c>
      <c r="IG412">
        <v>1.85845</v>
      </c>
      <c r="IH412">
        <v>1.85746</v>
      </c>
      <c r="II412">
        <v>1.85241</v>
      </c>
      <c r="IJ412">
        <v>0</v>
      </c>
      <c r="IK412">
        <v>0</v>
      </c>
      <c r="IL412">
        <v>0</v>
      </c>
      <c r="IM412">
        <v>0</v>
      </c>
      <c r="IN412" t="s">
        <v>441</v>
      </c>
      <c r="IO412" t="s">
        <v>442</v>
      </c>
      <c r="IP412" t="s">
        <v>443</v>
      </c>
      <c r="IQ412" t="s">
        <v>443</v>
      </c>
      <c r="IR412" t="s">
        <v>443</v>
      </c>
      <c r="IS412" t="s">
        <v>443</v>
      </c>
      <c r="IT412">
        <v>0</v>
      </c>
      <c r="IU412">
        <v>100</v>
      </c>
      <c r="IV412">
        <v>100</v>
      </c>
      <c r="IW412">
        <v>-1.068</v>
      </c>
      <c r="IX412">
        <v>0.2991</v>
      </c>
      <c r="IY412">
        <v>-1.199888540531774</v>
      </c>
      <c r="IZ412">
        <v>0.0006062262584135303</v>
      </c>
      <c r="JA412">
        <v>-6.607284784785487E-07</v>
      </c>
      <c r="JB412">
        <v>4.456398226774383E-10</v>
      </c>
      <c r="JC412">
        <v>0.04242554667046498</v>
      </c>
      <c r="JD412">
        <v>-0.002659736867722172</v>
      </c>
      <c r="JE412">
        <v>0.000738507291522077</v>
      </c>
      <c r="JF412">
        <v>-6.730059124220876E-06</v>
      </c>
      <c r="JG412">
        <v>7</v>
      </c>
      <c r="JH412">
        <v>1949</v>
      </c>
      <c r="JI412">
        <v>1</v>
      </c>
      <c r="JJ412">
        <v>29</v>
      </c>
      <c r="JK412">
        <v>190143.3</v>
      </c>
      <c r="JL412">
        <v>190143.5</v>
      </c>
      <c r="JM412">
        <v>1.05347</v>
      </c>
      <c r="JN412">
        <v>2.62085</v>
      </c>
      <c r="JO412">
        <v>2.146</v>
      </c>
      <c r="JP412">
        <v>2.677</v>
      </c>
      <c r="JQ412">
        <v>2.29858</v>
      </c>
      <c r="JR412">
        <v>2.38892</v>
      </c>
      <c r="JS412">
        <v>37.1225</v>
      </c>
      <c r="JT412">
        <v>24.07</v>
      </c>
      <c r="JU412">
        <v>18</v>
      </c>
      <c r="JV412">
        <v>485.117</v>
      </c>
      <c r="JW412">
        <v>883.447</v>
      </c>
      <c r="JX412">
        <v>28.7326</v>
      </c>
      <c r="JY412">
        <v>30.0221</v>
      </c>
      <c r="JZ412">
        <v>30.0004</v>
      </c>
      <c r="KA412">
        <v>30.1239</v>
      </c>
      <c r="KB412">
        <v>30.0529</v>
      </c>
      <c r="KC412">
        <v>21.1035</v>
      </c>
      <c r="KD412">
        <v>12.7339</v>
      </c>
      <c r="KE412">
        <v>20.9879</v>
      </c>
      <c r="KF412">
        <v>28.8062</v>
      </c>
      <c r="KG412">
        <v>266.355</v>
      </c>
      <c r="KH412">
        <v>15.2812</v>
      </c>
      <c r="KI412">
        <v>101.804</v>
      </c>
      <c r="KJ412">
        <v>91.5742</v>
      </c>
    </row>
    <row r="413" spans="1:296">
      <c r="A413">
        <v>395</v>
      </c>
      <c r="B413">
        <v>1758398209.1</v>
      </c>
      <c r="C413">
        <v>16068.59999990463</v>
      </c>
      <c r="D413" t="s">
        <v>1237</v>
      </c>
      <c r="E413" t="s">
        <v>1238</v>
      </c>
      <c r="F413">
        <v>5</v>
      </c>
      <c r="G413" t="s">
        <v>1218</v>
      </c>
      <c r="H413">
        <v>1758398201.314285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295.0623042952345</v>
      </c>
      <c r="AJ413">
        <v>286.2133151515151</v>
      </c>
      <c r="AK413">
        <v>-3.073728917908114</v>
      </c>
      <c r="AL413">
        <v>65.87558880153101</v>
      </c>
      <c r="AM413">
        <f>(AO413 - AN413 + DX413*1E3/(8.314*(DZ413+273.15)) * AQ413/DW413 * AP413) * DW413/(100*DK413) * 1000/(1000 - AO413)</f>
        <v>0</v>
      </c>
      <c r="AN413">
        <v>15.19825874286411</v>
      </c>
      <c r="AO413">
        <v>23.74247575757576</v>
      </c>
      <c r="AP413">
        <v>4.932201575048971E-05</v>
      </c>
      <c r="AQ413">
        <v>86.21188687675813</v>
      </c>
      <c r="AR413">
        <v>0</v>
      </c>
      <c r="AS413">
        <v>0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437</v>
      </c>
      <c r="AX413" t="s">
        <v>437</v>
      </c>
      <c r="AY413">
        <v>0</v>
      </c>
      <c r="AZ413">
        <v>0</v>
      </c>
      <c r="BA413">
        <f>1-AY413/AZ413</f>
        <v>0</v>
      </c>
      <c r="BB413">
        <v>0</v>
      </c>
      <c r="BC413" t="s">
        <v>437</v>
      </c>
      <c r="BD413" t="s">
        <v>437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437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5.18</v>
      </c>
      <c r="DL413">
        <v>0.5</v>
      </c>
      <c r="DM413" t="s">
        <v>438</v>
      </c>
      <c r="DN413">
        <v>2</v>
      </c>
      <c r="DO413" t="b">
        <v>1</v>
      </c>
      <c r="DP413">
        <v>1758398201.314285</v>
      </c>
      <c r="DQ413">
        <v>301.22</v>
      </c>
      <c r="DR413">
        <v>305.2328571428571</v>
      </c>
      <c r="DS413">
        <v>23.73862857142857</v>
      </c>
      <c r="DT413">
        <v>15.19097142857143</v>
      </c>
      <c r="DU413">
        <v>302.2847499999999</v>
      </c>
      <c r="DV413">
        <v>23.43947499999999</v>
      </c>
      <c r="DW413">
        <v>499.9655000000001</v>
      </c>
      <c r="DX413">
        <v>90.33363571428572</v>
      </c>
      <c r="DY413">
        <v>0.06813994285714285</v>
      </c>
      <c r="DZ413">
        <v>30.15376785714286</v>
      </c>
      <c r="EA413">
        <v>29.99959642857143</v>
      </c>
      <c r="EB413">
        <v>999.9000000000002</v>
      </c>
      <c r="EC413">
        <v>0</v>
      </c>
      <c r="ED413">
        <v>0</v>
      </c>
      <c r="EE413">
        <v>9996.160714285714</v>
      </c>
      <c r="EF413">
        <v>0</v>
      </c>
      <c r="EG413">
        <v>10.3214</v>
      </c>
      <c r="EH413">
        <v>-4.012893571428571</v>
      </c>
      <c r="EI413">
        <v>308.5443214285714</v>
      </c>
      <c r="EJ413">
        <v>309.9410357142856</v>
      </c>
      <c r="EK413">
        <v>8.547659285714284</v>
      </c>
      <c r="EL413">
        <v>305.2328571428571</v>
      </c>
      <c r="EM413">
        <v>15.19097142857143</v>
      </c>
      <c r="EN413">
        <v>2.144396071428571</v>
      </c>
      <c r="EO413">
        <v>1.372254642857143</v>
      </c>
      <c r="EP413">
        <v>18.55285</v>
      </c>
      <c r="EQ413">
        <v>11.61447857142857</v>
      </c>
      <c r="ER413">
        <v>1999.996428571428</v>
      </c>
      <c r="ES413">
        <v>0.9800046071428571</v>
      </c>
      <c r="ET413">
        <v>0.01999563928571428</v>
      </c>
      <c r="EU413">
        <v>0</v>
      </c>
      <c r="EV413">
        <v>800.7933571428568</v>
      </c>
      <c r="EW413">
        <v>5.00078</v>
      </c>
      <c r="EX413">
        <v>15492.16785714286</v>
      </c>
      <c r="EY413">
        <v>16379.62142857143</v>
      </c>
      <c r="EZ413">
        <v>40.47960714285715</v>
      </c>
      <c r="FA413">
        <v>41.34349999999999</v>
      </c>
      <c r="FB413">
        <v>41.15367857142856</v>
      </c>
      <c r="FC413">
        <v>41.03557142857142</v>
      </c>
      <c r="FD413">
        <v>41.81457142857142</v>
      </c>
      <c r="FE413">
        <v>1955.106428571429</v>
      </c>
      <c r="FF413">
        <v>39.89000000000001</v>
      </c>
      <c r="FG413">
        <v>0</v>
      </c>
      <c r="FH413">
        <v>1758398209.5</v>
      </c>
      <c r="FI413">
        <v>0</v>
      </c>
      <c r="FJ413">
        <v>800.6106153846154</v>
      </c>
      <c r="FK413">
        <v>-61.21456402475453</v>
      </c>
      <c r="FL413">
        <v>-1172.276921548653</v>
      </c>
      <c r="FM413">
        <v>15487.89615384616</v>
      </c>
      <c r="FN413">
        <v>15</v>
      </c>
      <c r="FO413">
        <v>0</v>
      </c>
      <c r="FP413" t="s">
        <v>439</v>
      </c>
      <c r="FQ413">
        <v>1746989605.5</v>
      </c>
      <c r="FR413">
        <v>1746989593.5</v>
      </c>
      <c r="FS413">
        <v>0</v>
      </c>
      <c r="FT413">
        <v>-0.274</v>
      </c>
      <c r="FU413">
        <v>-0.002</v>
      </c>
      <c r="FV413">
        <v>2.549</v>
      </c>
      <c r="FW413">
        <v>0.129</v>
      </c>
      <c r="FX413">
        <v>420</v>
      </c>
      <c r="FY413">
        <v>17</v>
      </c>
      <c r="FZ413">
        <v>0.02</v>
      </c>
      <c r="GA413">
        <v>0.04</v>
      </c>
      <c r="GB413">
        <v>-5.269195365853658</v>
      </c>
      <c r="GC413">
        <v>20.06168299651568</v>
      </c>
      <c r="GD413">
        <v>1.981115619742028</v>
      </c>
      <c r="GE413">
        <v>0</v>
      </c>
      <c r="GF413">
        <v>804.2097647058823</v>
      </c>
      <c r="GG413">
        <v>-60.33689839955243</v>
      </c>
      <c r="GH413">
        <v>5.921616959515792</v>
      </c>
      <c r="GI413">
        <v>0</v>
      </c>
      <c r="GJ413">
        <v>8.55383243902439</v>
      </c>
      <c r="GK413">
        <v>-0.09847421602786707</v>
      </c>
      <c r="GL413">
        <v>0.01124799706408208</v>
      </c>
      <c r="GM413">
        <v>1</v>
      </c>
      <c r="GN413">
        <v>1</v>
      </c>
      <c r="GO413">
        <v>3</v>
      </c>
      <c r="GP413" t="s">
        <v>440</v>
      </c>
      <c r="GQ413">
        <v>3.10112</v>
      </c>
      <c r="GR413">
        <v>2.72622</v>
      </c>
      <c r="GS413">
        <v>0.0634603</v>
      </c>
      <c r="GT413">
        <v>0.06355329999999999</v>
      </c>
      <c r="GU413">
        <v>0.106601</v>
      </c>
      <c r="GV413">
        <v>0.0785931</v>
      </c>
      <c r="GW413">
        <v>24440.1</v>
      </c>
      <c r="GX413">
        <v>22248</v>
      </c>
      <c r="GY413">
        <v>26663.4</v>
      </c>
      <c r="GZ413">
        <v>23985.2</v>
      </c>
      <c r="HA413">
        <v>38116.1</v>
      </c>
      <c r="HB413">
        <v>32707</v>
      </c>
      <c r="HC413">
        <v>46562.3</v>
      </c>
      <c r="HD413">
        <v>37987.2</v>
      </c>
      <c r="HE413">
        <v>1.86155</v>
      </c>
      <c r="HF413">
        <v>2.31235</v>
      </c>
      <c r="HG413">
        <v>0.0539087</v>
      </c>
      <c r="HH413">
        <v>0</v>
      </c>
      <c r="HI413">
        <v>29.1193</v>
      </c>
      <c r="HJ413">
        <v>999.9</v>
      </c>
      <c r="HK413">
        <v>33.4</v>
      </c>
      <c r="HL413">
        <v>32.8</v>
      </c>
      <c r="HM413">
        <v>18.4704</v>
      </c>
      <c r="HN413">
        <v>61.2837</v>
      </c>
      <c r="HO413">
        <v>5.23638</v>
      </c>
      <c r="HP413">
        <v>2</v>
      </c>
      <c r="HQ413">
        <v>0.223575</v>
      </c>
      <c r="HR413">
        <v>-0.122808</v>
      </c>
      <c r="HS413">
        <v>20.2823</v>
      </c>
      <c r="HT413">
        <v>5.20965</v>
      </c>
      <c r="HU413">
        <v>11.9798</v>
      </c>
      <c r="HV413">
        <v>4.96285</v>
      </c>
      <c r="HW413">
        <v>3.27445</v>
      </c>
      <c r="HX413">
        <v>9999</v>
      </c>
      <c r="HY413">
        <v>9999</v>
      </c>
      <c r="HZ413">
        <v>9999</v>
      </c>
      <c r="IA413">
        <v>999.9</v>
      </c>
      <c r="IB413">
        <v>1.86386</v>
      </c>
      <c r="IC413">
        <v>1.8601</v>
      </c>
      <c r="ID413">
        <v>1.85844</v>
      </c>
      <c r="IE413">
        <v>1.85975</v>
      </c>
      <c r="IF413">
        <v>1.85989</v>
      </c>
      <c r="IG413">
        <v>1.85846</v>
      </c>
      <c r="IH413">
        <v>1.85745</v>
      </c>
      <c r="II413">
        <v>1.85241</v>
      </c>
      <c r="IJ413">
        <v>0</v>
      </c>
      <c r="IK413">
        <v>0</v>
      </c>
      <c r="IL413">
        <v>0</v>
      </c>
      <c r="IM413">
        <v>0</v>
      </c>
      <c r="IN413" t="s">
        <v>441</v>
      </c>
      <c r="IO413" t="s">
        <v>442</v>
      </c>
      <c r="IP413" t="s">
        <v>443</v>
      </c>
      <c r="IQ413" t="s">
        <v>443</v>
      </c>
      <c r="IR413" t="s">
        <v>443</v>
      </c>
      <c r="IS413" t="s">
        <v>443</v>
      </c>
      <c r="IT413">
        <v>0</v>
      </c>
      <c r="IU413">
        <v>100</v>
      </c>
      <c r="IV413">
        <v>100</v>
      </c>
      <c r="IW413">
        <v>-1.073</v>
      </c>
      <c r="IX413">
        <v>0.2992</v>
      </c>
      <c r="IY413">
        <v>-1.199888540531774</v>
      </c>
      <c r="IZ413">
        <v>0.0006062262584135303</v>
      </c>
      <c r="JA413">
        <v>-6.607284784785487E-07</v>
      </c>
      <c r="JB413">
        <v>4.456398226774383E-10</v>
      </c>
      <c r="JC413">
        <v>0.04242554667046498</v>
      </c>
      <c r="JD413">
        <v>-0.002659736867722172</v>
      </c>
      <c r="JE413">
        <v>0.000738507291522077</v>
      </c>
      <c r="JF413">
        <v>-6.730059124220876E-06</v>
      </c>
      <c r="JG413">
        <v>7</v>
      </c>
      <c r="JH413">
        <v>1949</v>
      </c>
      <c r="JI413">
        <v>1</v>
      </c>
      <c r="JJ413">
        <v>29</v>
      </c>
      <c r="JK413">
        <v>190143.4</v>
      </c>
      <c r="JL413">
        <v>190143.6</v>
      </c>
      <c r="JM413">
        <v>1.0022</v>
      </c>
      <c r="JN413">
        <v>2.62451</v>
      </c>
      <c r="JO413">
        <v>2.146</v>
      </c>
      <c r="JP413">
        <v>2.67944</v>
      </c>
      <c r="JQ413">
        <v>2.29858</v>
      </c>
      <c r="JR413">
        <v>2.38647</v>
      </c>
      <c r="JS413">
        <v>37.1225</v>
      </c>
      <c r="JT413">
        <v>24.0612</v>
      </c>
      <c r="JU413">
        <v>18</v>
      </c>
      <c r="JV413">
        <v>485.437</v>
      </c>
      <c r="JW413">
        <v>883.101</v>
      </c>
      <c r="JX413">
        <v>28.7768</v>
      </c>
      <c r="JY413">
        <v>30.0252</v>
      </c>
      <c r="JZ413">
        <v>30.0003</v>
      </c>
      <c r="KA413">
        <v>30.1276</v>
      </c>
      <c r="KB413">
        <v>30.0561</v>
      </c>
      <c r="KC413">
        <v>20.1578</v>
      </c>
      <c r="KD413">
        <v>12.4549</v>
      </c>
      <c r="KE413">
        <v>20.9879</v>
      </c>
      <c r="KF413">
        <v>28.8108</v>
      </c>
      <c r="KG413">
        <v>246.32</v>
      </c>
      <c r="KH413">
        <v>15.2886</v>
      </c>
      <c r="KI413">
        <v>101.803</v>
      </c>
      <c r="KJ413">
        <v>91.5735</v>
      </c>
    </row>
    <row r="414" spans="1:296">
      <c r="A414">
        <v>396</v>
      </c>
      <c r="B414">
        <v>1758398214.1</v>
      </c>
      <c r="C414">
        <v>16073.59999990463</v>
      </c>
      <c r="D414" t="s">
        <v>1239</v>
      </c>
      <c r="E414" t="s">
        <v>1240</v>
      </c>
      <c r="F414">
        <v>5</v>
      </c>
      <c r="G414" t="s">
        <v>1218</v>
      </c>
      <c r="H414">
        <v>1758398206.6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278.3246542787348</v>
      </c>
      <c r="AJ414">
        <v>270.8137515151514</v>
      </c>
      <c r="AK414">
        <v>-3.076003585971373</v>
      </c>
      <c r="AL414">
        <v>65.87558880153101</v>
      </c>
      <c r="AM414">
        <f>(AO414 - AN414 + DX414*1E3/(8.314*(DZ414+273.15)) * AQ414/DW414 * AP414) * DW414/(100*DK414) * 1000/(1000 - AO414)</f>
        <v>0</v>
      </c>
      <c r="AN414">
        <v>15.22426901525672</v>
      </c>
      <c r="AO414">
        <v>23.75230787878788</v>
      </c>
      <c r="AP414">
        <v>-2.160793560969212E-05</v>
      </c>
      <c r="AQ414">
        <v>86.21188687675813</v>
      </c>
      <c r="AR414">
        <v>0</v>
      </c>
      <c r="AS414">
        <v>0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437</v>
      </c>
      <c r="AX414" t="s">
        <v>437</v>
      </c>
      <c r="AY414">
        <v>0</v>
      </c>
      <c r="AZ414">
        <v>0</v>
      </c>
      <c r="BA414">
        <f>1-AY414/AZ414</f>
        <v>0</v>
      </c>
      <c r="BB414">
        <v>0</v>
      </c>
      <c r="BC414" t="s">
        <v>437</v>
      </c>
      <c r="BD414" t="s">
        <v>437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437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5.18</v>
      </c>
      <c r="DL414">
        <v>0.5</v>
      </c>
      <c r="DM414" t="s">
        <v>438</v>
      </c>
      <c r="DN414">
        <v>2</v>
      </c>
      <c r="DO414" t="b">
        <v>1</v>
      </c>
      <c r="DP414">
        <v>1758398206.6</v>
      </c>
      <c r="DQ414">
        <v>285.4009259259259</v>
      </c>
      <c r="DR414">
        <v>287.7996296296296</v>
      </c>
      <c r="DS414">
        <v>23.7413</v>
      </c>
      <c r="DT414">
        <v>15.20901111111111</v>
      </c>
      <c r="DU414">
        <v>286.4709259259259</v>
      </c>
      <c r="DV414">
        <v>23.4421037037037</v>
      </c>
      <c r="DW414">
        <v>499.9186296296296</v>
      </c>
      <c r="DX414">
        <v>90.33386296296297</v>
      </c>
      <c r="DY414">
        <v>0.0682042925925926</v>
      </c>
      <c r="DZ414">
        <v>30.14998888888889</v>
      </c>
      <c r="EA414">
        <v>29.99867777777778</v>
      </c>
      <c r="EB414">
        <v>999.9000000000001</v>
      </c>
      <c r="EC414">
        <v>0</v>
      </c>
      <c r="ED414">
        <v>0</v>
      </c>
      <c r="EE414">
        <v>10005.21296296296</v>
      </c>
      <c r="EF414">
        <v>0</v>
      </c>
      <c r="EG414">
        <v>10.3214</v>
      </c>
      <c r="EH414">
        <v>-2.398757851851852</v>
      </c>
      <c r="EI414">
        <v>292.3414074074074</v>
      </c>
      <c r="EJ414">
        <v>292.2441111111111</v>
      </c>
      <c r="EK414">
        <v>8.532299999999999</v>
      </c>
      <c r="EL414">
        <v>287.7996296296296</v>
      </c>
      <c r="EM414">
        <v>15.20901111111111</v>
      </c>
      <c r="EN414">
        <v>2.144644074074074</v>
      </c>
      <c r="EO414">
        <v>1.373888148148148</v>
      </c>
      <c r="EP414">
        <v>18.55468888888889</v>
      </c>
      <c r="EQ414">
        <v>11.63245555555556</v>
      </c>
      <c r="ER414">
        <v>2000.006296296297</v>
      </c>
      <c r="ES414">
        <v>0.9800047777777777</v>
      </c>
      <c r="ET414">
        <v>0.01999546666666667</v>
      </c>
      <c r="EU414">
        <v>0</v>
      </c>
      <c r="EV414">
        <v>795.4266296296295</v>
      </c>
      <c r="EW414">
        <v>5.00078</v>
      </c>
      <c r="EX414">
        <v>15389.60740740741</v>
      </c>
      <c r="EY414">
        <v>16379.71111111111</v>
      </c>
      <c r="EZ414">
        <v>40.47655555555556</v>
      </c>
      <c r="FA414">
        <v>41.34</v>
      </c>
      <c r="FB414">
        <v>41.08307407407407</v>
      </c>
      <c r="FC414">
        <v>41.02296296296296</v>
      </c>
      <c r="FD414">
        <v>41.8147037037037</v>
      </c>
      <c r="FE414">
        <v>1955.116296296296</v>
      </c>
      <c r="FF414">
        <v>39.89000000000001</v>
      </c>
      <c r="FG414">
        <v>0</v>
      </c>
      <c r="FH414">
        <v>1758398214.3</v>
      </c>
      <c r="FI414">
        <v>0</v>
      </c>
      <c r="FJ414">
        <v>795.7553076923076</v>
      </c>
      <c r="FK414">
        <v>-60.73005132232743</v>
      </c>
      <c r="FL414">
        <v>-1153.408547814291</v>
      </c>
      <c r="FM414">
        <v>15395.28461538462</v>
      </c>
      <c r="FN414">
        <v>15</v>
      </c>
      <c r="FO414">
        <v>0</v>
      </c>
      <c r="FP414" t="s">
        <v>439</v>
      </c>
      <c r="FQ414">
        <v>1746989605.5</v>
      </c>
      <c r="FR414">
        <v>1746989593.5</v>
      </c>
      <c r="FS414">
        <v>0</v>
      </c>
      <c r="FT414">
        <v>-0.274</v>
      </c>
      <c r="FU414">
        <v>-0.002</v>
      </c>
      <c r="FV414">
        <v>2.549</v>
      </c>
      <c r="FW414">
        <v>0.129</v>
      </c>
      <c r="FX414">
        <v>420</v>
      </c>
      <c r="FY414">
        <v>17</v>
      </c>
      <c r="FZ414">
        <v>0.02</v>
      </c>
      <c r="GA414">
        <v>0.04</v>
      </c>
      <c r="GB414">
        <v>-3.400676025</v>
      </c>
      <c r="GC414">
        <v>18.47402063414634</v>
      </c>
      <c r="GD414">
        <v>1.777546187197361</v>
      </c>
      <c r="GE414">
        <v>0</v>
      </c>
      <c r="GF414">
        <v>798.7923823529411</v>
      </c>
      <c r="GG414">
        <v>-60.61975556610053</v>
      </c>
      <c r="GH414">
        <v>5.949795948130867</v>
      </c>
      <c r="GI414">
        <v>0</v>
      </c>
      <c r="GJ414">
        <v>8.539584</v>
      </c>
      <c r="GK414">
        <v>-0.1470594371482406</v>
      </c>
      <c r="GL414">
        <v>0.01674651333860271</v>
      </c>
      <c r="GM414">
        <v>0</v>
      </c>
      <c r="GN414">
        <v>0</v>
      </c>
      <c r="GO414">
        <v>3</v>
      </c>
      <c r="GP414" t="s">
        <v>446</v>
      </c>
      <c r="GQ414">
        <v>3.10125</v>
      </c>
      <c r="GR414">
        <v>2.72664</v>
      </c>
      <c r="GS414">
        <v>0.0606265</v>
      </c>
      <c r="GT414">
        <v>0.0604406</v>
      </c>
      <c r="GU414">
        <v>0.106639</v>
      </c>
      <c r="GV414">
        <v>0.0787419</v>
      </c>
      <c r="GW414">
        <v>24513.8</v>
      </c>
      <c r="GX414">
        <v>22321.6</v>
      </c>
      <c r="GY414">
        <v>26663.2</v>
      </c>
      <c r="GZ414">
        <v>23984.8</v>
      </c>
      <c r="HA414">
        <v>38114</v>
      </c>
      <c r="HB414">
        <v>32701.2</v>
      </c>
      <c r="HC414">
        <v>46562.1</v>
      </c>
      <c r="HD414">
        <v>37986.9</v>
      </c>
      <c r="HE414">
        <v>1.86175</v>
      </c>
      <c r="HF414">
        <v>2.31245</v>
      </c>
      <c r="HG414">
        <v>0.0544414</v>
      </c>
      <c r="HH414">
        <v>0</v>
      </c>
      <c r="HI414">
        <v>29.1145</v>
      </c>
      <c r="HJ414">
        <v>999.9</v>
      </c>
      <c r="HK414">
        <v>33.4</v>
      </c>
      <c r="HL414">
        <v>32.7</v>
      </c>
      <c r="HM414">
        <v>18.3684</v>
      </c>
      <c r="HN414">
        <v>61.3837</v>
      </c>
      <c r="HO414">
        <v>5.21635</v>
      </c>
      <c r="HP414">
        <v>2</v>
      </c>
      <c r="HQ414">
        <v>0.223582</v>
      </c>
      <c r="HR414">
        <v>-0.0412418</v>
      </c>
      <c r="HS414">
        <v>20.2826</v>
      </c>
      <c r="HT414">
        <v>5.20995</v>
      </c>
      <c r="HU414">
        <v>11.9798</v>
      </c>
      <c r="HV414">
        <v>4.96315</v>
      </c>
      <c r="HW414">
        <v>3.27445</v>
      </c>
      <c r="HX414">
        <v>9999</v>
      </c>
      <c r="HY414">
        <v>9999</v>
      </c>
      <c r="HZ414">
        <v>9999</v>
      </c>
      <c r="IA414">
        <v>999.9</v>
      </c>
      <c r="IB414">
        <v>1.86387</v>
      </c>
      <c r="IC414">
        <v>1.86009</v>
      </c>
      <c r="ID414">
        <v>1.85844</v>
      </c>
      <c r="IE414">
        <v>1.85975</v>
      </c>
      <c r="IF414">
        <v>1.85989</v>
      </c>
      <c r="IG414">
        <v>1.85846</v>
      </c>
      <c r="IH414">
        <v>1.85746</v>
      </c>
      <c r="II414">
        <v>1.85242</v>
      </c>
      <c r="IJ414">
        <v>0</v>
      </c>
      <c r="IK414">
        <v>0</v>
      </c>
      <c r="IL414">
        <v>0</v>
      </c>
      <c r="IM414">
        <v>0</v>
      </c>
      <c r="IN414" t="s">
        <v>441</v>
      </c>
      <c r="IO414" t="s">
        <v>442</v>
      </c>
      <c r="IP414" t="s">
        <v>443</v>
      </c>
      <c r="IQ414" t="s">
        <v>443</v>
      </c>
      <c r="IR414" t="s">
        <v>443</v>
      </c>
      <c r="IS414" t="s">
        <v>443</v>
      </c>
      <c r="IT414">
        <v>0</v>
      </c>
      <c r="IU414">
        <v>100</v>
      </c>
      <c r="IV414">
        <v>100</v>
      </c>
      <c r="IW414">
        <v>-1.078</v>
      </c>
      <c r="IX414">
        <v>0.2995</v>
      </c>
      <c r="IY414">
        <v>-1.199888540531774</v>
      </c>
      <c r="IZ414">
        <v>0.0006062262584135303</v>
      </c>
      <c r="JA414">
        <v>-6.607284784785487E-07</v>
      </c>
      <c r="JB414">
        <v>4.456398226774383E-10</v>
      </c>
      <c r="JC414">
        <v>0.04242554667046498</v>
      </c>
      <c r="JD414">
        <v>-0.002659736867722172</v>
      </c>
      <c r="JE414">
        <v>0.000738507291522077</v>
      </c>
      <c r="JF414">
        <v>-6.730059124220876E-06</v>
      </c>
      <c r="JG414">
        <v>7</v>
      </c>
      <c r="JH414">
        <v>1949</v>
      </c>
      <c r="JI414">
        <v>1</v>
      </c>
      <c r="JJ414">
        <v>29</v>
      </c>
      <c r="JK414">
        <v>190143.5</v>
      </c>
      <c r="JL414">
        <v>190143.7</v>
      </c>
      <c r="JM414">
        <v>0.955811</v>
      </c>
      <c r="JN414">
        <v>2.61353</v>
      </c>
      <c r="JO414">
        <v>2.146</v>
      </c>
      <c r="JP414">
        <v>2.67944</v>
      </c>
      <c r="JQ414">
        <v>2.29858</v>
      </c>
      <c r="JR414">
        <v>2.41821</v>
      </c>
      <c r="JS414">
        <v>37.1225</v>
      </c>
      <c r="JT414">
        <v>24.07</v>
      </c>
      <c r="JU414">
        <v>18</v>
      </c>
      <c r="JV414">
        <v>485.582</v>
      </c>
      <c r="JW414">
        <v>883.266</v>
      </c>
      <c r="JX414">
        <v>28.81</v>
      </c>
      <c r="JY414">
        <v>30.0292</v>
      </c>
      <c r="JZ414">
        <v>30.0002</v>
      </c>
      <c r="KA414">
        <v>30.1311</v>
      </c>
      <c r="KB414">
        <v>30.06</v>
      </c>
      <c r="KC414">
        <v>19.1323</v>
      </c>
      <c r="KD414">
        <v>12.4549</v>
      </c>
      <c r="KE414">
        <v>20.9879</v>
      </c>
      <c r="KF414">
        <v>28.8081</v>
      </c>
      <c r="KG414">
        <v>232.948</v>
      </c>
      <c r="KH414">
        <v>15.2812</v>
      </c>
      <c r="KI414">
        <v>101.802</v>
      </c>
      <c r="KJ414">
        <v>91.57259999999999</v>
      </c>
    </row>
    <row r="415" spans="1:296">
      <c r="A415">
        <v>397</v>
      </c>
      <c r="B415">
        <v>1758398219.1</v>
      </c>
      <c r="C415">
        <v>16078.59999990463</v>
      </c>
      <c r="D415" t="s">
        <v>1241</v>
      </c>
      <c r="E415" t="s">
        <v>1242</v>
      </c>
      <c r="F415">
        <v>5</v>
      </c>
      <c r="G415" t="s">
        <v>1218</v>
      </c>
      <c r="H415">
        <v>1758398211.314285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261.5074918068945</v>
      </c>
      <c r="AJ415">
        <v>255.429606060606</v>
      </c>
      <c r="AK415">
        <v>-3.082442285768167</v>
      </c>
      <c r="AL415">
        <v>65.87558880153101</v>
      </c>
      <c r="AM415">
        <f>(AO415 - AN415 + DX415*1E3/(8.314*(DZ415+273.15)) * AQ415/DW415 * AP415) * DW415/(100*DK415) * 1000/(1000 - AO415)</f>
        <v>0</v>
      </c>
      <c r="AN415">
        <v>15.25095799069396</v>
      </c>
      <c r="AO415">
        <v>23.7711709090909</v>
      </c>
      <c r="AP415">
        <v>0.001444379447300462</v>
      </c>
      <c r="AQ415">
        <v>86.21188687675813</v>
      </c>
      <c r="AR415">
        <v>0</v>
      </c>
      <c r="AS415">
        <v>0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437</v>
      </c>
      <c r="AX415" t="s">
        <v>437</v>
      </c>
      <c r="AY415">
        <v>0</v>
      </c>
      <c r="AZ415">
        <v>0</v>
      </c>
      <c r="BA415">
        <f>1-AY415/AZ415</f>
        <v>0</v>
      </c>
      <c r="BB415">
        <v>0</v>
      </c>
      <c r="BC415" t="s">
        <v>437</v>
      </c>
      <c r="BD415" t="s">
        <v>437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437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5.18</v>
      </c>
      <c r="DL415">
        <v>0.5</v>
      </c>
      <c r="DM415" t="s">
        <v>438</v>
      </c>
      <c r="DN415">
        <v>2</v>
      </c>
      <c r="DO415" t="b">
        <v>1</v>
      </c>
      <c r="DP415">
        <v>1758398211.314285</v>
      </c>
      <c r="DQ415">
        <v>271.2554285714286</v>
      </c>
      <c r="DR415">
        <v>272.2175714285714</v>
      </c>
      <c r="DS415">
        <v>23.74976785714286</v>
      </c>
      <c r="DT415">
        <v>15.22801785714286</v>
      </c>
      <c r="DU415">
        <v>272.3302857142857</v>
      </c>
      <c r="DV415">
        <v>23.45039285714286</v>
      </c>
      <c r="DW415">
        <v>499.9910714285714</v>
      </c>
      <c r="DX415">
        <v>90.33365357142857</v>
      </c>
      <c r="DY415">
        <v>0.06825223214285714</v>
      </c>
      <c r="DZ415">
        <v>30.14865357142858</v>
      </c>
      <c r="EA415">
        <v>29.99940714285714</v>
      </c>
      <c r="EB415">
        <v>999.9000000000002</v>
      </c>
      <c r="EC415">
        <v>0</v>
      </c>
      <c r="ED415">
        <v>0</v>
      </c>
      <c r="EE415">
        <v>10009.37928571429</v>
      </c>
      <c r="EF415">
        <v>0</v>
      </c>
      <c r="EG415">
        <v>10.32638928571428</v>
      </c>
      <c r="EH415">
        <v>-0.9621532535714284</v>
      </c>
      <c r="EI415">
        <v>277.8541785714286</v>
      </c>
      <c r="EJ415">
        <v>276.4266785714286</v>
      </c>
      <c r="EK415">
        <v>8.521762500000001</v>
      </c>
      <c r="EL415">
        <v>272.2175714285714</v>
      </c>
      <c r="EM415">
        <v>15.22801785714286</v>
      </c>
      <c r="EN415">
        <v>2.145403571428572</v>
      </c>
      <c r="EO415">
        <v>1.375601428571429</v>
      </c>
      <c r="EP415">
        <v>18.56034285714285</v>
      </c>
      <c r="EQ415">
        <v>11.65131428571428</v>
      </c>
      <c r="ER415">
        <v>2000.003571428571</v>
      </c>
      <c r="ES415">
        <v>0.9800048214285714</v>
      </c>
      <c r="ET415">
        <v>0.01999541428571429</v>
      </c>
      <c r="EU415">
        <v>0</v>
      </c>
      <c r="EV415">
        <v>790.7680357142857</v>
      </c>
      <c r="EW415">
        <v>5.00078</v>
      </c>
      <c r="EX415">
        <v>15300.98928571429</v>
      </c>
      <c r="EY415">
        <v>16379.7</v>
      </c>
      <c r="EZ415">
        <v>40.46178571428571</v>
      </c>
      <c r="FA415">
        <v>41.33899999999999</v>
      </c>
      <c r="FB415">
        <v>40.89042857142857</v>
      </c>
      <c r="FC415">
        <v>41.01539285714285</v>
      </c>
      <c r="FD415">
        <v>41.77657142857142</v>
      </c>
      <c r="FE415">
        <v>1955.113571428572</v>
      </c>
      <c r="FF415">
        <v>39.89000000000001</v>
      </c>
      <c r="FG415">
        <v>0</v>
      </c>
      <c r="FH415">
        <v>1758398219.7</v>
      </c>
      <c r="FI415">
        <v>0</v>
      </c>
      <c r="FJ415">
        <v>790.1584399999999</v>
      </c>
      <c r="FK415">
        <v>-57.29976923220879</v>
      </c>
      <c r="FL415">
        <v>-1091.523076876583</v>
      </c>
      <c r="FM415">
        <v>15288.6</v>
      </c>
      <c r="FN415">
        <v>15</v>
      </c>
      <c r="FO415">
        <v>0</v>
      </c>
      <c r="FP415" t="s">
        <v>439</v>
      </c>
      <c r="FQ415">
        <v>1746989605.5</v>
      </c>
      <c r="FR415">
        <v>1746989593.5</v>
      </c>
      <c r="FS415">
        <v>0</v>
      </c>
      <c r="FT415">
        <v>-0.274</v>
      </c>
      <c r="FU415">
        <v>-0.002</v>
      </c>
      <c r="FV415">
        <v>2.549</v>
      </c>
      <c r="FW415">
        <v>0.129</v>
      </c>
      <c r="FX415">
        <v>420</v>
      </c>
      <c r="FY415">
        <v>17</v>
      </c>
      <c r="FZ415">
        <v>0.02</v>
      </c>
      <c r="GA415">
        <v>0.04</v>
      </c>
      <c r="GB415">
        <v>-1.793326709756098</v>
      </c>
      <c r="GC415">
        <v>18.2278482815331</v>
      </c>
      <c r="GD415">
        <v>1.797654023069937</v>
      </c>
      <c r="GE415">
        <v>0</v>
      </c>
      <c r="GF415">
        <v>793.4377647058824</v>
      </c>
      <c r="GG415">
        <v>-59.21338429029212</v>
      </c>
      <c r="GH415">
        <v>5.814131299529278</v>
      </c>
      <c r="GI415">
        <v>0</v>
      </c>
      <c r="GJ415">
        <v>8.528541219512194</v>
      </c>
      <c r="GK415">
        <v>-0.1613847386759642</v>
      </c>
      <c r="GL415">
        <v>0.01834420958618978</v>
      </c>
      <c r="GM415">
        <v>0</v>
      </c>
      <c r="GN415">
        <v>0</v>
      </c>
      <c r="GO415">
        <v>3</v>
      </c>
      <c r="GP415" t="s">
        <v>446</v>
      </c>
      <c r="GQ415">
        <v>3.10128</v>
      </c>
      <c r="GR415">
        <v>2.7264</v>
      </c>
      <c r="GS415">
        <v>0.0577354</v>
      </c>
      <c r="GT415">
        <v>0.0572675</v>
      </c>
      <c r="GU415">
        <v>0.106686</v>
      </c>
      <c r="GV415">
        <v>0.0787448</v>
      </c>
      <c r="GW415">
        <v>24589.2</v>
      </c>
      <c r="GX415">
        <v>22397.1</v>
      </c>
      <c r="GY415">
        <v>26663.2</v>
      </c>
      <c r="GZ415">
        <v>23985</v>
      </c>
      <c r="HA415">
        <v>38111.3</v>
      </c>
      <c r="HB415">
        <v>32700.7</v>
      </c>
      <c r="HC415">
        <v>46561.6</v>
      </c>
      <c r="HD415">
        <v>37986.9</v>
      </c>
      <c r="HE415">
        <v>1.8617</v>
      </c>
      <c r="HF415">
        <v>2.31218</v>
      </c>
      <c r="HG415">
        <v>0.0556074</v>
      </c>
      <c r="HH415">
        <v>0</v>
      </c>
      <c r="HI415">
        <v>29.1114</v>
      </c>
      <c r="HJ415">
        <v>999.9</v>
      </c>
      <c r="HK415">
        <v>33.4</v>
      </c>
      <c r="HL415">
        <v>32.7</v>
      </c>
      <c r="HM415">
        <v>18.3677</v>
      </c>
      <c r="HN415">
        <v>61.6337</v>
      </c>
      <c r="HO415">
        <v>5.16426</v>
      </c>
      <c r="HP415">
        <v>2</v>
      </c>
      <c r="HQ415">
        <v>0.223991</v>
      </c>
      <c r="HR415">
        <v>0.016555</v>
      </c>
      <c r="HS415">
        <v>20.2824</v>
      </c>
      <c r="HT415">
        <v>5.20995</v>
      </c>
      <c r="HU415">
        <v>11.9798</v>
      </c>
      <c r="HV415">
        <v>4.963</v>
      </c>
      <c r="HW415">
        <v>3.27448</v>
      </c>
      <c r="HX415">
        <v>9999</v>
      </c>
      <c r="HY415">
        <v>9999</v>
      </c>
      <c r="HZ415">
        <v>9999</v>
      </c>
      <c r="IA415">
        <v>999.9</v>
      </c>
      <c r="IB415">
        <v>1.86388</v>
      </c>
      <c r="IC415">
        <v>1.86012</v>
      </c>
      <c r="ID415">
        <v>1.85846</v>
      </c>
      <c r="IE415">
        <v>1.85974</v>
      </c>
      <c r="IF415">
        <v>1.85989</v>
      </c>
      <c r="IG415">
        <v>1.85847</v>
      </c>
      <c r="IH415">
        <v>1.85747</v>
      </c>
      <c r="II415">
        <v>1.85242</v>
      </c>
      <c r="IJ415">
        <v>0</v>
      </c>
      <c r="IK415">
        <v>0</v>
      </c>
      <c r="IL415">
        <v>0</v>
      </c>
      <c r="IM415">
        <v>0</v>
      </c>
      <c r="IN415" t="s">
        <v>441</v>
      </c>
      <c r="IO415" t="s">
        <v>442</v>
      </c>
      <c r="IP415" t="s">
        <v>443</v>
      </c>
      <c r="IQ415" t="s">
        <v>443</v>
      </c>
      <c r="IR415" t="s">
        <v>443</v>
      </c>
      <c r="IS415" t="s">
        <v>443</v>
      </c>
      <c r="IT415">
        <v>0</v>
      </c>
      <c r="IU415">
        <v>100</v>
      </c>
      <c r="IV415">
        <v>100</v>
      </c>
      <c r="IW415">
        <v>-1.083</v>
      </c>
      <c r="IX415">
        <v>0.2998</v>
      </c>
      <c r="IY415">
        <v>-1.199888540531774</v>
      </c>
      <c r="IZ415">
        <v>0.0006062262584135303</v>
      </c>
      <c r="JA415">
        <v>-6.607284784785487E-07</v>
      </c>
      <c r="JB415">
        <v>4.456398226774383E-10</v>
      </c>
      <c r="JC415">
        <v>0.04242554667046498</v>
      </c>
      <c r="JD415">
        <v>-0.002659736867722172</v>
      </c>
      <c r="JE415">
        <v>0.000738507291522077</v>
      </c>
      <c r="JF415">
        <v>-6.730059124220876E-06</v>
      </c>
      <c r="JG415">
        <v>7</v>
      </c>
      <c r="JH415">
        <v>1949</v>
      </c>
      <c r="JI415">
        <v>1</v>
      </c>
      <c r="JJ415">
        <v>29</v>
      </c>
      <c r="JK415">
        <v>190143.6</v>
      </c>
      <c r="JL415">
        <v>190143.8</v>
      </c>
      <c r="JM415">
        <v>0.90332</v>
      </c>
      <c r="JN415">
        <v>2.61841</v>
      </c>
      <c r="JO415">
        <v>2.146</v>
      </c>
      <c r="JP415">
        <v>2.68066</v>
      </c>
      <c r="JQ415">
        <v>2.29858</v>
      </c>
      <c r="JR415">
        <v>2.41699</v>
      </c>
      <c r="JS415">
        <v>37.1225</v>
      </c>
      <c r="JT415">
        <v>24.0787</v>
      </c>
      <c r="JU415">
        <v>18</v>
      </c>
      <c r="JV415">
        <v>485.584</v>
      </c>
      <c r="JW415">
        <v>883.034</v>
      </c>
      <c r="JX415">
        <v>28.8152</v>
      </c>
      <c r="JY415">
        <v>30.0324</v>
      </c>
      <c r="JZ415">
        <v>30.0003</v>
      </c>
      <c r="KA415">
        <v>30.1354</v>
      </c>
      <c r="KB415">
        <v>30.0638</v>
      </c>
      <c r="KC415">
        <v>18.1727</v>
      </c>
      <c r="KD415">
        <v>12.4549</v>
      </c>
      <c r="KE415">
        <v>20.9879</v>
      </c>
      <c r="KF415">
        <v>28.8044</v>
      </c>
      <c r="KG415">
        <v>212.915</v>
      </c>
      <c r="KH415">
        <v>15.2829</v>
      </c>
      <c r="KI415">
        <v>101.802</v>
      </c>
      <c r="KJ415">
        <v>91.5728</v>
      </c>
    </row>
    <row r="416" spans="1:296">
      <c r="A416">
        <v>398</v>
      </c>
      <c r="B416">
        <v>1758398224.1</v>
      </c>
      <c r="C416">
        <v>16083.59999990463</v>
      </c>
      <c r="D416" t="s">
        <v>1243</v>
      </c>
      <c r="E416" t="s">
        <v>1244</v>
      </c>
      <c r="F416">
        <v>5</v>
      </c>
      <c r="G416" t="s">
        <v>1218</v>
      </c>
      <c r="H416">
        <v>1758398216.6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244.9103109187911</v>
      </c>
      <c r="AJ416">
        <v>240.1150424242424</v>
      </c>
      <c r="AK416">
        <v>-3.055210678650547</v>
      </c>
      <c r="AL416">
        <v>65.87558880153101</v>
      </c>
      <c r="AM416">
        <f>(AO416 - AN416 + DX416*1E3/(8.314*(DZ416+273.15)) * AQ416/DW416 * AP416) * DW416/(100*DK416) * 1000/(1000 - AO416)</f>
        <v>0</v>
      </c>
      <c r="AN416">
        <v>15.25035566244538</v>
      </c>
      <c r="AO416">
        <v>23.7618206060606</v>
      </c>
      <c r="AP416">
        <v>-0.006215946290100078</v>
      </c>
      <c r="AQ416">
        <v>86.21188687675813</v>
      </c>
      <c r="AR416">
        <v>0</v>
      </c>
      <c r="AS416">
        <v>0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437</v>
      </c>
      <c r="AX416" t="s">
        <v>437</v>
      </c>
      <c r="AY416">
        <v>0</v>
      </c>
      <c r="AZ416">
        <v>0</v>
      </c>
      <c r="BA416">
        <f>1-AY416/AZ416</f>
        <v>0</v>
      </c>
      <c r="BB416">
        <v>0</v>
      </c>
      <c r="BC416" t="s">
        <v>437</v>
      </c>
      <c r="BD416" t="s">
        <v>437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437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5.18</v>
      </c>
      <c r="DL416">
        <v>0.5</v>
      </c>
      <c r="DM416" t="s">
        <v>438</v>
      </c>
      <c r="DN416">
        <v>2</v>
      </c>
      <c r="DO416" t="b">
        <v>1</v>
      </c>
      <c r="DP416">
        <v>1758398216.6</v>
      </c>
      <c r="DQ416">
        <v>255.3815555555556</v>
      </c>
      <c r="DR416">
        <v>254.8159629629629</v>
      </c>
      <c r="DS416">
        <v>23.75743703703704</v>
      </c>
      <c r="DT416">
        <v>15.24636666666667</v>
      </c>
      <c r="DU416">
        <v>256.4619259259259</v>
      </c>
      <c r="DV416">
        <v>23.4578962962963</v>
      </c>
      <c r="DW416">
        <v>499.9461111111111</v>
      </c>
      <c r="DX416">
        <v>90.33408148148148</v>
      </c>
      <c r="DY416">
        <v>0.06854008888888888</v>
      </c>
      <c r="DZ416">
        <v>30.14795925925926</v>
      </c>
      <c r="EA416">
        <v>30.00663703703704</v>
      </c>
      <c r="EB416">
        <v>999.9000000000001</v>
      </c>
      <c r="EC416">
        <v>0</v>
      </c>
      <c r="ED416">
        <v>0</v>
      </c>
      <c r="EE416">
        <v>9996.532222222222</v>
      </c>
      <c r="EF416">
        <v>0</v>
      </c>
      <c r="EG416">
        <v>10.3316962962963</v>
      </c>
      <c r="EH416">
        <v>0.5654858851851853</v>
      </c>
      <c r="EI416">
        <v>261.5962222222222</v>
      </c>
      <c r="EJ416">
        <v>258.7611111111111</v>
      </c>
      <c r="EK416">
        <v>8.511077037037037</v>
      </c>
      <c r="EL416">
        <v>254.8159629629629</v>
      </c>
      <c r="EM416">
        <v>15.24636666666667</v>
      </c>
      <c r="EN416">
        <v>2.146106666666667</v>
      </c>
      <c r="EO416">
        <v>1.377266296296296</v>
      </c>
      <c r="EP416">
        <v>18.56557777777778</v>
      </c>
      <c r="EQ416">
        <v>11.66961481481481</v>
      </c>
      <c r="ER416">
        <v>2000.00962962963</v>
      </c>
      <c r="ES416">
        <v>0.9800049999999999</v>
      </c>
      <c r="ET416">
        <v>0.01999524444444445</v>
      </c>
      <c r="EU416">
        <v>0</v>
      </c>
      <c r="EV416">
        <v>785.8617037037036</v>
      </c>
      <c r="EW416">
        <v>5.00078</v>
      </c>
      <c r="EX416">
        <v>15207.09259259259</v>
      </c>
      <c r="EY416">
        <v>16379.75185185185</v>
      </c>
      <c r="EZ416">
        <v>40.46033333333333</v>
      </c>
      <c r="FA416">
        <v>41.34</v>
      </c>
      <c r="FB416">
        <v>40.79603703703703</v>
      </c>
      <c r="FC416">
        <v>41.01596296296297</v>
      </c>
      <c r="FD416">
        <v>41.7752222222222</v>
      </c>
      <c r="FE416">
        <v>1955.11962962963</v>
      </c>
      <c r="FF416">
        <v>39.89000000000001</v>
      </c>
      <c r="FG416">
        <v>0</v>
      </c>
      <c r="FH416">
        <v>1758398224.5</v>
      </c>
      <c r="FI416">
        <v>0</v>
      </c>
      <c r="FJ416">
        <v>785.6962</v>
      </c>
      <c r="FK416">
        <v>-54.50476914493394</v>
      </c>
      <c r="FL416">
        <v>-1024.399998422223</v>
      </c>
      <c r="FM416">
        <v>15204.06</v>
      </c>
      <c r="FN416">
        <v>15</v>
      </c>
      <c r="FO416">
        <v>0</v>
      </c>
      <c r="FP416" t="s">
        <v>439</v>
      </c>
      <c r="FQ416">
        <v>1746989605.5</v>
      </c>
      <c r="FR416">
        <v>1746989593.5</v>
      </c>
      <c r="FS416">
        <v>0</v>
      </c>
      <c r="FT416">
        <v>-0.274</v>
      </c>
      <c r="FU416">
        <v>-0.002</v>
      </c>
      <c r="FV416">
        <v>2.549</v>
      </c>
      <c r="FW416">
        <v>0.129</v>
      </c>
      <c r="FX416">
        <v>420</v>
      </c>
      <c r="FY416">
        <v>17</v>
      </c>
      <c r="FZ416">
        <v>0.02</v>
      </c>
      <c r="GA416">
        <v>0.04</v>
      </c>
      <c r="GB416">
        <v>-0.6059915878048781</v>
      </c>
      <c r="GC416">
        <v>17.63974293240418</v>
      </c>
      <c r="GD416">
        <v>1.740101027881815</v>
      </c>
      <c r="GE416">
        <v>0</v>
      </c>
      <c r="GF416">
        <v>789.387088235294</v>
      </c>
      <c r="GG416">
        <v>-56.77119939131191</v>
      </c>
      <c r="GH416">
        <v>5.575052357272722</v>
      </c>
      <c r="GI416">
        <v>0</v>
      </c>
      <c r="GJ416">
        <v>8.521613170731708</v>
      </c>
      <c r="GK416">
        <v>-0.115070383275255</v>
      </c>
      <c r="GL416">
        <v>0.01558237222289346</v>
      </c>
      <c r="GM416">
        <v>0</v>
      </c>
      <c r="GN416">
        <v>0</v>
      </c>
      <c r="GO416">
        <v>3</v>
      </c>
      <c r="GP416" t="s">
        <v>446</v>
      </c>
      <c r="GQ416">
        <v>3.10119</v>
      </c>
      <c r="GR416">
        <v>2.72691</v>
      </c>
      <c r="GS416">
        <v>0.0547957</v>
      </c>
      <c r="GT416">
        <v>0.0540268</v>
      </c>
      <c r="GU416">
        <v>0.106666</v>
      </c>
      <c r="GV416">
        <v>0.07874929999999999</v>
      </c>
      <c r="GW416">
        <v>24665.8</v>
      </c>
      <c r="GX416">
        <v>22473.6</v>
      </c>
      <c r="GY416">
        <v>26663.1</v>
      </c>
      <c r="GZ416">
        <v>23984.5</v>
      </c>
      <c r="HA416">
        <v>38111.9</v>
      </c>
      <c r="HB416">
        <v>32700.1</v>
      </c>
      <c r="HC416">
        <v>46561.7</v>
      </c>
      <c r="HD416">
        <v>37986.7</v>
      </c>
      <c r="HE416">
        <v>1.86145</v>
      </c>
      <c r="HF416">
        <v>2.31218</v>
      </c>
      <c r="HG416">
        <v>0.0556037</v>
      </c>
      <c r="HH416">
        <v>0</v>
      </c>
      <c r="HI416">
        <v>29.1093</v>
      </c>
      <c r="HJ416">
        <v>999.9</v>
      </c>
      <c r="HK416">
        <v>33.4</v>
      </c>
      <c r="HL416">
        <v>32.7</v>
      </c>
      <c r="HM416">
        <v>18.3662</v>
      </c>
      <c r="HN416">
        <v>61.1937</v>
      </c>
      <c r="HO416">
        <v>5.16026</v>
      </c>
      <c r="HP416">
        <v>2</v>
      </c>
      <c r="HQ416">
        <v>0.224146</v>
      </c>
      <c r="HR416">
        <v>0.0492484</v>
      </c>
      <c r="HS416">
        <v>20.2824</v>
      </c>
      <c r="HT416">
        <v>5.21115</v>
      </c>
      <c r="HU416">
        <v>11.9797</v>
      </c>
      <c r="HV416">
        <v>4.96335</v>
      </c>
      <c r="HW416">
        <v>3.27463</v>
      </c>
      <c r="HX416">
        <v>9999</v>
      </c>
      <c r="HY416">
        <v>9999</v>
      </c>
      <c r="HZ416">
        <v>9999</v>
      </c>
      <c r="IA416">
        <v>999.9</v>
      </c>
      <c r="IB416">
        <v>1.86386</v>
      </c>
      <c r="IC416">
        <v>1.8601</v>
      </c>
      <c r="ID416">
        <v>1.85841</v>
      </c>
      <c r="IE416">
        <v>1.85974</v>
      </c>
      <c r="IF416">
        <v>1.85989</v>
      </c>
      <c r="IG416">
        <v>1.85843</v>
      </c>
      <c r="IH416">
        <v>1.85745</v>
      </c>
      <c r="II416">
        <v>1.85242</v>
      </c>
      <c r="IJ416">
        <v>0</v>
      </c>
      <c r="IK416">
        <v>0</v>
      </c>
      <c r="IL416">
        <v>0</v>
      </c>
      <c r="IM416">
        <v>0</v>
      </c>
      <c r="IN416" t="s">
        <v>441</v>
      </c>
      <c r="IO416" t="s">
        <v>442</v>
      </c>
      <c r="IP416" t="s">
        <v>443</v>
      </c>
      <c r="IQ416" t="s">
        <v>443</v>
      </c>
      <c r="IR416" t="s">
        <v>443</v>
      </c>
      <c r="IS416" t="s">
        <v>443</v>
      </c>
      <c r="IT416">
        <v>0</v>
      </c>
      <c r="IU416">
        <v>100</v>
      </c>
      <c r="IV416">
        <v>100</v>
      </c>
      <c r="IW416">
        <v>-1.089</v>
      </c>
      <c r="IX416">
        <v>0.2996</v>
      </c>
      <c r="IY416">
        <v>-1.199888540531774</v>
      </c>
      <c r="IZ416">
        <v>0.0006062262584135303</v>
      </c>
      <c r="JA416">
        <v>-6.607284784785487E-07</v>
      </c>
      <c r="JB416">
        <v>4.456398226774383E-10</v>
      </c>
      <c r="JC416">
        <v>0.04242554667046498</v>
      </c>
      <c r="JD416">
        <v>-0.002659736867722172</v>
      </c>
      <c r="JE416">
        <v>0.000738507291522077</v>
      </c>
      <c r="JF416">
        <v>-6.730059124220876E-06</v>
      </c>
      <c r="JG416">
        <v>7</v>
      </c>
      <c r="JH416">
        <v>1949</v>
      </c>
      <c r="JI416">
        <v>1</v>
      </c>
      <c r="JJ416">
        <v>29</v>
      </c>
      <c r="JK416">
        <v>190143.6</v>
      </c>
      <c r="JL416">
        <v>190143.8</v>
      </c>
      <c r="JM416">
        <v>0.8557129999999999</v>
      </c>
      <c r="JN416">
        <v>2.62207</v>
      </c>
      <c r="JO416">
        <v>2.146</v>
      </c>
      <c r="JP416">
        <v>2.67822</v>
      </c>
      <c r="JQ416">
        <v>2.29858</v>
      </c>
      <c r="JR416">
        <v>2.41577</v>
      </c>
      <c r="JS416">
        <v>37.1225</v>
      </c>
      <c r="JT416">
        <v>24.0787</v>
      </c>
      <c r="JU416">
        <v>18</v>
      </c>
      <c r="JV416">
        <v>485.463</v>
      </c>
      <c r="JW416">
        <v>883.0940000000001</v>
      </c>
      <c r="JX416">
        <v>28.8109</v>
      </c>
      <c r="JY416">
        <v>30.0357</v>
      </c>
      <c r="JZ416">
        <v>30.0003</v>
      </c>
      <c r="KA416">
        <v>30.1389</v>
      </c>
      <c r="KB416">
        <v>30.0677</v>
      </c>
      <c r="KC416">
        <v>17.1224</v>
      </c>
      <c r="KD416">
        <v>12.4549</v>
      </c>
      <c r="KE416">
        <v>20.9879</v>
      </c>
      <c r="KF416">
        <v>28.7907</v>
      </c>
      <c r="KG416">
        <v>199.511</v>
      </c>
      <c r="KH416">
        <v>15.2823</v>
      </c>
      <c r="KI416">
        <v>101.802</v>
      </c>
      <c r="KJ416">
        <v>91.5719</v>
      </c>
    </row>
    <row r="417" spans="1:296">
      <c r="A417">
        <v>399</v>
      </c>
      <c r="B417">
        <v>1758398229.1</v>
      </c>
      <c r="C417">
        <v>16088.59999990463</v>
      </c>
      <c r="D417" t="s">
        <v>1245</v>
      </c>
      <c r="E417" t="s">
        <v>1246</v>
      </c>
      <c r="F417">
        <v>5</v>
      </c>
      <c r="G417" t="s">
        <v>1218</v>
      </c>
      <c r="H417">
        <v>1758398221.314285</v>
      </c>
      <c r="I417">
        <f>(J417)/1000</f>
        <v>0</v>
      </c>
      <c r="J417">
        <f>IF(DO417, AM417, AG417)</f>
        <v>0</v>
      </c>
      <c r="K417">
        <f>IF(DO417, AH417, AF417)</f>
        <v>0</v>
      </c>
      <c r="L417">
        <f>DQ417 - IF(AT417&gt;1, K417*DK417*100.0/(AV417), 0)</f>
        <v>0</v>
      </c>
      <c r="M417">
        <f>((S417-I417/2)*L417-K417)/(S417+I417/2)</f>
        <v>0</v>
      </c>
      <c r="N417">
        <f>M417*(DX417+DY417)/1000.0</f>
        <v>0</v>
      </c>
      <c r="O417">
        <f>(DQ417 - IF(AT417&gt;1, K417*DK417*100.0/(AV417), 0))*(DX417+DY417)/1000.0</f>
        <v>0</v>
      </c>
      <c r="P417">
        <f>2.0/((1/R417-1/Q417)+SIGN(R417)*SQRT((1/R417-1/Q417)*(1/R417-1/Q417) + 4*DL417/((DL417+1)*(DL417+1))*(2*1/R417*1/Q417-1/Q417*1/Q417)))</f>
        <v>0</v>
      </c>
      <c r="Q417">
        <f>IF(LEFT(DM417,1)&lt;&gt;"0",IF(LEFT(DM417,1)="1",3.0,DN417),$D$5+$E$5*(EE417*DX417/($K$5*1000))+$F$5*(EE417*DX417/($K$5*1000))*MAX(MIN(DK417,$J$5),$I$5)*MAX(MIN(DK417,$J$5),$I$5)+$G$5*MAX(MIN(DK417,$J$5),$I$5)*(EE417*DX417/($K$5*1000))+$H$5*(EE417*DX417/($K$5*1000))*(EE417*DX417/($K$5*1000)))</f>
        <v>0</v>
      </c>
      <c r="R417">
        <f>I417*(1000-(1000*0.61365*exp(17.502*V417/(240.97+V417))/(DX417+DY417)+DS417)/2)/(1000*0.61365*exp(17.502*V417/(240.97+V417))/(DX417+DY417)-DS417)</f>
        <v>0</v>
      </c>
      <c r="S417">
        <f>1/((DL417+1)/(P417/1.6)+1/(Q417/1.37)) + DL417/((DL417+1)/(P417/1.6) + DL417/(Q417/1.37))</f>
        <v>0</v>
      </c>
      <c r="T417">
        <f>(DG417*DJ417)</f>
        <v>0</v>
      </c>
      <c r="U417">
        <f>(DZ417+(T417+2*0.95*5.67E-8*(((DZ417+$B$9)+273)^4-(DZ417+273)^4)-44100*I417)/(1.84*29.3*Q417+8*0.95*5.67E-8*(DZ417+273)^3))</f>
        <v>0</v>
      </c>
      <c r="V417">
        <f>($C$9*EA417+$D$9*EB417+$E$9*U417)</f>
        <v>0</v>
      </c>
      <c r="W417">
        <f>0.61365*exp(17.502*V417/(240.97+V417))</f>
        <v>0</v>
      </c>
      <c r="X417">
        <f>(Y417/Z417*100)</f>
        <v>0</v>
      </c>
      <c r="Y417">
        <f>DS417*(DX417+DY417)/1000</f>
        <v>0</v>
      </c>
      <c r="Z417">
        <f>0.61365*exp(17.502*DZ417/(240.97+DZ417))</f>
        <v>0</v>
      </c>
      <c r="AA417">
        <f>(W417-DS417*(DX417+DY417)/1000)</f>
        <v>0</v>
      </c>
      <c r="AB417">
        <f>(-I417*44100)</f>
        <v>0</v>
      </c>
      <c r="AC417">
        <f>2*29.3*Q417*0.92*(DZ417-V417)</f>
        <v>0</v>
      </c>
      <c r="AD417">
        <f>2*0.95*5.67E-8*(((DZ417+$B$9)+273)^4-(V417+273)^4)</f>
        <v>0</v>
      </c>
      <c r="AE417">
        <f>T417+AD417+AB417+AC417</f>
        <v>0</v>
      </c>
      <c r="AF417">
        <f>DW417*AT417*(DR417-DQ417*(1000-AT417*DT417)/(1000-AT417*DS417))/(100*DK417)</f>
        <v>0</v>
      </c>
      <c r="AG417">
        <f>1000*DW417*AT417*(DS417-DT417)/(100*DK417*(1000-AT417*DS417))</f>
        <v>0</v>
      </c>
      <c r="AH417">
        <f>(AI417 - AJ417 - DX417*1E3/(8.314*(DZ417+273.15)) * AL417/DW417 * AK417) * DW417/(100*DK417) * (1000 - DT417)/1000</f>
        <v>0</v>
      </c>
      <c r="AI417">
        <v>228.1197887075583</v>
      </c>
      <c r="AJ417">
        <v>224.7071696969697</v>
      </c>
      <c r="AK417">
        <v>-3.082467040148481</v>
      </c>
      <c r="AL417">
        <v>65.87558880153101</v>
      </c>
      <c r="AM417">
        <f>(AO417 - AN417 + DX417*1E3/(8.314*(DZ417+273.15)) * AQ417/DW417 * AP417) * DW417/(100*DK417) * 1000/(1000 - AO417)</f>
        <v>0</v>
      </c>
      <c r="AN417">
        <v>15.252168626041</v>
      </c>
      <c r="AO417">
        <v>23.7623606060606</v>
      </c>
      <c r="AP417">
        <v>0.0007032843867247417</v>
      </c>
      <c r="AQ417">
        <v>86.21188687675813</v>
      </c>
      <c r="AR417">
        <v>0</v>
      </c>
      <c r="AS417">
        <v>0</v>
      </c>
      <c r="AT417">
        <f>IF(AR417*$H$15&gt;=AV417,1.0,(AV417/(AV417-AR417*$H$15)))</f>
        <v>0</v>
      </c>
      <c r="AU417">
        <f>(AT417-1)*100</f>
        <v>0</v>
      </c>
      <c r="AV417">
        <f>MAX(0,($B$15+$C$15*EE417)/(1+$D$15*EE417)*DX417/(DZ417+273)*$E$15)</f>
        <v>0</v>
      </c>
      <c r="AW417" t="s">
        <v>437</v>
      </c>
      <c r="AX417" t="s">
        <v>437</v>
      </c>
      <c r="AY417">
        <v>0</v>
      </c>
      <c r="AZ417">
        <v>0</v>
      </c>
      <c r="BA417">
        <f>1-AY417/AZ417</f>
        <v>0</v>
      </c>
      <c r="BB417">
        <v>0</v>
      </c>
      <c r="BC417" t="s">
        <v>437</v>
      </c>
      <c r="BD417" t="s">
        <v>437</v>
      </c>
      <c r="BE417">
        <v>0</v>
      </c>
      <c r="BF417">
        <v>0</v>
      </c>
      <c r="BG417">
        <f>1-BE417/BF417</f>
        <v>0</v>
      </c>
      <c r="BH417">
        <v>0.5</v>
      </c>
      <c r="BI417">
        <f>DH417</f>
        <v>0</v>
      </c>
      <c r="BJ417">
        <f>K417</f>
        <v>0</v>
      </c>
      <c r="BK417">
        <f>BG417*BH417*BI417</f>
        <v>0</v>
      </c>
      <c r="BL417">
        <f>(BJ417-BB417)/BI417</f>
        <v>0</v>
      </c>
      <c r="BM417">
        <f>(AZ417-BF417)/BF417</f>
        <v>0</v>
      </c>
      <c r="BN417">
        <f>AY417/(BA417+AY417/BF417)</f>
        <v>0</v>
      </c>
      <c r="BO417" t="s">
        <v>437</v>
      </c>
      <c r="BP417">
        <v>0</v>
      </c>
      <c r="BQ417">
        <f>IF(BP417&lt;&gt;0, BP417, BN417)</f>
        <v>0</v>
      </c>
      <c r="BR417">
        <f>1-BQ417/BF417</f>
        <v>0</v>
      </c>
      <c r="BS417">
        <f>(BF417-BE417)/(BF417-BQ417)</f>
        <v>0</v>
      </c>
      <c r="BT417">
        <f>(AZ417-BF417)/(AZ417-BQ417)</f>
        <v>0</v>
      </c>
      <c r="BU417">
        <f>(BF417-BE417)/(BF417-AY417)</f>
        <v>0</v>
      </c>
      <c r="BV417">
        <f>(AZ417-BF417)/(AZ417-AY417)</f>
        <v>0</v>
      </c>
      <c r="BW417">
        <f>(BS417*BQ417/BE417)</f>
        <v>0</v>
      </c>
      <c r="BX417">
        <f>(1-BW417)</f>
        <v>0</v>
      </c>
      <c r="DG417">
        <f>$B$13*EF417+$C$13*EG417+$F$13*ER417*(1-EU417)</f>
        <v>0</v>
      </c>
      <c r="DH417">
        <f>DG417*DI417</f>
        <v>0</v>
      </c>
      <c r="DI417">
        <f>($B$13*$D$11+$C$13*$D$11+$F$13*((FE417+EW417)/MAX(FE417+EW417+FF417, 0.1)*$I$11+FF417/MAX(FE417+EW417+FF417, 0.1)*$J$11))/($B$13+$C$13+$F$13)</f>
        <v>0</v>
      </c>
      <c r="DJ417">
        <f>($B$13*$K$11+$C$13*$K$11+$F$13*((FE417+EW417)/MAX(FE417+EW417+FF417, 0.1)*$P$11+FF417/MAX(FE417+EW417+FF417, 0.1)*$Q$11))/($B$13+$C$13+$F$13)</f>
        <v>0</v>
      </c>
      <c r="DK417">
        <v>5.18</v>
      </c>
      <c r="DL417">
        <v>0.5</v>
      </c>
      <c r="DM417" t="s">
        <v>438</v>
      </c>
      <c r="DN417">
        <v>2</v>
      </c>
      <c r="DO417" t="b">
        <v>1</v>
      </c>
      <c r="DP417">
        <v>1758398221.314285</v>
      </c>
      <c r="DQ417">
        <v>241.2314285714286</v>
      </c>
      <c r="DR417">
        <v>239.2836785714286</v>
      </c>
      <c r="DS417">
        <v>23.76351071428571</v>
      </c>
      <c r="DT417">
        <v>15.25110357142857</v>
      </c>
      <c r="DU417">
        <v>242.3168928571428</v>
      </c>
      <c r="DV417">
        <v>23.46384285714286</v>
      </c>
      <c r="DW417">
        <v>499.99775</v>
      </c>
      <c r="DX417">
        <v>90.33510357142858</v>
      </c>
      <c r="DY417">
        <v>0.06857024285714286</v>
      </c>
      <c r="DZ417">
        <v>30.147875</v>
      </c>
      <c r="EA417">
        <v>30.01343928571429</v>
      </c>
      <c r="EB417">
        <v>999.9000000000002</v>
      </c>
      <c r="EC417">
        <v>0</v>
      </c>
      <c r="ED417">
        <v>0</v>
      </c>
      <c r="EE417">
        <v>9991.763214285715</v>
      </c>
      <c r="EF417">
        <v>0</v>
      </c>
      <c r="EG417">
        <v>10.3452</v>
      </c>
      <c r="EH417">
        <v>1.947756425</v>
      </c>
      <c r="EI417">
        <v>247.1034642857143</v>
      </c>
      <c r="EJ417">
        <v>242.9895357142857</v>
      </c>
      <c r="EK417">
        <v>8.512414999999999</v>
      </c>
      <c r="EL417">
        <v>239.2836785714286</v>
      </c>
      <c r="EM417">
        <v>15.25110357142857</v>
      </c>
      <c r="EN417">
        <v>2.146678571428571</v>
      </c>
      <c r="EO417">
        <v>1.37771</v>
      </c>
      <c r="EP417">
        <v>18.56984642857143</v>
      </c>
      <c r="EQ417">
        <v>11.67448571428571</v>
      </c>
      <c r="ER417">
        <v>1999.984285714285</v>
      </c>
      <c r="ES417">
        <v>0.9800049285714285</v>
      </c>
      <c r="ET417">
        <v>0.01999530357142857</v>
      </c>
      <c r="EU417">
        <v>0</v>
      </c>
      <c r="EV417">
        <v>781.7427857142858</v>
      </c>
      <c r="EW417">
        <v>5.00078</v>
      </c>
      <c r="EX417">
        <v>15129.87142857143</v>
      </c>
      <c r="EY417">
        <v>16379.54285714286</v>
      </c>
      <c r="EZ417">
        <v>40.4685</v>
      </c>
      <c r="FA417">
        <v>41.34349999999999</v>
      </c>
      <c r="FB417">
        <v>40.76092857142857</v>
      </c>
      <c r="FC417">
        <v>41.02207142857142</v>
      </c>
      <c r="FD417">
        <v>41.77875</v>
      </c>
      <c r="FE417">
        <v>1955.094285714285</v>
      </c>
      <c r="FF417">
        <v>39.89000000000001</v>
      </c>
      <c r="FG417">
        <v>0</v>
      </c>
      <c r="FH417">
        <v>1758398229.9</v>
      </c>
      <c r="FI417">
        <v>0</v>
      </c>
      <c r="FJ417">
        <v>781.2548846153846</v>
      </c>
      <c r="FK417">
        <v>-50.99887179693071</v>
      </c>
      <c r="FL417">
        <v>-938.4034187701835</v>
      </c>
      <c r="FM417">
        <v>15120.89615384616</v>
      </c>
      <c r="FN417">
        <v>15</v>
      </c>
      <c r="FO417">
        <v>0</v>
      </c>
      <c r="FP417" t="s">
        <v>439</v>
      </c>
      <c r="FQ417">
        <v>1746989605.5</v>
      </c>
      <c r="FR417">
        <v>1746989593.5</v>
      </c>
      <c r="FS417">
        <v>0</v>
      </c>
      <c r="FT417">
        <v>-0.274</v>
      </c>
      <c r="FU417">
        <v>-0.002</v>
      </c>
      <c r="FV417">
        <v>2.549</v>
      </c>
      <c r="FW417">
        <v>0.129</v>
      </c>
      <c r="FX417">
        <v>420</v>
      </c>
      <c r="FY417">
        <v>17</v>
      </c>
      <c r="FZ417">
        <v>0.02</v>
      </c>
      <c r="GA417">
        <v>0.04</v>
      </c>
      <c r="GB417">
        <v>1.0798153725</v>
      </c>
      <c r="GC417">
        <v>17.40239937523453</v>
      </c>
      <c r="GD417">
        <v>1.674636633183137</v>
      </c>
      <c r="GE417">
        <v>0</v>
      </c>
      <c r="GF417">
        <v>784.4458235294118</v>
      </c>
      <c r="GG417">
        <v>-53.23486633221927</v>
      </c>
      <c r="GH417">
        <v>5.230666645571416</v>
      </c>
      <c r="GI417">
        <v>0</v>
      </c>
      <c r="GJ417">
        <v>8.512756</v>
      </c>
      <c r="GK417">
        <v>-0.007015384615392371</v>
      </c>
      <c r="GL417">
        <v>0.007668054446859229</v>
      </c>
      <c r="GM417">
        <v>1</v>
      </c>
      <c r="GN417">
        <v>1</v>
      </c>
      <c r="GO417">
        <v>3</v>
      </c>
      <c r="GP417" t="s">
        <v>440</v>
      </c>
      <c r="GQ417">
        <v>3.10079</v>
      </c>
      <c r="GR417">
        <v>2.72685</v>
      </c>
      <c r="GS417">
        <v>0.0517846</v>
      </c>
      <c r="GT417">
        <v>0.0506974</v>
      </c>
      <c r="GU417">
        <v>0.106663</v>
      </c>
      <c r="GV417">
        <v>0.07874109999999999</v>
      </c>
      <c r="GW417">
        <v>24744</v>
      </c>
      <c r="GX417">
        <v>22552.5</v>
      </c>
      <c r="GY417">
        <v>26662.7</v>
      </c>
      <c r="GZ417">
        <v>23984.3</v>
      </c>
      <c r="HA417">
        <v>38111.1</v>
      </c>
      <c r="HB417">
        <v>32699.8</v>
      </c>
      <c r="HC417">
        <v>46561.1</v>
      </c>
      <c r="HD417">
        <v>37986.4</v>
      </c>
      <c r="HE417">
        <v>1.86095</v>
      </c>
      <c r="HF417">
        <v>2.31222</v>
      </c>
      <c r="HG417">
        <v>0.0564046</v>
      </c>
      <c r="HH417">
        <v>0</v>
      </c>
      <c r="HI417">
        <v>29.1068</v>
      </c>
      <c r="HJ417">
        <v>999.9</v>
      </c>
      <c r="HK417">
        <v>33.4</v>
      </c>
      <c r="HL417">
        <v>32.8</v>
      </c>
      <c r="HM417">
        <v>18.4702</v>
      </c>
      <c r="HN417">
        <v>61.4137</v>
      </c>
      <c r="HO417">
        <v>5.31651</v>
      </c>
      <c r="HP417">
        <v>2</v>
      </c>
      <c r="HQ417">
        <v>0.22466</v>
      </c>
      <c r="HR417">
        <v>0.0951634</v>
      </c>
      <c r="HS417">
        <v>20.2825</v>
      </c>
      <c r="HT417">
        <v>5.21025</v>
      </c>
      <c r="HU417">
        <v>11.9798</v>
      </c>
      <c r="HV417">
        <v>4.9631</v>
      </c>
      <c r="HW417">
        <v>3.27455</v>
      </c>
      <c r="HX417">
        <v>9999</v>
      </c>
      <c r="HY417">
        <v>9999</v>
      </c>
      <c r="HZ417">
        <v>9999</v>
      </c>
      <c r="IA417">
        <v>999.9</v>
      </c>
      <c r="IB417">
        <v>1.86386</v>
      </c>
      <c r="IC417">
        <v>1.86011</v>
      </c>
      <c r="ID417">
        <v>1.85844</v>
      </c>
      <c r="IE417">
        <v>1.85975</v>
      </c>
      <c r="IF417">
        <v>1.85989</v>
      </c>
      <c r="IG417">
        <v>1.85841</v>
      </c>
      <c r="IH417">
        <v>1.85745</v>
      </c>
      <c r="II417">
        <v>1.85241</v>
      </c>
      <c r="IJ417">
        <v>0</v>
      </c>
      <c r="IK417">
        <v>0</v>
      </c>
      <c r="IL417">
        <v>0</v>
      </c>
      <c r="IM417">
        <v>0</v>
      </c>
      <c r="IN417" t="s">
        <v>441</v>
      </c>
      <c r="IO417" t="s">
        <v>442</v>
      </c>
      <c r="IP417" t="s">
        <v>443</v>
      </c>
      <c r="IQ417" t="s">
        <v>443</v>
      </c>
      <c r="IR417" t="s">
        <v>443</v>
      </c>
      <c r="IS417" t="s">
        <v>443</v>
      </c>
      <c r="IT417">
        <v>0</v>
      </c>
      <c r="IU417">
        <v>100</v>
      </c>
      <c r="IV417">
        <v>100</v>
      </c>
      <c r="IW417">
        <v>-1.094</v>
      </c>
      <c r="IX417">
        <v>0.2997</v>
      </c>
      <c r="IY417">
        <v>-1.199888540531774</v>
      </c>
      <c r="IZ417">
        <v>0.0006062262584135303</v>
      </c>
      <c r="JA417">
        <v>-6.607284784785487E-07</v>
      </c>
      <c r="JB417">
        <v>4.456398226774383E-10</v>
      </c>
      <c r="JC417">
        <v>0.04242554667046498</v>
      </c>
      <c r="JD417">
        <v>-0.002659736867722172</v>
      </c>
      <c r="JE417">
        <v>0.000738507291522077</v>
      </c>
      <c r="JF417">
        <v>-6.730059124220876E-06</v>
      </c>
      <c r="JG417">
        <v>7</v>
      </c>
      <c r="JH417">
        <v>1949</v>
      </c>
      <c r="JI417">
        <v>1</v>
      </c>
      <c r="JJ417">
        <v>29</v>
      </c>
      <c r="JK417">
        <v>190143.7</v>
      </c>
      <c r="JL417">
        <v>190143.9</v>
      </c>
      <c r="JM417">
        <v>0.802002</v>
      </c>
      <c r="JN417">
        <v>2.61963</v>
      </c>
      <c r="JO417">
        <v>2.146</v>
      </c>
      <c r="JP417">
        <v>2.67944</v>
      </c>
      <c r="JQ417">
        <v>2.29858</v>
      </c>
      <c r="JR417">
        <v>2.42554</v>
      </c>
      <c r="JS417">
        <v>37.1225</v>
      </c>
      <c r="JT417">
        <v>24.0787</v>
      </c>
      <c r="JU417">
        <v>18</v>
      </c>
      <c r="JV417">
        <v>485.191</v>
      </c>
      <c r="JW417">
        <v>883.203</v>
      </c>
      <c r="JX417">
        <v>28.7981</v>
      </c>
      <c r="JY417">
        <v>30.0395</v>
      </c>
      <c r="JZ417">
        <v>30.0005</v>
      </c>
      <c r="KA417">
        <v>30.142</v>
      </c>
      <c r="KB417">
        <v>30.0715</v>
      </c>
      <c r="KC417">
        <v>16.1398</v>
      </c>
      <c r="KD417">
        <v>12.4549</v>
      </c>
      <c r="KE417">
        <v>20.9879</v>
      </c>
      <c r="KF417">
        <v>28.7651</v>
      </c>
      <c r="KG417">
        <v>179.468</v>
      </c>
      <c r="KH417">
        <v>15.292</v>
      </c>
      <c r="KI417">
        <v>101.8</v>
      </c>
      <c r="KJ417">
        <v>91.571</v>
      </c>
    </row>
    <row r="418" spans="1:296">
      <c r="A418">
        <v>400</v>
      </c>
      <c r="B418">
        <v>1758398234.1</v>
      </c>
      <c r="C418">
        <v>16093.59999990463</v>
      </c>
      <c r="D418" t="s">
        <v>1247</v>
      </c>
      <c r="E418" t="s">
        <v>1248</v>
      </c>
      <c r="F418">
        <v>5</v>
      </c>
      <c r="G418" t="s">
        <v>1218</v>
      </c>
      <c r="H418">
        <v>1758398226.6</v>
      </c>
      <c r="I418">
        <f>(J418)/1000</f>
        <v>0</v>
      </c>
      <c r="J418">
        <f>IF(DO418, AM418, AG418)</f>
        <v>0</v>
      </c>
      <c r="K418">
        <f>IF(DO418, AH418, AF418)</f>
        <v>0</v>
      </c>
      <c r="L418">
        <f>DQ418 - IF(AT418&gt;1, K418*DK418*100.0/(AV418), 0)</f>
        <v>0</v>
      </c>
      <c r="M418">
        <f>((S418-I418/2)*L418-K418)/(S418+I418/2)</f>
        <v>0</v>
      </c>
      <c r="N418">
        <f>M418*(DX418+DY418)/1000.0</f>
        <v>0</v>
      </c>
      <c r="O418">
        <f>(DQ418 - IF(AT418&gt;1, K418*DK418*100.0/(AV418), 0))*(DX418+DY418)/1000.0</f>
        <v>0</v>
      </c>
      <c r="P418">
        <f>2.0/((1/R418-1/Q418)+SIGN(R418)*SQRT((1/R418-1/Q418)*(1/R418-1/Q418) + 4*DL418/((DL418+1)*(DL418+1))*(2*1/R418*1/Q418-1/Q418*1/Q418)))</f>
        <v>0</v>
      </c>
      <c r="Q418">
        <f>IF(LEFT(DM418,1)&lt;&gt;"0",IF(LEFT(DM418,1)="1",3.0,DN418),$D$5+$E$5*(EE418*DX418/($K$5*1000))+$F$5*(EE418*DX418/($K$5*1000))*MAX(MIN(DK418,$J$5),$I$5)*MAX(MIN(DK418,$J$5),$I$5)+$G$5*MAX(MIN(DK418,$J$5),$I$5)*(EE418*DX418/($K$5*1000))+$H$5*(EE418*DX418/($K$5*1000))*(EE418*DX418/($K$5*1000)))</f>
        <v>0</v>
      </c>
      <c r="R418">
        <f>I418*(1000-(1000*0.61365*exp(17.502*V418/(240.97+V418))/(DX418+DY418)+DS418)/2)/(1000*0.61365*exp(17.502*V418/(240.97+V418))/(DX418+DY418)-DS418)</f>
        <v>0</v>
      </c>
      <c r="S418">
        <f>1/((DL418+1)/(P418/1.6)+1/(Q418/1.37)) + DL418/((DL418+1)/(P418/1.6) + DL418/(Q418/1.37))</f>
        <v>0</v>
      </c>
      <c r="T418">
        <f>(DG418*DJ418)</f>
        <v>0</v>
      </c>
      <c r="U418">
        <f>(DZ418+(T418+2*0.95*5.67E-8*(((DZ418+$B$9)+273)^4-(DZ418+273)^4)-44100*I418)/(1.84*29.3*Q418+8*0.95*5.67E-8*(DZ418+273)^3))</f>
        <v>0</v>
      </c>
      <c r="V418">
        <f>($C$9*EA418+$D$9*EB418+$E$9*U418)</f>
        <v>0</v>
      </c>
      <c r="W418">
        <f>0.61365*exp(17.502*V418/(240.97+V418))</f>
        <v>0</v>
      </c>
      <c r="X418">
        <f>(Y418/Z418*100)</f>
        <v>0</v>
      </c>
      <c r="Y418">
        <f>DS418*(DX418+DY418)/1000</f>
        <v>0</v>
      </c>
      <c r="Z418">
        <f>0.61365*exp(17.502*DZ418/(240.97+DZ418))</f>
        <v>0</v>
      </c>
      <c r="AA418">
        <f>(W418-DS418*(DX418+DY418)/1000)</f>
        <v>0</v>
      </c>
      <c r="AB418">
        <f>(-I418*44100)</f>
        <v>0</v>
      </c>
      <c r="AC418">
        <f>2*29.3*Q418*0.92*(DZ418-V418)</f>
        <v>0</v>
      </c>
      <c r="AD418">
        <f>2*0.95*5.67E-8*(((DZ418+$B$9)+273)^4-(V418+273)^4)</f>
        <v>0</v>
      </c>
      <c r="AE418">
        <f>T418+AD418+AB418+AC418</f>
        <v>0</v>
      </c>
      <c r="AF418">
        <f>DW418*AT418*(DR418-DQ418*(1000-AT418*DT418)/(1000-AT418*DS418))/(100*DK418)</f>
        <v>0</v>
      </c>
      <c r="AG418">
        <f>1000*DW418*AT418*(DS418-DT418)/(100*DK418*(1000-AT418*DS418))</f>
        <v>0</v>
      </c>
      <c r="AH418">
        <f>(AI418 - AJ418 - DX418*1E3/(8.314*(DZ418+273.15)) * AL418/DW418 * AK418) * DW418/(100*DK418) * (1000 - DT418)/1000</f>
        <v>0</v>
      </c>
      <c r="AI418">
        <v>211.3560176181635</v>
      </c>
      <c r="AJ418">
        <v>209.2837818181817</v>
      </c>
      <c r="AK418">
        <v>-3.092101084578266</v>
      </c>
      <c r="AL418">
        <v>65.87558880153101</v>
      </c>
      <c r="AM418">
        <f>(AO418 - AN418 + DX418*1E3/(8.314*(DZ418+273.15)) * AQ418/DW418 * AP418) * DW418/(100*DK418) * 1000/(1000 - AO418)</f>
        <v>0</v>
      </c>
      <c r="AN418">
        <v>15.24859866024948</v>
      </c>
      <c r="AO418">
        <v>23.75703030303031</v>
      </c>
      <c r="AP418">
        <v>-9.414419476667199E-05</v>
      </c>
      <c r="AQ418">
        <v>86.21188687675813</v>
      </c>
      <c r="AR418">
        <v>0</v>
      </c>
      <c r="AS418">
        <v>0</v>
      </c>
      <c r="AT418">
        <f>IF(AR418*$H$15&gt;=AV418,1.0,(AV418/(AV418-AR418*$H$15)))</f>
        <v>0</v>
      </c>
      <c r="AU418">
        <f>(AT418-1)*100</f>
        <v>0</v>
      </c>
      <c r="AV418">
        <f>MAX(0,($B$15+$C$15*EE418)/(1+$D$15*EE418)*DX418/(DZ418+273)*$E$15)</f>
        <v>0</v>
      </c>
      <c r="AW418" t="s">
        <v>437</v>
      </c>
      <c r="AX418" t="s">
        <v>437</v>
      </c>
      <c r="AY418">
        <v>0</v>
      </c>
      <c r="AZ418">
        <v>0</v>
      </c>
      <c r="BA418">
        <f>1-AY418/AZ418</f>
        <v>0</v>
      </c>
      <c r="BB418">
        <v>0</v>
      </c>
      <c r="BC418" t="s">
        <v>437</v>
      </c>
      <c r="BD418" t="s">
        <v>437</v>
      </c>
      <c r="BE418">
        <v>0</v>
      </c>
      <c r="BF418">
        <v>0</v>
      </c>
      <c r="BG418">
        <f>1-BE418/BF418</f>
        <v>0</v>
      </c>
      <c r="BH418">
        <v>0.5</v>
      </c>
      <c r="BI418">
        <f>DH418</f>
        <v>0</v>
      </c>
      <c r="BJ418">
        <f>K418</f>
        <v>0</v>
      </c>
      <c r="BK418">
        <f>BG418*BH418*BI418</f>
        <v>0</v>
      </c>
      <c r="BL418">
        <f>(BJ418-BB418)/BI418</f>
        <v>0</v>
      </c>
      <c r="BM418">
        <f>(AZ418-BF418)/BF418</f>
        <v>0</v>
      </c>
      <c r="BN418">
        <f>AY418/(BA418+AY418/BF418)</f>
        <v>0</v>
      </c>
      <c r="BO418" t="s">
        <v>437</v>
      </c>
      <c r="BP418">
        <v>0</v>
      </c>
      <c r="BQ418">
        <f>IF(BP418&lt;&gt;0, BP418, BN418)</f>
        <v>0</v>
      </c>
      <c r="BR418">
        <f>1-BQ418/BF418</f>
        <v>0</v>
      </c>
      <c r="BS418">
        <f>(BF418-BE418)/(BF418-BQ418)</f>
        <v>0</v>
      </c>
      <c r="BT418">
        <f>(AZ418-BF418)/(AZ418-BQ418)</f>
        <v>0</v>
      </c>
      <c r="BU418">
        <f>(BF418-BE418)/(BF418-AY418)</f>
        <v>0</v>
      </c>
      <c r="BV418">
        <f>(AZ418-BF418)/(AZ418-AY418)</f>
        <v>0</v>
      </c>
      <c r="BW418">
        <f>(BS418*BQ418/BE418)</f>
        <v>0</v>
      </c>
      <c r="BX418">
        <f>(1-BW418)</f>
        <v>0</v>
      </c>
      <c r="DG418">
        <f>$B$13*EF418+$C$13*EG418+$F$13*ER418*(1-EU418)</f>
        <v>0</v>
      </c>
      <c r="DH418">
        <f>DG418*DI418</f>
        <v>0</v>
      </c>
      <c r="DI418">
        <f>($B$13*$D$11+$C$13*$D$11+$F$13*((FE418+EW418)/MAX(FE418+EW418+FF418, 0.1)*$I$11+FF418/MAX(FE418+EW418+FF418, 0.1)*$J$11))/($B$13+$C$13+$F$13)</f>
        <v>0</v>
      </c>
      <c r="DJ418">
        <f>($B$13*$K$11+$C$13*$K$11+$F$13*((FE418+EW418)/MAX(FE418+EW418+FF418, 0.1)*$P$11+FF418/MAX(FE418+EW418+FF418, 0.1)*$Q$11))/($B$13+$C$13+$F$13)</f>
        <v>0</v>
      </c>
      <c r="DK418">
        <v>5.18</v>
      </c>
      <c r="DL418">
        <v>0.5</v>
      </c>
      <c r="DM418" t="s">
        <v>438</v>
      </c>
      <c r="DN418">
        <v>2</v>
      </c>
      <c r="DO418" t="b">
        <v>1</v>
      </c>
      <c r="DP418">
        <v>1758398226.6</v>
      </c>
      <c r="DQ418">
        <v>225.3673703703704</v>
      </c>
      <c r="DR418">
        <v>221.8845925925926</v>
      </c>
      <c r="DS418">
        <v>23.76205555555556</v>
      </c>
      <c r="DT418">
        <v>15.25044814814815</v>
      </c>
      <c r="DU418">
        <v>226.4586666666666</v>
      </c>
      <c r="DV418">
        <v>23.46242592592592</v>
      </c>
      <c r="DW418">
        <v>499.9881111111112</v>
      </c>
      <c r="DX418">
        <v>90.33597037037038</v>
      </c>
      <c r="DY418">
        <v>0.06857405185185185</v>
      </c>
      <c r="DZ418">
        <v>30.14759259259259</v>
      </c>
      <c r="EA418">
        <v>30.01904074074075</v>
      </c>
      <c r="EB418">
        <v>999.9000000000001</v>
      </c>
      <c r="EC418">
        <v>0</v>
      </c>
      <c r="ED418">
        <v>0</v>
      </c>
      <c r="EE418">
        <v>10005.6462962963</v>
      </c>
      <c r="EF418">
        <v>0</v>
      </c>
      <c r="EG418">
        <v>10.34776666666667</v>
      </c>
      <c r="EH418">
        <v>3.482762222222222</v>
      </c>
      <c r="EI418">
        <v>230.853</v>
      </c>
      <c r="EJ418">
        <v>225.3208518518518</v>
      </c>
      <c r="EK418">
        <v>8.511614444444445</v>
      </c>
      <c r="EL418">
        <v>221.8845925925926</v>
      </c>
      <c r="EM418">
        <v>15.25044814814815</v>
      </c>
      <c r="EN418">
        <v>2.146568148148148</v>
      </c>
      <c r="EO418">
        <v>1.377664444444445</v>
      </c>
      <c r="EP418">
        <v>18.56901851851852</v>
      </c>
      <c r="EQ418">
        <v>11.67398148148149</v>
      </c>
      <c r="ER418">
        <v>2000.007407407407</v>
      </c>
      <c r="ES418">
        <v>0.9800053333333332</v>
      </c>
      <c r="ET418">
        <v>0.01999489629629629</v>
      </c>
      <c r="EU418">
        <v>0</v>
      </c>
      <c r="EV418">
        <v>777.4804444444444</v>
      </c>
      <c r="EW418">
        <v>5.00078</v>
      </c>
      <c r="EX418">
        <v>15050.48888888889</v>
      </c>
      <c r="EY418">
        <v>16379.72592592593</v>
      </c>
      <c r="EZ418">
        <v>40.48114814814814</v>
      </c>
      <c r="FA418">
        <v>41.34466666666666</v>
      </c>
      <c r="FB418">
        <v>40.74744444444445</v>
      </c>
      <c r="FC418">
        <v>41.03455555555556</v>
      </c>
      <c r="FD418">
        <v>41.82625925925926</v>
      </c>
      <c r="FE418">
        <v>1955.117407407407</v>
      </c>
      <c r="FF418">
        <v>39.89000000000001</v>
      </c>
      <c r="FG418">
        <v>0</v>
      </c>
      <c r="FH418">
        <v>1758398234.7</v>
      </c>
      <c r="FI418">
        <v>0</v>
      </c>
      <c r="FJ418">
        <v>777.3918461538461</v>
      </c>
      <c r="FK418">
        <v>-46.04711114815991</v>
      </c>
      <c r="FL418">
        <v>-857.5863253804957</v>
      </c>
      <c r="FM418">
        <v>15049.04615384615</v>
      </c>
      <c r="FN418">
        <v>15</v>
      </c>
      <c r="FO418">
        <v>0</v>
      </c>
      <c r="FP418" t="s">
        <v>439</v>
      </c>
      <c r="FQ418">
        <v>1746989605.5</v>
      </c>
      <c r="FR418">
        <v>1746989593.5</v>
      </c>
      <c r="FS418">
        <v>0</v>
      </c>
      <c r="FT418">
        <v>-0.274</v>
      </c>
      <c r="FU418">
        <v>-0.002</v>
      </c>
      <c r="FV418">
        <v>2.549</v>
      </c>
      <c r="FW418">
        <v>0.129</v>
      </c>
      <c r="FX418">
        <v>420</v>
      </c>
      <c r="FY418">
        <v>17</v>
      </c>
      <c r="FZ418">
        <v>0.02</v>
      </c>
      <c r="GA418">
        <v>0.04</v>
      </c>
      <c r="GB418">
        <v>2.5524341475</v>
      </c>
      <c r="GC418">
        <v>17.4856708086304</v>
      </c>
      <c r="GD418">
        <v>1.682783219461152</v>
      </c>
      <c r="GE418">
        <v>0</v>
      </c>
      <c r="GF418">
        <v>780.355088235294</v>
      </c>
      <c r="GG418">
        <v>-49.48032085709238</v>
      </c>
      <c r="GH418">
        <v>4.864890243412458</v>
      </c>
      <c r="GI418">
        <v>0</v>
      </c>
      <c r="GJ418">
        <v>8.511670749999999</v>
      </c>
      <c r="GK418">
        <v>-0.001875309568484458</v>
      </c>
      <c r="GL418">
        <v>0.004006343337446144</v>
      </c>
      <c r="GM418">
        <v>1</v>
      </c>
      <c r="GN418">
        <v>1</v>
      </c>
      <c r="GO418">
        <v>3</v>
      </c>
      <c r="GP418" t="s">
        <v>440</v>
      </c>
      <c r="GQ418">
        <v>3.10136</v>
      </c>
      <c r="GR418">
        <v>2.72674</v>
      </c>
      <c r="GS418">
        <v>0.0486948</v>
      </c>
      <c r="GT418">
        <v>0.0472899</v>
      </c>
      <c r="GU418">
        <v>0.106643</v>
      </c>
      <c r="GV418">
        <v>0.0787388</v>
      </c>
      <c r="GW418">
        <v>24824.2</v>
      </c>
      <c r="GX418">
        <v>22633.4</v>
      </c>
      <c r="GY418">
        <v>26662.4</v>
      </c>
      <c r="GZ418">
        <v>23984.3</v>
      </c>
      <c r="HA418">
        <v>38111.3</v>
      </c>
      <c r="HB418">
        <v>32699.5</v>
      </c>
      <c r="HC418">
        <v>46560.8</v>
      </c>
      <c r="HD418">
        <v>37986.4</v>
      </c>
      <c r="HE418">
        <v>1.86192</v>
      </c>
      <c r="HF418">
        <v>2.31175</v>
      </c>
      <c r="HG418">
        <v>0.056155</v>
      </c>
      <c r="HH418">
        <v>0</v>
      </c>
      <c r="HI418">
        <v>29.1051</v>
      </c>
      <c r="HJ418">
        <v>999.9</v>
      </c>
      <c r="HK418">
        <v>33.4</v>
      </c>
      <c r="HL418">
        <v>32.8</v>
      </c>
      <c r="HM418">
        <v>18.4706</v>
      </c>
      <c r="HN418">
        <v>61.5137</v>
      </c>
      <c r="HO418">
        <v>5.20433</v>
      </c>
      <c r="HP418">
        <v>2</v>
      </c>
      <c r="HQ418">
        <v>0.225132</v>
      </c>
      <c r="HR418">
        <v>0.162761</v>
      </c>
      <c r="HS418">
        <v>20.2822</v>
      </c>
      <c r="HT418">
        <v>5.2107</v>
      </c>
      <c r="HU418">
        <v>11.9798</v>
      </c>
      <c r="HV418">
        <v>4.96325</v>
      </c>
      <c r="HW418">
        <v>3.27463</v>
      </c>
      <c r="HX418">
        <v>9999</v>
      </c>
      <c r="HY418">
        <v>9999</v>
      </c>
      <c r="HZ418">
        <v>9999</v>
      </c>
      <c r="IA418">
        <v>999.9</v>
      </c>
      <c r="IB418">
        <v>1.86386</v>
      </c>
      <c r="IC418">
        <v>1.86011</v>
      </c>
      <c r="ID418">
        <v>1.85846</v>
      </c>
      <c r="IE418">
        <v>1.85974</v>
      </c>
      <c r="IF418">
        <v>1.85989</v>
      </c>
      <c r="IG418">
        <v>1.85843</v>
      </c>
      <c r="IH418">
        <v>1.85746</v>
      </c>
      <c r="II418">
        <v>1.85242</v>
      </c>
      <c r="IJ418">
        <v>0</v>
      </c>
      <c r="IK418">
        <v>0</v>
      </c>
      <c r="IL418">
        <v>0</v>
      </c>
      <c r="IM418">
        <v>0</v>
      </c>
      <c r="IN418" t="s">
        <v>441</v>
      </c>
      <c r="IO418" t="s">
        <v>442</v>
      </c>
      <c r="IP418" t="s">
        <v>443</v>
      </c>
      <c r="IQ418" t="s">
        <v>443</v>
      </c>
      <c r="IR418" t="s">
        <v>443</v>
      </c>
      <c r="IS418" t="s">
        <v>443</v>
      </c>
      <c r="IT418">
        <v>0</v>
      </c>
      <c r="IU418">
        <v>100</v>
      </c>
      <c r="IV418">
        <v>100</v>
      </c>
      <c r="IW418">
        <v>-1.1</v>
      </c>
      <c r="IX418">
        <v>0.2995</v>
      </c>
      <c r="IY418">
        <v>-1.199888540531774</v>
      </c>
      <c r="IZ418">
        <v>0.0006062262584135303</v>
      </c>
      <c r="JA418">
        <v>-6.607284784785487E-07</v>
      </c>
      <c r="JB418">
        <v>4.456398226774383E-10</v>
      </c>
      <c r="JC418">
        <v>0.04242554667046498</v>
      </c>
      <c r="JD418">
        <v>-0.002659736867722172</v>
      </c>
      <c r="JE418">
        <v>0.000738507291522077</v>
      </c>
      <c r="JF418">
        <v>-6.730059124220876E-06</v>
      </c>
      <c r="JG418">
        <v>7</v>
      </c>
      <c r="JH418">
        <v>1949</v>
      </c>
      <c r="JI418">
        <v>1</v>
      </c>
      <c r="JJ418">
        <v>29</v>
      </c>
      <c r="JK418">
        <v>190143.8</v>
      </c>
      <c r="JL418">
        <v>190144</v>
      </c>
      <c r="JM418">
        <v>0.753174</v>
      </c>
      <c r="JN418">
        <v>2.62451</v>
      </c>
      <c r="JO418">
        <v>2.146</v>
      </c>
      <c r="JP418">
        <v>2.67944</v>
      </c>
      <c r="JQ418">
        <v>2.29858</v>
      </c>
      <c r="JR418">
        <v>2.44507</v>
      </c>
      <c r="JS418">
        <v>37.1225</v>
      </c>
      <c r="JT418">
        <v>24.0787</v>
      </c>
      <c r="JU418">
        <v>18</v>
      </c>
      <c r="JV418">
        <v>485.796</v>
      </c>
      <c r="JW418">
        <v>882.764</v>
      </c>
      <c r="JX418">
        <v>28.7751</v>
      </c>
      <c r="JY418">
        <v>30.0422</v>
      </c>
      <c r="JZ418">
        <v>30.0006</v>
      </c>
      <c r="KA418">
        <v>30.146</v>
      </c>
      <c r="KB418">
        <v>30.0754</v>
      </c>
      <c r="KC418">
        <v>15.0747</v>
      </c>
      <c r="KD418">
        <v>12.4549</v>
      </c>
      <c r="KE418">
        <v>20.9879</v>
      </c>
      <c r="KF418">
        <v>28.747</v>
      </c>
      <c r="KG418">
        <v>166.111</v>
      </c>
      <c r="KH418">
        <v>15.3015</v>
      </c>
      <c r="KI418">
        <v>101.8</v>
      </c>
      <c r="KJ418">
        <v>91.5712</v>
      </c>
    </row>
    <row r="419" spans="1:296">
      <c r="A419">
        <v>401</v>
      </c>
      <c r="B419">
        <v>1758398239.1</v>
      </c>
      <c r="C419">
        <v>16098.59999990463</v>
      </c>
      <c r="D419" t="s">
        <v>1249</v>
      </c>
      <c r="E419" t="s">
        <v>1250</v>
      </c>
      <c r="F419">
        <v>5</v>
      </c>
      <c r="G419" t="s">
        <v>1218</v>
      </c>
      <c r="H419">
        <v>1758398231.314285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194.6559879533672</v>
      </c>
      <c r="AJ419">
        <v>193.9265696969697</v>
      </c>
      <c r="AK419">
        <v>-3.071646889009994</v>
      </c>
      <c r="AL419">
        <v>65.87558880153101</v>
      </c>
      <c r="AM419">
        <f>(AO419 - AN419 + DX419*1E3/(8.314*(DZ419+273.15)) * AQ419/DW419 * AP419) * DW419/(100*DK419) * 1000/(1000 - AO419)</f>
        <v>0</v>
      </c>
      <c r="AN419">
        <v>15.24972747031854</v>
      </c>
      <c r="AO419">
        <v>23.75349454545454</v>
      </c>
      <c r="AP419">
        <v>-0.0002174621462838544</v>
      </c>
      <c r="AQ419">
        <v>86.21188687675813</v>
      </c>
      <c r="AR419">
        <v>0</v>
      </c>
      <c r="AS419">
        <v>0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437</v>
      </c>
      <c r="AX419" t="s">
        <v>437</v>
      </c>
      <c r="AY419">
        <v>0</v>
      </c>
      <c r="AZ419">
        <v>0</v>
      </c>
      <c r="BA419">
        <f>1-AY419/AZ419</f>
        <v>0</v>
      </c>
      <c r="BB419">
        <v>0</v>
      </c>
      <c r="BC419" t="s">
        <v>437</v>
      </c>
      <c r="BD419" t="s">
        <v>437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437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5.18</v>
      </c>
      <c r="DL419">
        <v>0.5</v>
      </c>
      <c r="DM419" t="s">
        <v>438</v>
      </c>
      <c r="DN419">
        <v>2</v>
      </c>
      <c r="DO419" t="b">
        <v>1</v>
      </c>
      <c r="DP419">
        <v>1758398231.314285</v>
      </c>
      <c r="DQ419">
        <v>211.2075</v>
      </c>
      <c r="DR419">
        <v>206.3214285714285</v>
      </c>
      <c r="DS419">
        <v>23.75895</v>
      </c>
      <c r="DT419">
        <v>15.25010714285714</v>
      </c>
      <c r="DU419">
        <v>212.3042857142857</v>
      </c>
      <c r="DV419">
        <v>23.45938214285715</v>
      </c>
      <c r="DW419">
        <v>500.0477857142856</v>
      </c>
      <c r="DX419">
        <v>90.33625357142857</v>
      </c>
      <c r="DY419">
        <v>0.06847327142857143</v>
      </c>
      <c r="DZ419">
        <v>30.146275</v>
      </c>
      <c r="EA419">
        <v>30.01956428571429</v>
      </c>
      <c r="EB419">
        <v>999.9000000000002</v>
      </c>
      <c r="EC419">
        <v>0</v>
      </c>
      <c r="ED419">
        <v>0</v>
      </c>
      <c r="EE419">
        <v>10012.91785714286</v>
      </c>
      <c r="EF419">
        <v>0</v>
      </c>
      <c r="EG419">
        <v>10.85871071428572</v>
      </c>
      <c r="EH419">
        <v>4.886105000000001</v>
      </c>
      <c r="EI419">
        <v>216.3478571428572</v>
      </c>
      <c r="EJ419">
        <v>209.5166071428571</v>
      </c>
      <c r="EK419">
        <v>8.508851428571429</v>
      </c>
      <c r="EL419">
        <v>206.3214285714285</v>
      </c>
      <c r="EM419">
        <v>15.25010714285714</v>
      </c>
      <c r="EN419">
        <v>2.146295</v>
      </c>
      <c r="EO419">
        <v>1.377637857142857</v>
      </c>
      <c r="EP419">
        <v>18.56698214285714</v>
      </c>
      <c r="EQ419">
        <v>11.67369642857143</v>
      </c>
      <c r="ER419">
        <v>2000.013214285714</v>
      </c>
      <c r="ES419">
        <v>0.9800054642857142</v>
      </c>
      <c r="ET419">
        <v>0.01999476071428571</v>
      </c>
      <c r="EU419">
        <v>0</v>
      </c>
      <c r="EV419">
        <v>774.07175</v>
      </c>
      <c r="EW419">
        <v>5.00078</v>
      </c>
      <c r="EX419">
        <v>14986.99285714286</v>
      </c>
      <c r="EY419">
        <v>16379.775</v>
      </c>
      <c r="EZ419">
        <v>40.48632142857142</v>
      </c>
      <c r="FA419">
        <v>41.34349999999999</v>
      </c>
      <c r="FB419">
        <v>40.78992857142856</v>
      </c>
      <c r="FC419">
        <v>41.04</v>
      </c>
      <c r="FD419">
        <v>41.81685714285714</v>
      </c>
      <c r="FE419">
        <v>1955.123214285715</v>
      </c>
      <c r="FF419">
        <v>39.89000000000001</v>
      </c>
      <c r="FG419">
        <v>0</v>
      </c>
      <c r="FH419">
        <v>1758398239.5</v>
      </c>
      <c r="FI419">
        <v>0</v>
      </c>
      <c r="FJ419">
        <v>773.9335</v>
      </c>
      <c r="FK419">
        <v>-40.18294012294222</v>
      </c>
      <c r="FL419">
        <v>-766.3726485722734</v>
      </c>
      <c r="FM419">
        <v>14984.26923076923</v>
      </c>
      <c r="FN419">
        <v>15</v>
      </c>
      <c r="FO419">
        <v>0</v>
      </c>
      <c r="FP419" t="s">
        <v>439</v>
      </c>
      <c r="FQ419">
        <v>1746989605.5</v>
      </c>
      <c r="FR419">
        <v>1746989593.5</v>
      </c>
      <c r="FS419">
        <v>0</v>
      </c>
      <c r="FT419">
        <v>-0.274</v>
      </c>
      <c r="FU419">
        <v>-0.002</v>
      </c>
      <c r="FV419">
        <v>2.549</v>
      </c>
      <c r="FW419">
        <v>0.129</v>
      </c>
      <c r="FX419">
        <v>420</v>
      </c>
      <c r="FY419">
        <v>17</v>
      </c>
      <c r="FZ419">
        <v>0.02</v>
      </c>
      <c r="GA419">
        <v>0.04</v>
      </c>
      <c r="GB419">
        <v>4.074548292682928</v>
      </c>
      <c r="GC419">
        <v>17.79852271777003</v>
      </c>
      <c r="GD419">
        <v>1.755483451068433</v>
      </c>
      <c r="GE419">
        <v>0</v>
      </c>
      <c r="GF419">
        <v>776.193294117647</v>
      </c>
      <c r="GG419">
        <v>-43.8644766649204</v>
      </c>
      <c r="GH419">
        <v>4.31897947184294</v>
      </c>
      <c r="GI419">
        <v>0</v>
      </c>
      <c r="GJ419">
        <v>8.510233414634147</v>
      </c>
      <c r="GK419">
        <v>-0.03860006968638419</v>
      </c>
      <c r="GL419">
        <v>0.004483648127963999</v>
      </c>
      <c r="GM419">
        <v>1</v>
      </c>
      <c r="GN419">
        <v>1</v>
      </c>
      <c r="GO419">
        <v>3</v>
      </c>
      <c r="GP419" t="s">
        <v>440</v>
      </c>
      <c r="GQ419">
        <v>3.10135</v>
      </c>
      <c r="GR419">
        <v>2.72639</v>
      </c>
      <c r="GS419">
        <v>0.0455605</v>
      </c>
      <c r="GT419">
        <v>0.0437712</v>
      </c>
      <c r="GU419">
        <v>0.106636</v>
      </c>
      <c r="GV419">
        <v>0.078737</v>
      </c>
      <c r="GW419">
        <v>24906.1</v>
      </c>
      <c r="GX419">
        <v>22716.6</v>
      </c>
      <c r="GY419">
        <v>26662.5</v>
      </c>
      <c r="GZ419">
        <v>23983.9</v>
      </c>
      <c r="HA419">
        <v>38111.2</v>
      </c>
      <c r="HB419">
        <v>32698.9</v>
      </c>
      <c r="HC419">
        <v>46560.7</v>
      </c>
      <c r="HD419">
        <v>37986.1</v>
      </c>
      <c r="HE419">
        <v>1.86168</v>
      </c>
      <c r="HF419">
        <v>2.31165</v>
      </c>
      <c r="HG419">
        <v>0.0561699</v>
      </c>
      <c r="HH419">
        <v>0</v>
      </c>
      <c r="HI419">
        <v>29.1021</v>
      </c>
      <c r="HJ419">
        <v>999.9</v>
      </c>
      <c r="HK419">
        <v>33.4</v>
      </c>
      <c r="HL419">
        <v>32.8</v>
      </c>
      <c r="HM419">
        <v>18.4701</v>
      </c>
      <c r="HN419">
        <v>61.4937</v>
      </c>
      <c r="HO419">
        <v>5.15224</v>
      </c>
      <c r="HP419">
        <v>2</v>
      </c>
      <c r="HQ419">
        <v>0.225513</v>
      </c>
      <c r="HR419">
        <v>0.16613</v>
      </c>
      <c r="HS419">
        <v>20.2823</v>
      </c>
      <c r="HT419">
        <v>5.21085</v>
      </c>
      <c r="HU419">
        <v>11.9798</v>
      </c>
      <c r="HV419">
        <v>4.96325</v>
      </c>
      <c r="HW419">
        <v>3.27438</v>
      </c>
      <c r="HX419">
        <v>9999</v>
      </c>
      <c r="HY419">
        <v>9999</v>
      </c>
      <c r="HZ419">
        <v>9999</v>
      </c>
      <c r="IA419">
        <v>999.9</v>
      </c>
      <c r="IB419">
        <v>1.86386</v>
      </c>
      <c r="IC419">
        <v>1.86012</v>
      </c>
      <c r="ID419">
        <v>1.85844</v>
      </c>
      <c r="IE419">
        <v>1.85974</v>
      </c>
      <c r="IF419">
        <v>1.85987</v>
      </c>
      <c r="IG419">
        <v>1.85844</v>
      </c>
      <c r="IH419">
        <v>1.85746</v>
      </c>
      <c r="II419">
        <v>1.85241</v>
      </c>
      <c r="IJ419">
        <v>0</v>
      </c>
      <c r="IK419">
        <v>0</v>
      </c>
      <c r="IL419">
        <v>0</v>
      </c>
      <c r="IM419">
        <v>0</v>
      </c>
      <c r="IN419" t="s">
        <v>441</v>
      </c>
      <c r="IO419" t="s">
        <v>442</v>
      </c>
      <c r="IP419" t="s">
        <v>443</v>
      </c>
      <c r="IQ419" t="s">
        <v>443</v>
      </c>
      <c r="IR419" t="s">
        <v>443</v>
      </c>
      <c r="IS419" t="s">
        <v>443</v>
      </c>
      <c r="IT419">
        <v>0</v>
      </c>
      <c r="IU419">
        <v>100</v>
      </c>
      <c r="IV419">
        <v>100</v>
      </c>
      <c r="IW419">
        <v>-1.106</v>
      </c>
      <c r="IX419">
        <v>0.2995</v>
      </c>
      <c r="IY419">
        <v>-1.199888540531774</v>
      </c>
      <c r="IZ419">
        <v>0.0006062262584135303</v>
      </c>
      <c r="JA419">
        <v>-6.607284784785487E-07</v>
      </c>
      <c r="JB419">
        <v>4.456398226774383E-10</v>
      </c>
      <c r="JC419">
        <v>0.04242554667046498</v>
      </c>
      <c r="JD419">
        <v>-0.002659736867722172</v>
      </c>
      <c r="JE419">
        <v>0.000738507291522077</v>
      </c>
      <c r="JF419">
        <v>-6.730059124220876E-06</v>
      </c>
      <c r="JG419">
        <v>7</v>
      </c>
      <c r="JH419">
        <v>1949</v>
      </c>
      <c r="JI419">
        <v>1</v>
      </c>
      <c r="JJ419">
        <v>29</v>
      </c>
      <c r="JK419">
        <v>190143.9</v>
      </c>
      <c r="JL419">
        <v>190144.1</v>
      </c>
      <c r="JM419">
        <v>0.6994629999999999</v>
      </c>
      <c r="JN419">
        <v>2.62573</v>
      </c>
      <c r="JO419">
        <v>2.146</v>
      </c>
      <c r="JP419">
        <v>2.67944</v>
      </c>
      <c r="JQ419">
        <v>2.29858</v>
      </c>
      <c r="JR419">
        <v>2.4353</v>
      </c>
      <c r="JS419">
        <v>37.1225</v>
      </c>
      <c r="JT419">
        <v>24.0787</v>
      </c>
      <c r="JU419">
        <v>18</v>
      </c>
      <c r="JV419">
        <v>485.677</v>
      </c>
      <c r="JW419">
        <v>882.7089999999999</v>
      </c>
      <c r="JX419">
        <v>28.75</v>
      </c>
      <c r="JY419">
        <v>30.046</v>
      </c>
      <c r="JZ419">
        <v>30.0004</v>
      </c>
      <c r="KA419">
        <v>30.1498</v>
      </c>
      <c r="KB419">
        <v>30.0789</v>
      </c>
      <c r="KC419">
        <v>14.0776</v>
      </c>
      <c r="KD419">
        <v>12.4549</v>
      </c>
      <c r="KE419">
        <v>20.9879</v>
      </c>
      <c r="KF419">
        <v>28.7309</v>
      </c>
      <c r="KG419">
        <v>146.076</v>
      </c>
      <c r="KH419">
        <v>15.3053</v>
      </c>
      <c r="KI419">
        <v>101.8</v>
      </c>
      <c r="KJ419">
        <v>91.56999999999999</v>
      </c>
    </row>
    <row r="420" spans="1:296">
      <c r="A420">
        <v>402</v>
      </c>
      <c r="B420">
        <v>1758398244.1</v>
      </c>
      <c r="C420">
        <v>16103.59999990463</v>
      </c>
      <c r="D420" t="s">
        <v>1251</v>
      </c>
      <c r="E420" t="s">
        <v>1252</v>
      </c>
      <c r="F420">
        <v>5</v>
      </c>
      <c r="G420" t="s">
        <v>1218</v>
      </c>
      <c r="H420">
        <v>1758398236.6</v>
      </c>
      <c r="I420">
        <f>(J420)/1000</f>
        <v>0</v>
      </c>
      <c r="J420">
        <f>IF(DO420, AM420, AG420)</f>
        <v>0</v>
      </c>
      <c r="K420">
        <f>IF(DO420, AH420, AF420)</f>
        <v>0</v>
      </c>
      <c r="L420">
        <f>DQ420 - IF(AT420&gt;1, K420*DK420*100.0/(AV420), 0)</f>
        <v>0</v>
      </c>
      <c r="M420">
        <f>((S420-I420/2)*L420-K420)/(S420+I420/2)</f>
        <v>0</v>
      </c>
      <c r="N420">
        <f>M420*(DX420+DY420)/1000.0</f>
        <v>0</v>
      </c>
      <c r="O420">
        <f>(DQ420 - IF(AT420&gt;1, K420*DK420*100.0/(AV420), 0))*(DX420+DY420)/1000.0</f>
        <v>0</v>
      </c>
      <c r="P420">
        <f>2.0/((1/R420-1/Q420)+SIGN(R420)*SQRT((1/R420-1/Q420)*(1/R420-1/Q420) + 4*DL420/((DL420+1)*(DL420+1))*(2*1/R420*1/Q420-1/Q420*1/Q420)))</f>
        <v>0</v>
      </c>
      <c r="Q420">
        <f>IF(LEFT(DM420,1)&lt;&gt;"0",IF(LEFT(DM420,1)="1",3.0,DN420),$D$5+$E$5*(EE420*DX420/($K$5*1000))+$F$5*(EE420*DX420/($K$5*1000))*MAX(MIN(DK420,$J$5),$I$5)*MAX(MIN(DK420,$J$5),$I$5)+$G$5*MAX(MIN(DK420,$J$5),$I$5)*(EE420*DX420/($K$5*1000))+$H$5*(EE420*DX420/($K$5*1000))*(EE420*DX420/($K$5*1000)))</f>
        <v>0</v>
      </c>
      <c r="R420">
        <f>I420*(1000-(1000*0.61365*exp(17.502*V420/(240.97+V420))/(DX420+DY420)+DS420)/2)/(1000*0.61365*exp(17.502*V420/(240.97+V420))/(DX420+DY420)-DS420)</f>
        <v>0</v>
      </c>
      <c r="S420">
        <f>1/((DL420+1)/(P420/1.6)+1/(Q420/1.37)) + DL420/((DL420+1)/(P420/1.6) + DL420/(Q420/1.37))</f>
        <v>0</v>
      </c>
      <c r="T420">
        <f>(DG420*DJ420)</f>
        <v>0</v>
      </c>
      <c r="U420">
        <f>(DZ420+(T420+2*0.95*5.67E-8*(((DZ420+$B$9)+273)^4-(DZ420+273)^4)-44100*I420)/(1.84*29.3*Q420+8*0.95*5.67E-8*(DZ420+273)^3))</f>
        <v>0</v>
      </c>
      <c r="V420">
        <f>($C$9*EA420+$D$9*EB420+$E$9*U420)</f>
        <v>0</v>
      </c>
      <c r="W420">
        <f>0.61365*exp(17.502*V420/(240.97+V420))</f>
        <v>0</v>
      </c>
      <c r="X420">
        <f>(Y420/Z420*100)</f>
        <v>0</v>
      </c>
      <c r="Y420">
        <f>DS420*(DX420+DY420)/1000</f>
        <v>0</v>
      </c>
      <c r="Z420">
        <f>0.61365*exp(17.502*DZ420/(240.97+DZ420))</f>
        <v>0</v>
      </c>
      <c r="AA420">
        <f>(W420-DS420*(DX420+DY420)/1000)</f>
        <v>0</v>
      </c>
      <c r="AB420">
        <f>(-I420*44100)</f>
        <v>0</v>
      </c>
      <c r="AC420">
        <f>2*29.3*Q420*0.92*(DZ420-V420)</f>
        <v>0</v>
      </c>
      <c r="AD420">
        <f>2*0.95*5.67E-8*(((DZ420+$B$9)+273)^4-(V420+273)^4)</f>
        <v>0</v>
      </c>
      <c r="AE420">
        <f>T420+AD420+AB420+AC420</f>
        <v>0</v>
      </c>
      <c r="AF420">
        <f>DW420*AT420*(DR420-DQ420*(1000-AT420*DT420)/(1000-AT420*DS420))/(100*DK420)</f>
        <v>0</v>
      </c>
      <c r="AG420">
        <f>1000*DW420*AT420*(DS420-DT420)/(100*DK420*(1000-AT420*DS420))</f>
        <v>0</v>
      </c>
      <c r="AH420">
        <f>(AI420 - AJ420 - DX420*1E3/(8.314*(DZ420+273.15)) * AL420/DW420 * AK420) * DW420/(100*DK420) * (1000 - DT420)/1000</f>
        <v>0</v>
      </c>
      <c r="AI420">
        <v>177.8459941567946</v>
      </c>
      <c r="AJ420">
        <v>178.6351696969697</v>
      </c>
      <c r="AK420">
        <v>-3.056994540166055</v>
      </c>
      <c r="AL420">
        <v>65.87558880153101</v>
      </c>
      <c r="AM420">
        <f>(AO420 - AN420 + DX420*1E3/(8.314*(DZ420+273.15)) * AQ420/DW420 * AP420) * DW420/(100*DK420) * 1000/(1000 - AO420)</f>
        <v>0</v>
      </c>
      <c r="AN420">
        <v>15.24831634268634</v>
      </c>
      <c r="AO420">
        <v>23.75513515151514</v>
      </c>
      <c r="AP420">
        <v>3.298135228596294E-05</v>
      </c>
      <c r="AQ420">
        <v>86.21188687675813</v>
      </c>
      <c r="AR420">
        <v>0</v>
      </c>
      <c r="AS420">
        <v>0</v>
      </c>
      <c r="AT420">
        <f>IF(AR420*$H$15&gt;=AV420,1.0,(AV420/(AV420-AR420*$H$15)))</f>
        <v>0</v>
      </c>
      <c r="AU420">
        <f>(AT420-1)*100</f>
        <v>0</v>
      </c>
      <c r="AV420">
        <f>MAX(0,($B$15+$C$15*EE420)/(1+$D$15*EE420)*DX420/(DZ420+273)*$E$15)</f>
        <v>0</v>
      </c>
      <c r="AW420" t="s">
        <v>437</v>
      </c>
      <c r="AX420" t="s">
        <v>437</v>
      </c>
      <c r="AY420">
        <v>0</v>
      </c>
      <c r="AZ420">
        <v>0</v>
      </c>
      <c r="BA420">
        <f>1-AY420/AZ420</f>
        <v>0</v>
      </c>
      <c r="BB420">
        <v>0</v>
      </c>
      <c r="BC420" t="s">
        <v>437</v>
      </c>
      <c r="BD420" t="s">
        <v>437</v>
      </c>
      <c r="BE420">
        <v>0</v>
      </c>
      <c r="BF420">
        <v>0</v>
      </c>
      <c r="BG420">
        <f>1-BE420/BF420</f>
        <v>0</v>
      </c>
      <c r="BH420">
        <v>0.5</v>
      </c>
      <c r="BI420">
        <f>DH420</f>
        <v>0</v>
      </c>
      <c r="BJ420">
        <f>K420</f>
        <v>0</v>
      </c>
      <c r="BK420">
        <f>BG420*BH420*BI420</f>
        <v>0</v>
      </c>
      <c r="BL420">
        <f>(BJ420-BB420)/BI420</f>
        <v>0</v>
      </c>
      <c r="BM420">
        <f>(AZ420-BF420)/BF420</f>
        <v>0</v>
      </c>
      <c r="BN420">
        <f>AY420/(BA420+AY420/BF420)</f>
        <v>0</v>
      </c>
      <c r="BO420" t="s">
        <v>437</v>
      </c>
      <c r="BP420">
        <v>0</v>
      </c>
      <c r="BQ420">
        <f>IF(BP420&lt;&gt;0, BP420, BN420)</f>
        <v>0</v>
      </c>
      <c r="BR420">
        <f>1-BQ420/BF420</f>
        <v>0</v>
      </c>
      <c r="BS420">
        <f>(BF420-BE420)/(BF420-BQ420)</f>
        <v>0</v>
      </c>
      <c r="BT420">
        <f>(AZ420-BF420)/(AZ420-BQ420)</f>
        <v>0</v>
      </c>
      <c r="BU420">
        <f>(BF420-BE420)/(BF420-AY420)</f>
        <v>0</v>
      </c>
      <c r="BV420">
        <f>(AZ420-BF420)/(AZ420-AY420)</f>
        <v>0</v>
      </c>
      <c r="BW420">
        <f>(BS420*BQ420/BE420)</f>
        <v>0</v>
      </c>
      <c r="BX420">
        <f>(1-BW420)</f>
        <v>0</v>
      </c>
      <c r="DG420">
        <f>$B$13*EF420+$C$13*EG420+$F$13*ER420*(1-EU420)</f>
        <v>0</v>
      </c>
      <c r="DH420">
        <f>DG420*DI420</f>
        <v>0</v>
      </c>
      <c r="DI420">
        <f>($B$13*$D$11+$C$13*$D$11+$F$13*((FE420+EW420)/MAX(FE420+EW420+FF420, 0.1)*$I$11+FF420/MAX(FE420+EW420+FF420, 0.1)*$J$11))/($B$13+$C$13+$F$13)</f>
        <v>0</v>
      </c>
      <c r="DJ420">
        <f>($B$13*$K$11+$C$13*$K$11+$F$13*((FE420+EW420)/MAX(FE420+EW420+FF420, 0.1)*$P$11+FF420/MAX(FE420+EW420+FF420, 0.1)*$Q$11))/($B$13+$C$13+$F$13)</f>
        <v>0</v>
      </c>
      <c r="DK420">
        <v>5.18</v>
      </c>
      <c r="DL420">
        <v>0.5</v>
      </c>
      <c r="DM420" t="s">
        <v>438</v>
      </c>
      <c r="DN420">
        <v>2</v>
      </c>
      <c r="DO420" t="b">
        <v>1</v>
      </c>
      <c r="DP420">
        <v>1758398236.6</v>
      </c>
      <c r="DQ420">
        <v>195.3469259259259</v>
      </c>
      <c r="DR420">
        <v>188.8679259259259</v>
      </c>
      <c r="DS420">
        <v>23.75530740740741</v>
      </c>
      <c r="DT420">
        <v>15.24881481481482</v>
      </c>
      <c r="DU420">
        <v>196.45</v>
      </c>
      <c r="DV420">
        <v>23.45581111111111</v>
      </c>
      <c r="DW420">
        <v>500.0106296296296</v>
      </c>
      <c r="DX420">
        <v>90.33635185185186</v>
      </c>
      <c r="DY420">
        <v>0.06845954444444444</v>
      </c>
      <c r="DZ420">
        <v>30.14366296296296</v>
      </c>
      <c r="EA420">
        <v>30.01588888888889</v>
      </c>
      <c r="EB420">
        <v>999.9000000000001</v>
      </c>
      <c r="EC420">
        <v>0</v>
      </c>
      <c r="ED420">
        <v>0</v>
      </c>
      <c r="EE420">
        <v>10012.90962962963</v>
      </c>
      <c r="EF420">
        <v>0</v>
      </c>
      <c r="EG420">
        <v>11.47574814814815</v>
      </c>
      <c r="EH420">
        <v>6.479110740740741</v>
      </c>
      <c r="EI420">
        <v>200.1005555555556</v>
      </c>
      <c r="EJ420">
        <v>191.7924444444444</v>
      </c>
      <c r="EK420">
        <v>8.506496666666667</v>
      </c>
      <c r="EL420">
        <v>188.8679259259259</v>
      </c>
      <c r="EM420">
        <v>15.24881481481482</v>
      </c>
      <c r="EN420">
        <v>2.145968888888889</v>
      </c>
      <c r="EO420">
        <v>1.377522962962963</v>
      </c>
      <c r="EP420">
        <v>18.56454814814815</v>
      </c>
      <c r="EQ420">
        <v>11.67243703703704</v>
      </c>
      <c r="ER420">
        <v>2000.012962962963</v>
      </c>
      <c r="ES420">
        <v>0.9800054444444444</v>
      </c>
      <c r="ET420">
        <v>0.01999477777777778</v>
      </c>
      <c r="EU420">
        <v>0</v>
      </c>
      <c r="EV420">
        <v>770.742888888889</v>
      </c>
      <c r="EW420">
        <v>5.00078</v>
      </c>
      <c r="EX420">
        <v>14922.88888888889</v>
      </c>
      <c r="EY420">
        <v>16379.76296296296</v>
      </c>
      <c r="EZ420">
        <v>40.48807407407407</v>
      </c>
      <c r="FA420">
        <v>41.34466666666666</v>
      </c>
      <c r="FB420">
        <v>40.74277777777777</v>
      </c>
      <c r="FC420">
        <v>41.03222222222222</v>
      </c>
      <c r="FD420">
        <v>41.8077037037037</v>
      </c>
      <c r="FE420">
        <v>1955.122962962963</v>
      </c>
      <c r="FF420">
        <v>39.89000000000001</v>
      </c>
      <c r="FG420">
        <v>0</v>
      </c>
      <c r="FH420">
        <v>1758398244.3</v>
      </c>
      <c r="FI420">
        <v>0</v>
      </c>
      <c r="FJ420">
        <v>770.9313846153847</v>
      </c>
      <c r="FK420">
        <v>-34.89176071260863</v>
      </c>
      <c r="FL420">
        <v>-676.2871799962429</v>
      </c>
      <c r="FM420">
        <v>14926.4</v>
      </c>
      <c r="FN420">
        <v>15</v>
      </c>
      <c r="FO420">
        <v>0</v>
      </c>
      <c r="FP420" t="s">
        <v>439</v>
      </c>
      <c r="FQ420">
        <v>1746989605.5</v>
      </c>
      <c r="FR420">
        <v>1746989593.5</v>
      </c>
      <c r="FS420">
        <v>0</v>
      </c>
      <c r="FT420">
        <v>-0.274</v>
      </c>
      <c r="FU420">
        <v>-0.002</v>
      </c>
      <c r="FV420">
        <v>2.549</v>
      </c>
      <c r="FW420">
        <v>0.129</v>
      </c>
      <c r="FX420">
        <v>420</v>
      </c>
      <c r="FY420">
        <v>17</v>
      </c>
      <c r="FZ420">
        <v>0.02</v>
      </c>
      <c r="GA420">
        <v>0.04</v>
      </c>
      <c r="GB420">
        <v>5.578502682926829</v>
      </c>
      <c r="GC420">
        <v>18.02045895470383</v>
      </c>
      <c r="GD420">
        <v>1.7774401913934</v>
      </c>
      <c r="GE420">
        <v>0</v>
      </c>
      <c r="GF420">
        <v>772.5168235294118</v>
      </c>
      <c r="GG420">
        <v>-37.53463713248461</v>
      </c>
      <c r="GH420">
        <v>3.698664158462282</v>
      </c>
      <c r="GI420">
        <v>0</v>
      </c>
      <c r="GJ420">
        <v>8.508338780487804</v>
      </c>
      <c r="GK420">
        <v>-0.02750592334495792</v>
      </c>
      <c r="GL420">
        <v>0.003517558878542036</v>
      </c>
      <c r="GM420">
        <v>1</v>
      </c>
      <c r="GN420">
        <v>1</v>
      </c>
      <c r="GO420">
        <v>3</v>
      </c>
      <c r="GP420" t="s">
        <v>440</v>
      </c>
      <c r="GQ420">
        <v>3.10116</v>
      </c>
      <c r="GR420">
        <v>2.72643</v>
      </c>
      <c r="GS420">
        <v>0.0423667</v>
      </c>
      <c r="GT420">
        <v>0.0401913</v>
      </c>
      <c r="GU420">
        <v>0.106636</v>
      </c>
      <c r="GV420">
        <v>0.0787283</v>
      </c>
      <c r="GW420">
        <v>24989.4</v>
      </c>
      <c r="GX420">
        <v>22801.3</v>
      </c>
      <c r="GY420">
        <v>26662.5</v>
      </c>
      <c r="GZ420">
        <v>23983.7</v>
      </c>
      <c r="HA420">
        <v>38110.6</v>
      </c>
      <c r="HB420">
        <v>32698.7</v>
      </c>
      <c r="HC420">
        <v>46560.5</v>
      </c>
      <c r="HD420">
        <v>37985.9</v>
      </c>
      <c r="HE420">
        <v>1.86112</v>
      </c>
      <c r="HF420">
        <v>2.31183</v>
      </c>
      <c r="HG420">
        <v>0.0563934</v>
      </c>
      <c r="HH420">
        <v>0</v>
      </c>
      <c r="HI420">
        <v>29.0995</v>
      </c>
      <c r="HJ420">
        <v>999.9</v>
      </c>
      <c r="HK420">
        <v>33.4</v>
      </c>
      <c r="HL420">
        <v>32.8</v>
      </c>
      <c r="HM420">
        <v>18.47</v>
      </c>
      <c r="HN420">
        <v>61.3537</v>
      </c>
      <c r="HO420">
        <v>5.22836</v>
      </c>
      <c r="HP420">
        <v>2</v>
      </c>
      <c r="HQ420">
        <v>0.225932</v>
      </c>
      <c r="HR420">
        <v>0.171078</v>
      </c>
      <c r="HS420">
        <v>20.2823</v>
      </c>
      <c r="HT420">
        <v>5.2104</v>
      </c>
      <c r="HU420">
        <v>11.98</v>
      </c>
      <c r="HV420">
        <v>4.9631</v>
      </c>
      <c r="HW420">
        <v>3.27438</v>
      </c>
      <c r="HX420">
        <v>9999</v>
      </c>
      <c r="HY420">
        <v>9999</v>
      </c>
      <c r="HZ420">
        <v>9999</v>
      </c>
      <c r="IA420">
        <v>999.9</v>
      </c>
      <c r="IB420">
        <v>1.86386</v>
      </c>
      <c r="IC420">
        <v>1.86012</v>
      </c>
      <c r="ID420">
        <v>1.85844</v>
      </c>
      <c r="IE420">
        <v>1.85974</v>
      </c>
      <c r="IF420">
        <v>1.85989</v>
      </c>
      <c r="IG420">
        <v>1.85847</v>
      </c>
      <c r="IH420">
        <v>1.85745</v>
      </c>
      <c r="II420">
        <v>1.85241</v>
      </c>
      <c r="IJ420">
        <v>0</v>
      </c>
      <c r="IK420">
        <v>0</v>
      </c>
      <c r="IL420">
        <v>0</v>
      </c>
      <c r="IM420">
        <v>0</v>
      </c>
      <c r="IN420" t="s">
        <v>441</v>
      </c>
      <c r="IO420" t="s">
        <v>442</v>
      </c>
      <c r="IP420" t="s">
        <v>443</v>
      </c>
      <c r="IQ420" t="s">
        <v>443</v>
      </c>
      <c r="IR420" t="s">
        <v>443</v>
      </c>
      <c r="IS420" t="s">
        <v>443</v>
      </c>
      <c r="IT420">
        <v>0</v>
      </c>
      <c r="IU420">
        <v>100</v>
      </c>
      <c r="IV420">
        <v>100</v>
      </c>
      <c r="IW420">
        <v>-1.112</v>
      </c>
      <c r="IX420">
        <v>0.2995</v>
      </c>
      <c r="IY420">
        <v>-1.199888540531774</v>
      </c>
      <c r="IZ420">
        <v>0.0006062262584135303</v>
      </c>
      <c r="JA420">
        <v>-6.607284784785487E-07</v>
      </c>
      <c r="JB420">
        <v>4.456398226774383E-10</v>
      </c>
      <c r="JC420">
        <v>0.04242554667046498</v>
      </c>
      <c r="JD420">
        <v>-0.002659736867722172</v>
      </c>
      <c r="JE420">
        <v>0.000738507291522077</v>
      </c>
      <c r="JF420">
        <v>-6.730059124220876E-06</v>
      </c>
      <c r="JG420">
        <v>7</v>
      </c>
      <c r="JH420">
        <v>1949</v>
      </c>
      <c r="JI420">
        <v>1</v>
      </c>
      <c r="JJ420">
        <v>29</v>
      </c>
      <c r="JK420">
        <v>190144</v>
      </c>
      <c r="JL420">
        <v>190144.2</v>
      </c>
      <c r="JM420">
        <v>0.649414</v>
      </c>
      <c r="JN420">
        <v>2.63428</v>
      </c>
      <c r="JO420">
        <v>2.146</v>
      </c>
      <c r="JP420">
        <v>2.67944</v>
      </c>
      <c r="JQ420">
        <v>2.29858</v>
      </c>
      <c r="JR420">
        <v>2.4231</v>
      </c>
      <c r="JS420">
        <v>37.1225</v>
      </c>
      <c r="JT420">
        <v>24.07</v>
      </c>
      <c r="JU420">
        <v>18</v>
      </c>
      <c r="JV420">
        <v>485.381</v>
      </c>
      <c r="JW420">
        <v>882.949</v>
      </c>
      <c r="JX420">
        <v>28.7319</v>
      </c>
      <c r="JY420">
        <v>30.0493</v>
      </c>
      <c r="JZ420">
        <v>30.0005</v>
      </c>
      <c r="KA420">
        <v>30.1537</v>
      </c>
      <c r="KB420">
        <v>30.0825</v>
      </c>
      <c r="KC420">
        <v>13.0011</v>
      </c>
      <c r="KD420">
        <v>12.4549</v>
      </c>
      <c r="KE420">
        <v>20.9879</v>
      </c>
      <c r="KF420">
        <v>28.7167</v>
      </c>
      <c r="KG420">
        <v>132.718</v>
      </c>
      <c r="KH420">
        <v>15.3142</v>
      </c>
      <c r="KI420">
        <v>101.799</v>
      </c>
      <c r="KJ420">
        <v>91.5693</v>
      </c>
    </row>
    <row r="421" spans="1:296">
      <c r="A421">
        <v>403</v>
      </c>
      <c r="B421">
        <v>1758398249.1</v>
      </c>
      <c r="C421">
        <v>16108.59999990463</v>
      </c>
      <c r="D421" t="s">
        <v>1253</v>
      </c>
      <c r="E421" t="s">
        <v>1254</v>
      </c>
      <c r="F421">
        <v>5</v>
      </c>
      <c r="G421" t="s">
        <v>1218</v>
      </c>
      <c r="H421">
        <v>1758398241.314285</v>
      </c>
      <c r="I421">
        <f>(J421)/1000</f>
        <v>0</v>
      </c>
      <c r="J421">
        <f>IF(DO421, AM421, AG421)</f>
        <v>0</v>
      </c>
      <c r="K421">
        <f>IF(DO421, AH421, AF421)</f>
        <v>0</v>
      </c>
      <c r="L421">
        <f>DQ421 - IF(AT421&gt;1, K421*DK421*100.0/(AV421), 0)</f>
        <v>0</v>
      </c>
      <c r="M421">
        <f>((S421-I421/2)*L421-K421)/(S421+I421/2)</f>
        <v>0</v>
      </c>
      <c r="N421">
        <f>M421*(DX421+DY421)/1000.0</f>
        <v>0</v>
      </c>
      <c r="O421">
        <f>(DQ421 - IF(AT421&gt;1, K421*DK421*100.0/(AV421), 0))*(DX421+DY421)/1000.0</f>
        <v>0</v>
      </c>
      <c r="P421">
        <f>2.0/((1/R421-1/Q421)+SIGN(R421)*SQRT((1/R421-1/Q421)*(1/R421-1/Q421) + 4*DL421/((DL421+1)*(DL421+1))*(2*1/R421*1/Q421-1/Q421*1/Q421)))</f>
        <v>0</v>
      </c>
      <c r="Q421">
        <f>IF(LEFT(DM421,1)&lt;&gt;"0",IF(LEFT(DM421,1)="1",3.0,DN421),$D$5+$E$5*(EE421*DX421/($K$5*1000))+$F$5*(EE421*DX421/($K$5*1000))*MAX(MIN(DK421,$J$5),$I$5)*MAX(MIN(DK421,$J$5),$I$5)+$G$5*MAX(MIN(DK421,$J$5),$I$5)*(EE421*DX421/($K$5*1000))+$H$5*(EE421*DX421/($K$5*1000))*(EE421*DX421/($K$5*1000)))</f>
        <v>0</v>
      </c>
      <c r="R421">
        <f>I421*(1000-(1000*0.61365*exp(17.502*V421/(240.97+V421))/(DX421+DY421)+DS421)/2)/(1000*0.61365*exp(17.502*V421/(240.97+V421))/(DX421+DY421)-DS421)</f>
        <v>0</v>
      </c>
      <c r="S421">
        <f>1/((DL421+1)/(P421/1.6)+1/(Q421/1.37)) + DL421/((DL421+1)/(P421/1.6) + DL421/(Q421/1.37))</f>
        <v>0</v>
      </c>
      <c r="T421">
        <f>(DG421*DJ421)</f>
        <v>0</v>
      </c>
      <c r="U421">
        <f>(DZ421+(T421+2*0.95*5.67E-8*(((DZ421+$B$9)+273)^4-(DZ421+273)^4)-44100*I421)/(1.84*29.3*Q421+8*0.95*5.67E-8*(DZ421+273)^3))</f>
        <v>0</v>
      </c>
      <c r="V421">
        <f>($C$9*EA421+$D$9*EB421+$E$9*U421)</f>
        <v>0</v>
      </c>
      <c r="W421">
        <f>0.61365*exp(17.502*V421/(240.97+V421))</f>
        <v>0</v>
      </c>
      <c r="X421">
        <f>(Y421/Z421*100)</f>
        <v>0</v>
      </c>
      <c r="Y421">
        <f>DS421*(DX421+DY421)/1000</f>
        <v>0</v>
      </c>
      <c r="Z421">
        <f>0.61365*exp(17.502*DZ421/(240.97+DZ421))</f>
        <v>0</v>
      </c>
      <c r="AA421">
        <f>(W421-DS421*(DX421+DY421)/1000)</f>
        <v>0</v>
      </c>
      <c r="AB421">
        <f>(-I421*44100)</f>
        <v>0</v>
      </c>
      <c r="AC421">
        <f>2*29.3*Q421*0.92*(DZ421-V421)</f>
        <v>0</v>
      </c>
      <c r="AD421">
        <f>2*0.95*5.67E-8*(((DZ421+$B$9)+273)^4-(V421+273)^4)</f>
        <v>0</v>
      </c>
      <c r="AE421">
        <f>T421+AD421+AB421+AC421</f>
        <v>0</v>
      </c>
      <c r="AF421">
        <f>DW421*AT421*(DR421-DQ421*(1000-AT421*DT421)/(1000-AT421*DS421))/(100*DK421)</f>
        <v>0</v>
      </c>
      <c r="AG421">
        <f>1000*DW421*AT421*(DS421-DT421)/(100*DK421*(1000-AT421*DS421))</f>
        <v>0</v>
      </c>
      <c r="AH421">
        <f>(AI421 - AJ421 - DX421*1E3/(8.314*(DZ421+273.15)) * AL421/DW421 * AK421) * DW421/(100*DK421) * (1000 - DT421)/1000</f>
        <v>0</v>
      </c>
      <c r="AI421">
        <v>161.1210529694031</v>
      </c>
      <c r="AJ421">
        <v>163.3390181818182</v>
      </c>
      <c r="AK421">
        <v>-3.064697283652135</v>
      </c>
      <c r="AL421">
        <v>65.87558880153101</v>
      </c>
      <c r="AM421">
        <f>(AO421 - AN421 + DX421*1E3/(8.314*(DZ421+273.15)) * AQ421/DW421 * AP421) * DW421/(100*DK421) * 1000/(1000 - AO421)</f>
        <v>0</v>
      </c>
      <c r="AN421">
        <v>15.24574048076316</v>
      </c>
      <c r="AO421">
        <v>23.75100363636363</v>
      </c>
      <c r="AP421">
        <v>-0.000191275344694145</v>
      </c>
      <c r="AQ421">
        <v>86.21188687675813</v>
      </c>
      <c r="AR421">
        <v>0</v>
      </c>
      <c r="AS421">
        <v>0</v>
      </c>
      <c r="AT421">
        <f>IF(AR421*$H$15&gt;=AV421,1.0,(AV421/(AV421-AR421*$H$15)))</f>
        <v>0</v>
      </c>
      <c r="AU421">
        <f>(AT421-1)*100</f>
        <v>0</v>
      </c>
      <c r="AV421">
        <f>MAX(0,($B$15+$C$15*EE421)/(1+$D$15*EE421)*DX421/(DZ421+273)*$E$15)</f>
        <v>0</v>
      </c>
      <c r="AW421" t="s">
        <v>437</v>
      </c>
      <c r="AX421" t="s">
        <v>437</v>
      </c>
      <c r="AY421">
        <v>0</v>
      </c>
      <c r="AZ421">
        <v>0</v>
      </c>
      <c r="BA421">
        <f>1-AY421/AZ421</f>
        <v>0</v>
      </c>
      <c r="BB421">
        <v>0</v>
      </c>
      <c r="BC421" t="s">
        <v>437</v>
      </c>
      <c r="BD421" t="s">
        <v>437</v>
      </c>
      <c r="BE421">
        <v>0</v>
      </c>
      <c r="BF421">
        <v>0</v>
      </c>
      <c r="BG421">
        <f>1-BE421/BF421</f>
        <v>0</v>
      </c>
      <c r="BH421">
        <v>0.5</v>
      </c>
      <c r="BI421">
        <f>DH421</f>
        <v>0</v>
      </c>
      <c r="BJ421">
        <f>K421</f>
        <v>0</v>
      </c>
      <c r="BK421">
        <f>BG421*BH421*BI421</f>
        <v>0</v>
      </c>
      <c r="BL421">
        <f>(BJ421-BB421)/BI421</f>
        <v>0</v>
      </c>
      <c r="BM421">
        <f>(AZ421-BF421)/BF421</f>
        <v>0</v>
      </c>
      <c r="BN421">
        <f>AY421/(BA421+AY421/BF421)</f>
        <v>0</v>
      </c>
      <c r="BO421" t="s">
        <v>437</v>
      </c>
      <c r="BP421">
        <v>0</v>
      </c>
      <c r="BQ421">
        <f>IF(BP421&lt;&gt;0, BP421, BN421)</f>
        <v>0</v>
      </c>
      <c r="BR421">
        <f>1-BQ421/BF421</f>
        <v>0</v>
      </c>
      <c r="BS421">
        <f>(BF421-BE421)/(BF421-BQ421)</f>
        <v>0</v>
      </c>
      <c r="BT421">
        <f>(AZ421-BF421)/(AZ421-BQ421)</f>
        <v>0</v>
      </c>
      <c r="BU421">
        <f>(BF421-BE421)/(BF421-AY421)</f>
        <v>0</v>
      </c>
      <c r="BV421">
        <f>(AZ421-BF421)/(AZ421-AY421)</f>
        <v>0</v>
      </c>
      <c r="BW421">
        <f>(BS421*BQ421/BE421)</f>
        <v>0</v>
      </c>
      <c r="BX421">
        <f>(1-BW421)</f>
        <v>0</v>
      </c>
      <c r="DG421">
        <f>$B$13*EF421+$C$13*EG421+$F$13*ER421*(1-EU421)</f>
        <v>0</v>
      </c>
      <c r="DH421">
        <f>DG421*DI421</f>
        <v>0</v>
      </c>
      <c r="DI421">
        <f>($B$13*$D$11+$C$13*$D$11+$F$13*((FE421+EW421)/MAX(FE421+EW421+FF421, 0.1)*$I$11+FF421/MAX(FE421+EW421+FF421, 0.1)*$J$11))/($B$13+$C$13+$F$13)</f>
        <v>0</v>
      </c>
      <c r="DJ421">
        <f>($B$13*$K$11+$C$13*$K$11+$F$13*((FE421+EW421)/MAX(FE421+EW421+FF421, 0.1)*$P$11+FF421/MAX(FE421+EW421+FF421, 0.1)*$Q$11))/($B$13+$C$13+$F$13)</f>
        <v>0</v>
      </c>
      <c r="DK421">
        <v>5.18</v>
      </c>
      <c r="DL421">
        <v>0.5</v>
      </c>
      <c r="DM421" t="s">
        <v>438</v>
      </c>
      <c r="DN421">
        <v>2</v>
      </c>
      <c r="DO421" t="b">
        <v>1</v>
      </c>
      <c r="DP421">
        <v>1758398241.314285</v>
      </c>
      <c r="DQ421">
        <v>181.2296071428571</v>
      </c>
      <c r="DR421">
        <v>173.3185357142857</v>
      </c>
      <c r="DS421">
        <v>23.75357857142857</v>
      </c>
      <c r="DT421">
        <v>15.247475</v>
      </c>
      <c r="DU421">
        <v>182.3384642857143</v>
      </c>
      <c r="DV421">
        <v>23.45411428571429</v>
      </c>
      <c r="DW421">
        <v>500.0470714285715</v>
      </c>
      <c r="DX421">
        <v>90.3361</v>
      </c>
      <c r="DY421">
        <v>0.06831479285714286</v>
      </c>
      <c r="DZ421">
        <v>30.14018928571428</v>
      </c>
      <c r="EA421">
        <v>30.0155</v>
      </c>
      <c r="EB421">
        <v>999.9000000000002</v>
      </c>
      <c r="EC421">
        <v>0</v>
      </c>
      <c r="ED421">
        <v>0</v>
      </c>
      <c r="EE421">
        <v>10008.07642857143</v>
      </c>
      <c r="EF421">
        <v>0</v>
      </c>
      <c r="EG421">
        <v>12.19246785714286</v>
      </c>
      <c r="EH421">
        <v>7.911275714285715</v>
      </c>
      <c r="EI421">
        <v>185.6395</v>
      </c>
      <c r="EJ421">
        <v>176.0020357142857</v>
      </c>
      <c r="EK421">
        <v>8.506114642857144</v>
      </c>
      <c r="EL421">
        <v>173.3185357142857</v>
      </c>
      <c r="EM421">
        <v>15.247475</v>
      </c>
      <c r="EN421">
        <v>2.145806071428571</v>
      </c>
      <c r="EO421">
        <v>1.377396428571429</v>
      </c>
      <c r="EP421">
        <v>18.56334642857143</v>
      </c>
      <c r="EQ421">
        <v>11.67106071428572</v>
      </c>
      <c r="ER421">
        <v>1999.9925</v>
      </c>
      <c r="ES421">
        <v>0.9800052499999999</v>
      </c>
      <c r="ET421">
        <v>0.01999496785714286</v>
      </c>
      <c r="EU421">
        <v>0</v>
      </c>
      <c r="EV421">
        <v>768.1185357142857</v>
      </c>
      <c r="EW421">
        <v>5.00078</v>
      </c>
      <c r="EX421">
        <v>14873.55</v>
      </c>
      <c r="EY421">
        <v>16379.6</v>
      </c>
      <c r="EZ421">
        <v>40.47289285714285</v>
      </c>
      <c r="FA421">
        <v>41.34349999999999</v>
      </c>
      <c r="FB421">
        <v>40.72739285714285</v>
      </c>
      <c r="FC421">
        <v>41.01539285714284</v>
      </c>
      <c r="FD421">
        <v>41.78775</v>
      </c>
      <c r="FE421">
        <v>1955.1025</v>
      </c>
      <c r="FF421">
        <v>39.89000000000001</v>
      </c>
      <c r="FG421">
        <v>0</v>
      </c>
      <c r="FH421">
        <v>1758398249.7</v>
      </c>
      <c r="FI421">
        <v>0</v>
      </c>
      <c r="FJ421">
        <v>767.77396</v>
      </c>
      <c r="FK421">
        <v>-31.07300000774464</v>
      </c>
      <c r="FL421">
        <v>-571.5230769591902</v>
      </c>
      <c r="FM421">
        <v>14867.048</v>
      </c>
      <c r="FN421">
        <v>15</v>
      </c>
      <c r="FO421">
        <v>0</v>
      </c>
      <c r="FP421" t="s">
        <v>439</v>
      </c>
      <c r="FQ421">
        <v>1746989605.5</v>
      </c>
      <c r="FR421">
        <v>1746989593.5</v>
      </c>
      <c r="FS421">
        <v>0</v>
      </c>
      <c r="FT421">
        <v>-0.274</v>
      </c>
      <c r="FU421">
        <v>-0.002</v>
      </c>
      <c r="FV421">
        <v>2.549</v>
      </c>
      <c r="FW421">
        <v>0.129</v>
      </c>
      <c r="FX421">
        <v>420</v>
      </c>
      <c r="FY421">
        <v>17</v>
      </c>
      <c r="FZ421">
        <v>0.02</v>
      </c>
      <c r="GA421">
        <v>0.04</v>
      </c>
      <c r="GB421">
        <v>7.018281500000001</v>
      </c>
      <c r="GC421">
        <v>18.32128480300188</v>
      </c>
      <c r="GD421">
        <v>1.763014586307428</v>
      </c>
      <c r="GE421">
        <v>0</v>
      </c>
      <c r="GF421">
        <v>769.9778529411765</v>
      </c>
      <c r="GG421">
        <v>-34.15170359367318</v>
      </c>
      <c r="GH421">
        <v>3.366818887251016</v>
      </c>
      <c r="GI421">
        <v>0</v>
      </c>
      <c r="GJ421">
        <v>8.507055249999999</v>
      </c>
      <c r="GK421">
        <v>-0.007724690431523651</v>
      </c>
      <c r="GL421">
        <v>0.002376919211395375</v>
      </c>
      <c r="GM421">
        <v>1</v>
      </c>
      <c r="GN421">
        <v>1</v>
      </c>
      <c r="GO421">
        <v>3</v>
      </c>
      <c r="GP421" t="s">
        <v>440</v>
      </c>
      <c r="GQ421">
        <v>3.10127</v>
      </c>
      <c r="GR421">
        <v>2.72631</v>
      </c>
      <c r="GS421">
        <v>0.0390994</v>
      </c>
      <c r="GT421">
        <v>0.0365353</v>
      </c>
      <c r="GU421">
        <v>0.106624</v>
      </c>
      <c r="GV421">
        <v>0.0787172</v>
      </c>
      <c r="GW421">
        <v>25074.3</v>
      </c>
      <c r="GX421">
        <v>22888</v>
      </c>
      <c r="GY421">
        <v>26662.2</v>
      </c>
      <c r="GZ421">
        <v>23983.5</v>
      </c>
      <c r="HA421">
        <v>38110.6</v>
      </c>
      <c r="HB421">
        <v>32698.3</v>
      </c>
      <c r="HC421">
        <v>46560.3</v>
      </c>
      <c r="HD421">
        <v>37985.4</v>
      </c>
      <c r="HE421">
        <v>1.8614</v>
      </c>
      <c r="HF421">
        <v>2.3115</v>
      </c>
      <c r="HG421">
        <v>0.0562668</v>
      </c>
      <c r="HH421">
        <v>0</v>
      </c>
      <c r="HI421">
        <v>29.0967</v>
      </c>
      <c r="HJ421">
        <v>999.9</v>
      </c>
      <c r="HK421">
        <v>33.4</v>
      </c>
      <c r="HL421">
        <v>32.8</v>
      </c>
      <c r="HM421">
        <v>18.4716</v>
      </c>
      <c r="HN421">
        <v>61.0937</v>
      </c>
      <c r="HO421">
        <v>5.20032</v>
      </c>
      <c r="HP421">
        <v>2</v>
      </c>
      <c r="HQ421">
        <v>0.225993</v>
      </c>
      <c r="HR421">
        <v>0.165131</v>
      </c>
      <c r="HS421">
        <v>20.2822</v>
      </c>
      <c r="HT421">
        <v>5.21025</v>
      </c>
      <c r="HU421">
        <v>11.98</v>
      </c>
      <c r="HV421">
        <v>4.96305</v>
      </c>
      <c r="HW421">
        <v>3.27448</v>
      </c>
      <c r="HX421">
        <v>9999</v>
      </c>
      <c r="HY421">
        <v>9999</v>
      </c>
      <c r="HZ421">
        <v>9999</v>
      </c>
      <c r="IA421">
        <v>999.9</v>
      </c>
      <c r="IB421">
        <v>1.86386</v>
      </c>
      <c r="IC421">
        <v>1.8601</v>
      </c>
      <c r="ID421">
        <v>1.85844</v>
      </c>
      <c r="IE421">
        <v>1.85974</v>
      </c>
      <c r="IF421">
        <v>1.85988</v>
      </c>
      <c r="IG421">
        <v>1.85844</v>
      </c>
      <c r="IH421">
        <v>1.85745</v>
      </c>
      <c r="II421">
        <v>1.85242</v>
      </c>
      <c r="IJ421">
        <v>0</v>
      </c>
      <c r="IK421">
        <v>0</v>
      </c>
      <c r="IL421">
        <v>0</v>
      </c>
      <c r="IM421">
        <v>0</v>
      </c>
      <c r="IN421" t="s">
        <v>441</v>
      </c>
      <c r="IO421" t="s">
        <v>442</v>
      </c>
      <c r="IP421" t="s">
        <v>443</v>
      </c>
      <c r="IQ421" t="s">
        <v>443</v>
      </c>
      <c r="IR421" t="s">
        <v>443</v>
      </c>
      <c r="IS421" t="s">
        <v>443</v>
      </c>
      <c r="IT421">
        <v>0</v>
      </c>
      <c r="IU421">
        <v>100</v>
      </c>
      <c r="IV421">
        <v>100</v>
      </c>
      <c r="IW421">
        <v>-1.118</v>
      </c>
      <c r="IX421">
        <v>0.2994</v>
      </c>
      <c r="IY421">
        <v>-1.199888540531774</v>
      </c>
      <c r="IZ421">
        <v>0.0006062262584135303</v>
      </c>
      <c r="JA421">
        <v>-6.607284784785487E-07</v>
      </c>
      <c r="JB421">
        <v>4.456398226774383E-10</v>
      </c>
      <c r="JC421">
        <v>0.04242554667046498</v>
      </c>
      <c r="JD421">
        <v>-0.002659736867722172</v>
      </c>
      <c r="JE421">
        <v>0.000738507291522077</v>
      </c>
      <c r="JF421">
        <v>-6.730059124220876E-06</v>
      </c>
      <c r="JG421">
        <v>7</v>
      </c>
      <c r="JH421">
        <v>1949</v>
      </c>
      <c r="JI421">
        <v>1</v>
      </c>
      <c r="JJ421">
        <v>29</v>
      </c>
      <c r="JK421">
        <v>190144.1</v>
      </c>
      <c r="JL421">
        <v>190144.3</v>
      </c>
      <c r="JM421">
        <v>0.594482</v>
      </c>
      <c r="JN421">
        <v>2.63672</v>
      </c>
      <c r="JO421">
        <v>2.146</v>
      </c>
      <c r="JP421">
        <v>2.67822</v>
      </c>
      <c r="JQ421">
        <v>2.29858</v>
      </c>
      <c r="JR421">
        <v>2.41821</v>
      </c>
      <c r="JS421">
        <v>37.1225</v>
      </c>
      <c r="JT421">
        <v>24.0787</v>
      </c>
      <c r="JU421">
        <v>18</v>
      </c>
      <c r="JV421">
        <v>485.568</v>
      </c>
      <c r="JW421">
        <v>882.6660000000001</v>
      </c>
      <c r="JX421">
        <v>28.7154</v>
      </c>
      <c r="JY421">
        <v>30.0526</v>
      </c>
      <c r="JZ421">
        <v>30.0003</v>
      </c>
      <c r="KA421">
        <v>30.157</v>
      </c>
      <c r="KB421">
        <v>30.0864</v>
      </c>
      <c r="KC421">
        <v>11.9839</v>
      </c>
      <c r="KD421">
        <v>12.1686</v>
      </c>
      <c r="KE421">
        <v>20.9879</v>
      </c>
      <c r="KF421">
        <v>28.7008</v>
      </c>
      <c r="KG421">
        <v>112.681</v>
      </c>
      <c r="KH421">
        <v>15.3236</v>
      </c>
      <c r="KI421">
        <v>101.799</v>
      </c>
      <c r="KJ421">
        <v>91.5684</v>
      </c>
    </row>
    <row r="422" spans="1:296">
      <c r="A422">
        <v>404</v>
      </c>
      <c r="B422">
        <v>1758398254.1</v>
      </c>
      <c r="C422">
        <v>16113.59999990463</v>
      </c>
      <c r="D422" t="s">
        <v>1255</v>
      </c>
      <c r="E422" t="s">
        <v>1256</v>
      </c>
      <c r="F422">
        <v>5</v>
      </c>
      <c r="G422" t="s">
        <v>1218</v>
      </c>
      <c r="H422">
        <v>1758398246.6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144.3839124264836</v>
      </c>
      <c r="AJ422">
        <v>148.0597878787878</v>
      </c>
      <c r="AK422">
        <v>-3.059925626155004</v>
      </c>
      <c r="AL422">
        <v>65.87558880153101</v>
      </c>
      <c r="AM422">
        <f>(AO422 - AN422 + DX422*1E3/(8.314*(DZ422+273.15)) * AQ422/DW422 * AP422) * DW422/(100*DK422) * 1000/(1000 - AO422)</f>
        <v>0</v>
      </c>
      <c r="AN422">
        <v>15.24700691870074</v>
      </c>
      <c r="AO422">
        <v>23.7465224242424</v>
      </c>
      <c r="AP422">
        <v>0.0001784346790217088</v>
      </c>
      <c r="AQ422">
        <v>86.21188687675813</v>
      </c>
      <c r="AR422">
        <v>0</v>
      </c>
      <c r="AS422">
        <v>0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437</v>
      </c>
      <c r="AX422" t="s">
        <v>437</v>
      </c>
      <c r="AY422">
        <v>0</v>
      </c>
      <c r="AZ422">
        <v>0</v>
      </c>
      <c r="BA422">
        <f>1-AY422/AZ422</f>
        <v>0</v>
      </c>
      <c r="BB422">
        <v>0</v>
      </c>
      <c r="BC422" t="s">
        <v>437</v>
      </c>
      <c r="BD422" t="s">
        <v>437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437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5.18</v>
      </c>
      <c r="DL422">
        <v>0.5</v>
      </c>
      <c r="DM422" t="s">
        <v>438</v>
      </c>
      <c r="DN422">
        <v>2</v>
      </c>
      <c r="DO422" t="b">
        <v>1</v>
      </c>
      <c r="DP422">
        <v>1758398246.6</v>
      </c>
      <c r="DQ422">
        <v>165.4434444444445</v>
      </c>
      <c r="DR422">
        <v>155.8815555555555</v>
      </c>
      <c r="DS422">
        <v>23.75290740740741</v>
      </c>
      <c r="DT422">
        <v>15.24889259259259</v>
      </c>
      <c r="DU422">
        <v>166.5587777777778</v>
      </c>
      <c r="DV422">
        <v>23.45345555555555</v>
      </c>
      <c r="DW422">
        <v>499.9991111111111</v>
      </c>
      <c r="DX422">
        <v>90.33608148148144</v>
      </c>
      <c r="DY422">
        <v>0.06837185185185185</v>
      </c>
      <c r="DZ422">
        <v>30.13546296296296</v>
      </c>
      <c r="EA422">
        <v>30.01723333333334</v>
      </c>
      <c r="EB422">
        <v>999.9000000000001</v>
      </c>
      <c r="EC422">
        <v>0</v>
      </c>
      <c r="ED422">
        <v>0</v>
      </c>
      <c r="EE422">
        <v>10002.29037037037</v>
      </c>
      <c r="EF422">
        <v>0</v>
      </c>
      <c r="EG422">
        <v>12.49361111111111</v>
      </c>
      <c r="EH422">
        <v>9.562101851851851</v>
      </c>
      <c r="EI422">
        <v>169.4691111111111</v>
      </c>
      <c r="EJ422">
        <v>158.2951851851852</v>
      </c>
      <c r="EK422">
        <v>8.504015555555556</v>
      </c>
      <c r="EL422">
        <v>155.8815555555555</v>
      </c>
      <c r="EM422">
        <v>15.24889259259259</v>
      </c>
      <c r="EN422">
        <v>2.145744444444444</v>
      </c>
      <c r="EO422">
        <v>1.377524444444444</v>
      </c>
      <c r="EP422">
        <v>18.56289259259259</v>
      </c>
      <c r="EQ422">
        <v>11.67246666666666</v>
      </c>
      <c r="ER422">
        <v>1999.968148148148</v>
      </c>
      <c r="ES422">
        <v>0.980005111111111</v>
      </c>
      <c r="ET422">
        <v>0.0199951037037037</v>
      </c>
      <c r="EU422">
        <v>0</v>
      </c>
      <c r="EV422">
        <v>765.590037037037</v>
      </c>
      <c r="EW422">
        <v>5.00078</v>
      </c>
      <c r="EX422">
        <v>14826.13703703704</v>
      </c>
      <c r="EY422">
        <v>16379.3925925926</v>
      </c>
      <c r="EZ422">
        <v>40.47422222222222</v>
      </c>
      <c r="FA422">
        <v>41.34933333333333</v>
      </c>
      <c r="FB422">
        <v>40.66174074074074</v>
      </c>
      <c r="FC422">
        <v>41.00437037037037</v>
      </c>
      <c r="FD422">
        <v>41.79837037037036</v>
      </c>
      <c r="FE422">
        <v>1955.078148148148</v>
      </c>
      <c r="FF422">
        <v>39.89000000000001</v>
      </c>
      <c r="FG422">
        <v>0</v>
      </c>
      <c r="FH422">
        <v>1758398254.5</v>
      </c>
      <c r="FI422">
        <v>0</v>
      </c>
      <c r="FJ422">
        <v>765.53004</v>
      </c>
      <c r="FK422">
        <v>-26.4323076688657</v>
      </c>
      <c r="FL422">
        <v>-481.5153839396211</v>
      </c>
      <c r="FM422">
        <v>14824.904</v>
      </c>
      <c r="FN422">
        <v>15</v>
      </c>
      <c r="FO422">
        <v>0</v>
      </c>
      <c r="FP422" t="s">
        <v>439</v>
      </c>
      <c r="FQ422">
        <v>1746989605.5</v>
      </c>
      <c r="FR422">
        <v>1746989593.5</v>
      </c>
      <c r="FS422">
        <v>0</v>
      </c>
      <c r="FT422">
        <v>-0.274</v>
      </c>
      <c r="FU422">
        <v>-0.002</v>
      </c>
      <c r="FV422">
        <v>2.549</v>
      </c>
      <c r="FW422">
        <v>0.129</v>
      </c>
      <c r="FX422">
        <v>420</v>
      </c>
      <c r="FY422">
        <v>17</v>
      </c>
      <c r="FZ422">
        <v>0.02</v>
      </c>
      <c r="GA422">
        <v>0.04</v>
      </c>
      <c r="GB422">
        <v>8.548226250000001</v>
      </c>
      <c r="GC422">
        <v>18.74674930581612</v>
      </c>
      <c r="GD422">
        <v>1.803473572999737</v>
      </c>
      <c r="GE422">
        <v>0</v>
      </c>
      <c r="GF422">
        <v>767.1597647058823</v>
      </c>
      <c r="GG422">
        <v>-29.2006416928146</v>
      </c>
      <c r="GH422">
        <v>2.889293950582385</v>
      </c>
      <c r="GI422">
        <v>0</v>
      </c>
      <c r="GJ422">
        <v>8.50495175</v>
      </c>
      <c r="GK422">
        <v>-0.01435598499062741</v>
      </c>
      <c r="GL422">
        <v>0.004436080977337875</v>
      </c>
      <c r="GM422">
        <v>1</v>
      </c>
      <c r="GN422">
        <v>1</v>
      </c>
      <c r="GO422">
        <v>3</v>
      </c>
      <c r="GP422" t="s">
        <v>440</v>
      </c>
      <c r="GQ422">
        <v>3.10135</v>
      </c>
      <c r="GR422">
        <v>2.72669</v>
      </c>
      <c r="GS422">
        <v>0.0357607</v>
      </c>
      <c r="GT422">
        <v>0.0327816</v>
      </c>
      <c r="GU422">
        <v>0.106605</v>
      </c>
      <c r="GV422">
        <v>0.0788001</v>
      </c>
      <c r="GW422">
        <v>25161.1</v>
      </c>
      <c r="GX422">
        <v>22977.1</v>
      </c>
      <c r="GY422">
        <v>26661.9</v>
      </c>
      <c r="GZ422">
        <v>23983.5</v>
      </c>
      <c r="HA422">
        <v>38110.4</v>
      </c>
      <c r="HB422">
        <v>32694.9</v>
      </c>
      <c r="HC422">
        <v>46559.5</v>
      </c>
      <c r="HD422">
        <v>37985.4</v>
      </c>
      <c r="HE422">
        <v>1.86143</v>
      </c>
      <c r="HF422">
        <v>2.31145</v>
      </c>
      <c r="HG422">
        <v>0.0572354</v>
      </c>
      <c r="HH422">
        <v>0</v>
      </c>
      <c r="HI422">
        <v>29.0943</v>
      </c>
      <c r="HJ422">
        <v>999.9</v>
      </c>
      <c r="HK422">
        <v>33.4</v>
      </c>
      <c r="HL422">
        <v>32.8</v>
      </c>
      <c r="HM422">
        <v>18.471</v>
      </c>
      <c r="HN422">
        <v>61.3737</v>
      </c>
      <c r="HO422">
        <v>5.08414</v>
      </c>
      <c r="HP422">
        <v>2</v>
      </c>
      <c r="HQ422">
        <v>0.226278</v>
      </c>
      <c r="HR422">
        <v>0.174951</v>
      </c>
      <c r="HS422">
        <v>20.2823</v>
      </c>
      <c r="HT422">
        <v>5.2104</v>
      </c>
      <c r="HU422">
        <v>11.9798</v>
      </c>
      <c r="HV422">
        <v>4.96325</v>
      </c>
      <c r="HW422">
        <v>3.27453</v>
      </c>
      <c r="HX422">
        <v>9999</v>
      </c>
      <c r="HY422">
        <v>9999</v>
      </c>
      <c r="HZ422">
        <v>9999</v>
      </c>
      <c r="IA422">
        <v>999.9</v>
      </c>
      <c r="IB422">
        <v>1.86387</v>
      </c>
      <c r="IC422">
        <v>1.86014</v>
      </c>
      <c r="ID422">
        <v>1.85844</v>
      </c>
      <c r="IE422">
        <v>1.85974</v>
      </c>
      <c r="IF422">
        <v>1.85989</v>
      </c>
      <c r="IG422">
        <v>1.85845</v>
      </c>
      <c r="IH422">
        <v>1.85745</v>
      </c>
      <c r="II422">
        <v>1.85242</v>
      </c>
      <c r="IJ422">
        <v>0</v>
      </c>
      <c r="IK422">
        <v>0</v>
      </c>
      <c r="IL422">
        <v>0</v>
      </c>
      <c r="IM422">
        <v>0</v>
      </c>
      <c r="IN422" t="s">
        <v>441</v>
      </c>
      <c r="IO422" t="s">
        <v>442</v>
      </c>
      <c r="IP422" t="s">
        <v>443</v>
      </c>
      <c r="IQ422" t="s">
        <v>443</v>
      </c>
      <c r="IR422" t="s">
        <v>443</v>
      </c>
      <c r="IS422" t="s">
        <v>443</v>
      </c>
      <c r="IT422">
        <v>0</v>
      </c>
      <c r="IU422">
        <v>100</v>
      </c>
      <c r="IV422">
        <v>100</v>
      </c>
      <c r="IW422">
        <v>-1.125</v>
      </c>
      <c r="IX422">
        <v>0.2993</v>
      </c>
      <c r="IY422">
        <v>-1.199888540531774</v>
      </c>
      <c r="IZ422">
        <v>0.0006062262584135303</v>
      </c>
      <c r="JA422">
        <v>-6.607284784785487E-07</v>
      </c>
      <c r="JB422">
        <v>4.456398226774383E-10</v>
      </c>
      <c r="JC422">
        <v>0.04242554667046498</v>
      </c>
      <c r="JD422">
        <v>-0.002659736867722172</v>
      </c>
      <c r="JE422">
        <v>0.000738507291522077</v>
      </c>
      <c r="JF422">
        <v>-6.730059124220876E-06</v>
      </c>
      <c r="JG422">
        <v>7</v>
      </c>
      <c r="JH422">
        <v>1949</v>
      </c>
      <c r="JI422">
        <v>1</v>
      </c>
      <c r="JJ422">
        <v>29</v>
      </c>
      <c r="JK422">
        <v>190144.1</v>
      </c>
      <c r="JL422">
        <v>190144.3</v>
      </c>
      <c r="JM422">
        <v>0.544434</v>
      </c>
      <c r="JN422">
        <v>2.64282</v>
      </c>
      <c r="JO422">
        <v>2.146</v>
      </c>
      <c r="JP422">
        <v>2.68066</v>
      </c>
      <c r="JQ422">
        <v>2.29858</v>
      </c>
      <c r="JR422">
        <v>2.41821</v>
      </c>
      <c r="JS422">
        <v>37.1225</v>
      </c>
      <c r="JT422">
        <v>24.07</v>
      </c>
      <c r="JU422">
        <v>18</v>
      </c>
      <c r="JV422">
        <v>485.612</v>
      </c>
      <c r="JW422">
        <v>882.662</v>
      </c>
      <c r="JX422">
        <v>28.7008</v>
      </c>
      <c r="JY422">
        <v>30.0558</v>
      </c>
      <c r="JZ422">
        <v>30.0004</v>
      </c>
      <c r="KA422">
        <v>30.1609</v>
      </c>
      <c r="KB422">
        <v>30.0896</v>
      </c>
      <c r="KC422">
        <v>10.8862</v>
      </c>
      <c r="KD422">
        <v>12.1686</v>
      </c>
      <c r="KE422">
        <v>20.9879</v>
      </c>
      <c r="KF422">
        <v>28.6786</v>
      </c>
      <c r="KG422">
        <v>99.23950000000001</v>
      </c>
      <c r="KH422">
        <v>15.333</v>
      </c>
      <c r="KI422">
        <v>101.797</v>
      </c>
      <c r="KJ422">
        <v>91.56829999999999</v>
      </c>
    </row>
    <row r="423" spans="1:296">
      <c r="A423">
        <v>405</v>
      </c>
      <c r="B423">
        <v>1758398259.1</v>
      </c>
      <c r="C423">
        <v>16118.59999990463</v>
      </c>
      <c r="D423" t="s">
        <v>1257</v>
      </c>
      <c r="E423" t="s">
        <v>1258</v>
      </c>
      <c r="F423">
        <v>5</v>
      </c>
      <c r="G423" t="s">
        <v>1218</v>
      </c>
      <c r="H423">
        <v>1758398251.314285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127.6041635531579</v>
      </c>
      <c r="AJ423">
        <v>132.7159818181818</v>
      </c>
      <c r="AK423">
        <v>-3.067201445028741</v>
      </c>
      <c r="AL423">
        <v>65.87558880153101</v>
      </c>
      <c r="AM423">
        <f>(AO423 - AN423 + DX423*1E3/(8.314*(DZ423+273.15)) * AQ423/DW423 * AP423) * DW423/(100*DK423) * 1000/(1000 - AO423)</f>
        <v>0</v>
      </c>
      <c r="AN423">
        <v>15.26727059461169</v>
      </c>
      <c r="AO423">
        <v>23.7424509090909</v>
      </c>
      <c r="AP423">
        <v>8.275190474065397E-05</v>
      </c>
      <c r="AQ423">
        <v>86.21188687675813</v>
      </c>
      <c r="AR423">
        <v>0</v>
      </c>
      <c r="AS423">
        <v>0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437</v>
      </c>
      <c r="AX423" t="s">
        <v>437</v>
      </c>
      <c r="AY423">
        <v>0</v>
      </c>
      <c r="AZ423">
        <v>0</v>
      </c>
      <c r="BA423">
        <f>1-AY423/AZ423</f>
        <v>0</v>
      </c>
      <c r="BB423">
        <v>0</v>
      </c>
      <c r="BC423" t="s">
        <v>437</v>
      </c>
      <c r="BD423" t="s">
        <v>437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437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5.18</v>
      </c>
      <c r="DL423">
        <v>0.5</v>
      </c>
      <c r="DM423" t="s">
        <v>438</v>
      </c>
      <c r="DN423">
        <v>2</v>
      </c>
      <c r="DO423" t="b">
        <v>1</v>
      </c>
      <c r="DP423">
        <v>1758398251.314285</v>
      </c>
      <c r="DQ423">
        <v>151.3608571428572</v>
      </c>
      <c r="DR423">
        <v>140.3315714285714</v>
      </c>
      <c r="DS423">
        <v>23.749675</v>
      </c>
      <c r="DT423">
        <v>15.25504642857143</v>
      </c>
      <c r="DU423">
        <v>152.4822142857143</v>
      </c>
      <c r="DV423">
        <v>23.45028928571429</v>
      </c>
      <c r="DW423">
        <v>500.0223214285714</v>
      </c>
      <c r="DX423">
        <v>90.33557142857144</v>
      </c>
      <c r="DY423">
        <v>0.06842200357142857</v>
      </c>
      <c r="DZ423">
        <v>30.13139285714286</v>
      </c>
      <c r="EA423">
        <v>30.02058214285714</v>
      </c>
      <c r="EB423">
        <v>999.9000000000002</v>
      </c>
      <c r="EC423">
        <v>0</v>
      </c>
      <c r="ED423">
        <v>0</v>
      </c>
      <c r="EE423">
        <v>10003.81642857143</v>
      </c>
      <c r="EF423">
        <v>0</v>
      </c>
      <c r="EG423">
        <v>12.277525</v>
      </c>
      <c r="EH423">
        <v>11.0294125</v>
      </c>
      <c r="EI423">
        <v>155.0433214285714</v>
      </c>
      <c r="EJ423">
        <v>142.5053571428572</v>
      </c>
      <c r="EK423">
        <v>8.494629285714286</v>
      </c>
      <c r="EL423">
        <v>140.3315714285714</v>
      </c>
      <c r="EM423">
        <v>15.25504642857143</v>
      </c>
      <c r="EN423">
        <v>2.14544</v>
      </c>
      <c r="EO423">
        <v>1.378071785714285</v>
      </c>
      <c r="EP423">
        <v>18.56063214285714</v>
      </c>
      <c r="EQ423">
        <v>11.67848571428572</v>
      </c>
      <c r="ER423">
        <v>1999.975357142858</v>
      </c>
      <c r="ES423">
        <v>0.980005357142857</v>
      </c>
      <c r="ET423">
        <v>0.01999485714285714</v>
      </c>
      <c r="EU423">
        <v>0</v>
      </c>
      <c r="EV423">
        <v>763.6523214285716</v>
      </c>
      <c r="EW423">
        <v>5.00078</v>
      </c>
      <c r="EX423">
        <v>14791.65714285714</v>
      </c>
      <c r="EY423">
        <v>16379.46071428571</v>
      </c>
      <c r="EZ423">
        <v>40.48414285714284</v>
      </c>
      <c r="FA423">
        <v>41.3525</v>
      </c>
      <c r="FB423">
        <v>40.77871428571427</v>
      </c>
      <c r="FC423">
        <v>41.01539285714285</v>
      </c>
      <c r="FD423">
        <v>41.82128571428571</v>
      </c>
      <c r="FE423">
        <v>1955.085357142858</v>
      </c>
      <c r="FF423">
        <v>39.89000000000001</v>
      </c>
      <c r="FG423">
        <v>0</v>
      </c>
      <c r="FH423">
        <v>1758398259.9</v>
      </c>
      <c r="FI423">
        <v>0</v>
      </c>
      <c r="FJ423">
        <v>763.4841923076923</v>
      </c>
      <c r="FK423">
        <v>-20.78642735261422</v>
      </c>
      <c r="FL423">
        <v>-392.7760683576137</v>
      </c>
      <c r="FM423">
        <v>14788.10384615385</v>
      </c>
      <c r="FN423">
        <v>15</v>
      </c>
      <c r="FO423">
        <v>0</v>
      </c>
      <c r="FP423" t="s">
        <v>439</v>
      </c>
      <c r="FQ423">
        <v>1746989605.5</v>
      </c>
      <c r="FR423">
        <v>1746989593.5</v>
      </c>
      <c r="FS423">
        <v>0</v>
      </c>
      <c r="FT423">
        <v>-0.274</v>
      </c>
      <c r="FU423">
        <v>-0.002</v>
      </c>
      <c r="FV423">
        <v>2.549</v>
      </c>
      <c r="FW423">
        <v>0.129</v>
      </c>
      <c r="FX423">
        <v>420</v>
      </c>
      <c r="FY423">
        <v>17</v>
      </c>
      <c r="FZ423">
        <v>0.02</v>
      </c>
      <c r="GA423">
        <v>0.04</v>
      </c>
      <c r="GB423">
        <v>10.18538829268293</v>
      </c>
      <c r="GC423">
        <v>18.63718285714285</v>
      </c>
      <c r="GD423">
        <v>1.837721337055163</v>
      </c>
      <c r="GE423">
        <v>0</v>
      </c>
      <c r="GF423">
        <v>764.7608529411764</v>
      </c>
      <c r="GG423">
        <v>-24.29477464188279</v>
      </c>
      <c r="GH423">
        <v>2.413020625108139</v>
      </c>
      <c r="GI423">
        <v>0</v>
      </c>
      <c r="GJ423">
        <v>8.497648048780487</v>
      </c>
      <c r="GK423">
        <v>-0.108931777003472</v>
      </c>
      <c r="GL423">
        <v>0.01295528034724326</v>
      </c>
      <c r="GM423">
        <v>0</v>
      </c>
      <c r="GN423">
        <v>0</v>
      </c>
      <c r="GO423">
        <v>3</v>
      </c>
      <c r="GP423" t="s">
        <v>446</v>
      </c>
      <c r="GQ423">
        <v>3.10136</v>
      </c>
      <c r="GR423">
        <v>2.7265</v>
      </c>
      <c r="GS423">
        <v>0.0323438</v>
      </c>
      <c r="GT423">
        <v>0.0289312</v>
      </c>
      <c r="GU423">
        <v>0.106591</v>
      </c>
      <c r="GV423">
        <v>0.0787978</v>
      </c>
      <c r="GW423">
        <v>25250.1</v>
      </c>
      <c r="GX423">
        <v>23068.5</v>
      </c>
      <c r="GY423">
        <v>26661.8</v>
      </c>
      <c r="GZ423">
        <v>23983.5</v>
      </c>
      <c r="HA423">
        <v>38110.5</v>
      </c>
      <c r="HB423">
        <v>32694.3</v>
      </c>
      <c r="HC423">
        <v>46559.5</v>
      </c>
      <c r="HD423">
        <v>37985</v>
      </c>
      <c r="HE423">
        <v>1.86145</v>
      </c>
      <c r="HF423">
        <v>2.31115</v>
      </c>
      <c r="HG423">
        <v>0.057064</v>
      </c>
      <c r="HH423">
        <v>0</v>
      </c>
      <c r="HI423">
        <v>29.0918</v>
      </c>
      <c r="HJ423">
        <v>999.9</v>
      </c>
      <c r="HK423">
        <v>33.4</v>
      </c>
      <c r="HL423">
        <v>32.8</v>
      </c>
      <c r="HM423">
        <v>18.4683</v>
      </c>
      <c r="HN423">
        <v>60.7837</v>
      </c>
      <c r="HO423">
        <v>5.11218</v>
      </c>
      <c r="HP423">
        <v>2</v>
      </c>
      <c r="HQ423">
        <v>0.226761</v>
      </c>
      <c r="HR423">
        <v>0.211991</v>
      </c>
      <c r="HS423">
        <v>20.2825</v>
      </c>
      <c r="HT423">
        <v>5.211</v>
      </c>
      <c r="HU423">
        <v>11.9798</v>
      </c>
      <c r="HV423">
        <v>4.96315</v>
      </c>
      <c r="HW423">
        <v>3.2745</v>
      </c>
      <c r="HX423">
        <v>9999</v>
      </c>
      <c r="HY423">
        <v>9999</v>
      </c>
      <c r="HZ423">
        <v>9999</v>
      </c>
      <c r="IA423">
        <v>999.9</v>
      </c>
      <c r="IB423">
        <v>1.86386</v>
      </c>
      <c r="IC423">
        <v>1.86012</v>
      </c>
      <c r="ID423">
        <v>1.85842</v>
      </c>
      <c r="IE423">
        <v>1.85974</v>
      </c>
      <c r="IF423">
        <v>1.85989</v>
      </c>
      <c r="IG423">
        <v>1.85844</v>
      </c>
      <c r="IH423">
        <v>1.85746</v>
      </c>
      <c r="II423">
        <v>1.85242</v>
      </c>
      <c r="IJ423">
        <v>0</v>
      </c>
      <c r="IK423">
        <v>0</v>
      </c>
      <c r="IL423">
        <v>0</v>
      </c>
      <c r="IM423">
        <v>0</v>
      </c>
      <c r="IN423" t="s">
        <v>441</v>
      </c>
      <c r="IO423" t="s">
        <v>442</v>
      </c>
      <c r="IP423" t="s">
        <v>443</v>
      </c>
      <c r="IQ423" t="s">
        <v>443</v>
      </c>
      <c r="IR423" t="s">
        <v>443</v>
      </c>
      <c r="IS423" t="s">
        <v>443</v>
      </c>
      <c r="IT423">
        <v>0</v>
      </c>
      <c r="IU423">
        <v>100</v>
      </c>
      <c r="IV423">
        <v>100</v>
      </c>
      <c r="IW423">
        <v>-1.131</v>
      </c>
      <c r="IX423">
        <v>0.2992</v>
      </c>
      <c r="IY423">
        <v>-1.199888540531774</v>
      </c>
      <c r="IZ423">
        <v>0.0006062262584135303</v>
      </c>
      <c r="JA423">
        <v>-6.607284784785487E-07</v>
      </c>
      <c r="JB423">
        <v>4.456398226774383E-10</v>
      </c>
      <c r="JC423">
        <v>0.04242554667046498</v>
      </c>
      <c r="JD423">
        <v>-0.002659736867722172</v>
      </c>
      <c r="JE423">
        <v>0.000738507291522077</v>
      </c>
      <c r="JF423">
        <v>-6.730059124220876E-06</v>
      </c>
      <c r="JG423">
        <v>7</v>
      </c>
      <c r="JH423">
        <v>1949</v>
      </c>
      <c r="JI423">
        <v>1</v>
      </c>
      <c r="JJ423">
        <v>29</v>
      </c>
      <c r="JK423">
        <v>190144.2</v>
      </c>
      <c r="JL423">
        <v>190144.4</v>
      </c>
      <c r="JM423">
        <v>0.488281</v>
      </c>
      <c r="JN423">
        <v>2.64893</v>
      </c>
      <c r="JO423">
        <v>2.146</v>
      </c>
      <c r="JP423">
        <v>2.67944</v>
      </c>
      <c r="JQ423">
        <v>2.29858</v>
      </c>
      <c r="JR423">
        <v>2.39014</v>
      </c>
      <c r="JS423">
        <v>37.1463</v>
      </c>
      <c r="JT423">
        <v>24.07</v>
      </c>
      <c r="JU423">
        <v>18</v>
      </c>
      <c r="JV423">
        <v>485.65</v>
      </c>
      <c r="JW423">
        <v>882.405</v>
      </c>
      <c r="JX423">
        <v>28.682</v>
      </c>
      <c r="JY423">
        <v>30.0591</v>
      </c>
      <c r="JZ423">
        <v>30.0004</v>
      </c>
      <c r="KA423">
        <v>30.1641</v>
      </c>
      <c r="KB423">
        <v>30.0935</v>
      </c>
      <c r="KC423">
        <v>9.85164</v>
      </c>
      <c r="KD423">
        <v>12.1686</v>
      </c>
      <c r="KE423">
        <v>20.9879</v>
      </c>
      <c r="KF423">
        <v>28.6546</v>
      </c>
      <c r="KG423">
        <v>79.2045</v>
      </c>
      <c r="KH423">
        <v>15.3502</v>
      </c>
      <c r="KI423">
        <v>101.797</v>
      </c>
      <c r="KJ423">
        <v>91.5677</v>
      </c>
    </row>
    <row r="424" spans="1:296">
      <c r="A424">
        <v>406</v>
      </c>
      <c r="B424">
        <v>1758398264.1</v>
      </c>
      <c r="C424">
        <v>16123.59999990463</v>
      </c>
      <c r="D424" t="s">
        <v>1259</v>
      </c>
      <c r="E424" t="s">
        <v>1260</v>
      </c>
      <c r="F424">
        <v>5</v>
      </c>
      <c r="G424" t="s">
        <v>1218</v>
      </c>
      <c r="H424">
        <v>1758398256.6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110.8247448216597</v>
      </c>
      <c r="AJ424">
        <v>117.3611333333333</v>
      </c>
      <c r="AK424">
        <v>-3.073313046503623</v>
      </c>
      <c r="AL424">
        <v>65.87558880153101</v>
      </c>
      <c r="AM424">
        <f>(AO424 - AN424 + DX424*1E3/(8.314*(DZ424+273.15)) * AQ424/DW424 * AP424) * DW424/(100*DK424) * 1000/(1000 - AO424)</f>
        <v>0</v>
      </c>
      <c r="AN424">
        <v>15.26439806001624</v>
      </c>
      <c r="AO424">
        <v>23.74260424242424</v>
      </c>
      <c r="AP424">
        <v>-0.0001395843743133105</v>
      </c>
      <c r="AQ424">
        <v>86.21188687675813</v>
      </c>
      <c r="AR424">
        <v>0</v>
      </c>
      <c r="AS424">
        <v>0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437</v>
      </c>
      <c r="AX424" t="s">
        <v>437</v>
      </c>
      <c r="AY424">
        <v>0</v>
      </c>
      <c r="AZ424">
        <v>0</v>
      </c>
      <c r="BA424">
        <f>1-AY424/AZ424</f>
        <v>0</v>
      </c>
      <c r="BB424">
        <v>0</v>
      </c>
      <c r="BC424" t="s">
        <v>437</v>
      </c>
      <c r="BD424" t="s">
        <v>437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437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5.18</v>
      </c>
      <c r="DL424">
        <v>0.5</v>
      </c>
      <c r="DM424" t="s">
        <v>438</v>
      </c>
      <c r="DN424">
        <v>2</v>
      </c>
      <c r="DO424" t="b">
        <v>1</v>
      </c>
      <c r="DP424">
        <v>1758398256.6</v>
      </c>
      <c r="DQ424">
        <v>135.5484814814815</v>
      </c>
      <c r="DR424">
        <v>122.8689296296296</v>
      </c>
      <c r="DS424">
        <v>23.74514444444445</v>
      </c>
      <c r="DT424">
        <v>15.26566666666667</v>
      </c>
      <c r="DU424">
        <v>136.6767037037037</v>
      </c>
      <c r="DV424">
        <v>23.44584814814814</v>
      </c>
      <c r="DW424">
        <v>500.0619629629629</v>
      </c>
      <c r="DX424">
        <v>90.33530740740741</v>
      </c>
      <c r="DY424">
        <v>0.06848129999999999</v>
      </c>
      <c r="DZ424">
        <v>30.12628518518518</v>
      </c>
      <c r="EA424">
        <v>30.02004814814815</v>
      </c>
      <c r="EB424">
        <v>999.9000000000001</v>
      </c>
      <c r="EC424">
        <v>0</v>
      </c>
      <c r="ED424">
        <v>0</v>
      </c>
      <c r="EE424">
        <v>9996.135925925928</v>
      </c>
      <c r="EF424">
        <v>0</v>
      </c>
      <c r="EG424">
        <v>11.48316666666667</v>
      </c>
      <c r="EH424">
        <v>12.67948148148148</v>
      </c>
      <c r="EI424">
        <v>138.8454444444444</v>
      </c>
      <c r="EJ424">
        <v>124.7736296296296</v>
      </c>
      <c r="EK424">
        <v>8.479476666666667</v>
      </c>
      <c r="EL424">
        <v>122.8689296296296</v>
      </c>
      <c r="EM424">
        <v>15.26566666666667</v>
      </c>
      <c r="EN424">
        <v>2.145025185185185</v>
      </c>
      <c r="EO424">
        <v>1.379028518518519</v>
      </c>
      <c r="EP424">
        <v>18.55753333333334</v>
      </c>
      <c r="EQ424">
        <v>11.68898148148148</v>
      </c>
      <c r="ER424">
        <v>1999.998148148148</v>
      </c>
      <c r="ES424">
        <v>0.9800057777777779</v>
      </c>
      <c r="ET424">
        <v>0.01999442962962963</v>
      </c>
      <c r="EU424">
        <v>0</v>
      </c>
      <c r="EV424">
        <v>762.0015555555555</v>
      </c>
      <c r="EW424">
        <v>5.00078</v>
      </c>
      <c r="EX424">
        <v>14760.00740740741</v>
      </c>
      <c r="EY424">
        <v>16379.65185185185</v>
      </c>
      <c r="EZ424">
        <v>40.49977777777777</v>
      </c>
      <c r="FA424">
        <v>41.35629629629629</v>
      </c>
      <c r="FB424">
        <v>40.74966666666666</v>
      </c>
      <c r="FC424">
        <v>41.04607407407406</v>
      </c>
      <c r="FD424">
        <v>41.84007407407407</v>
      </c>
      <c r="FE424">
        <v>1955.108148148148</v>
      </c>
      <c r="FF424">
        <v>39.89000000000001</v>
      </c>
      <c r="FG424">
        <v>0</v>
      </c>
      <c r="FH424">
        <v>1758398264.7</v>
      </c>
      <c r="FI424">
        <v>0</v>
      </c>
      <c r="FJ424">
        <v>761.9912692307691</v>
      </c>
      <c r="FK424">
        <v>-16.97323077629277</v>
      </c>
      <c r="FL424">
        <v>-318.8444446574676</v>
      </c>
      <c r="FM424">
        <v>14759.6923076923</v>
      </c>
      <c r="FN424">
        <v>15</v>
      </c>
      <c r="FO424">
        <v>0</v>
      </c>
      <c r="FP424" t="s">
        <v>439</v>
      </c>
      <c r="FQ424">
        <v>1746989605.5</v>
      </c>
      <c r="FR424">
        <v>1746989593.5</v>
      </c>
      <c r="FS424">
        <v>0</v>
      </c>
      <c r="FT424">
        <v>-0.274</v>
      </c>
      <c r="FU424">
        <v>-0.002</v>
      </c>
      <c r="FV424">
        <v>2.549</v>
      </c>
      <c r="FW424">
        <v>0.129</v>
      </c>
      <c r="FX424">
        <v>420</v>
      </c>
      <c r="FY424">
        <v>17</v>
      </c>
      <c r="FZ424">
        <v>0.02</v>
      </c>
      <c r="GA424">
        <v>0.04</v>
      </c>
      <c r="GB424">
        <v>11.66341375</v>
      </c>
      <c r="GC424">
        <v>18.65819538461536</v>
      </c>
      <c r="GD424">
        <v>1.794917164416909</v>
      </c>
      <c r="GE424">
        <v>0</v>
      </c>
      <c r="GF424">
        <v>763.1759411764706</v>
      </c>
      <c r="GG424">
        <v>-19.51538579167106</v>
      </c>
      <c r="GH424">
        <v>1.93460757445226</v>
      </c>
      <c r="GI424">
        <v>0</v>
      </c>
      <c r="GJ424">
        <v>8.488657749999998</v>
      </c>
      <c r="GK424">
        <v>-0.171547204502801</v>
      </c>
      <c r="GL424">
        <v>0.01741644431098089</v>
      </c>
      <c r="GM424">
        <v>0</v>
      </c>
      <c r="GN424">
        <v>0</v>
      </c>
      <c r="GO424">
        <v>3</v>
      </c>
      <c r="GP424" t="s">
        <v>446</v>
      </c>
      <c r="GQ424">
        <v>3.1007</v>
      </c>
      <c r="GR424">
        <v>2.72659</v>
      </c>
      <c r="GS424">
        <v>0.0288462</v>
      </c>
      <c r="GT424">
        <v>0.0249599</v>
      </c>
      <c r="GU424">
        <v>0.106599</v>
      </c>
      <c r="GV424">
        <v>0.07894619999999999</v>
      </c>
      <c r="GW424">
        <v>25341.1</v>
      </c>
      <c r="GX424">
        <v>23162.8</v>
      </c>
      <c r="GY424">
        <v>26661.6</v>
      </c>
      <c r="GZ424">
        <v>23983.5</v>
      </c>
      <c r="HA424">
        <v>38109.3</v>
      </c>
      <c r="HB424">
        <v>32688.6</v>
      </c>
      <c r="HC424">
        <v>46558.9</v>
      </c>
      <c r="HD424">
        <v>37985</v>
      </c>
      <c r="HE424">
        <v>1.86033</v>
      </c>
      <c r="HF424">
        <v>2.31185</v>
      </c>
      <c r="HG424">
        <v>0.0566095</v>
      </c>
      <c r="HH424">
        <v>0</v>
      </c>
      <c r="HI424">
        <v>29.0892</v>
      </c>
      <c r="HJ424">
        <v>999.9</v>
      </c>
      <c r="HK424">
        <v>33.4</v>
      </c>
      <c r="HL424">
        <v>32.8</v>
      </c>
      <c r="HM424">
        <v>18.4709</v>
      </c>
      <c r="HN424">
        <v>61.1237</v>
      </c>
      <c r="HO424">
        <v>5.20433</v>
      </c>
      <c r="HP424">
        <v>2</v>
      </c>
      <c r="HQ424">
        <v>0.227185</v>
      </c>
      <c r="HR424">
        <v>0.241291</v>
      </c>
      <c r="HS424">
        <v>20.2819</v>
      </c>
      <c r="HT424">
        <v>5.2104</v>
      </c>
      <c r="HU424">
        <v>11.98</v>
      </c>
      <c r="HV424">
        <v>4.96295</v>
      </c>
      <c r="HW424">
        <v>3.27448</v>
      </c>
      <c r="HX424">
        <v>9999</v>
      </c>
      <c r="HY424">
        <v>9999</v>
      </c>
      <c r="HZ424">
        <v>9999</v>
      </c>
      <c r="IA424">
        <v>999.9</v>
      </c>
      <c r="IB424">
        <v>1.86386</v>
      </c>
      <c r="IC424">
        <v>1.86009</v>
      </c>
      <c r="ID424">
        <v>1.85843</v>
      </c>
      <c r="IE424">
        <v>1.85974</v>
      </c>
      <c r="IF424">
        <v>1.85989</v>
      </c>
      <c r="IG424">
        <v>1.85843</v>
      </c>
      <c r="IH424">
        <v>1.85745</v>
      </c>
      <c r="II424">
        <v>1.85242</v>
      </c>
      <c r="IJ424">
        <v>0</v>
      </c>
      <c r="IK424">
        <v>0</v>
      </c>
      <c r="IL424">
        <v>0</v>
      </c>
      <c r="IM424">
        <v>0</v>
      </c>
      <c r="IN424" t="s">
        <v>441</v>
      </c>
      <c r="IO424" t="s">
        <v>442</v>
      </c>
      <c r="IP424" t="s">
        <v>443</v>
      </c>
      <c r="IQ424" t="s">
        <v>443</v>
      </c>
      <c r="IR424" t="s">
        <v>443</v>
      </c>
      <c r="IS424" t="s">
        <v>443</v>
      </c>
      <c r="IT424">
        <v>0</v>
      </c>
      <c r="IU424">
        <v>100</v>
      </c>
      <c r="IV424">
        <v>100</v>
      </c>
      <c r="IW424">
        <v>-1.139</v>
      </c>
      <c r="IX424">
        <v>0.2993</v>
      </c>
      <c r="IY424">
        <v>-1.199888540531774</v>
      </c>
      <c r="IZ424">
        <v>0.0006062262584135303</v>
      </c>
      <c r="JA424">
        <v>-6.607284784785487E-07</v>
      </c>
      <c r="JB424">
        <v>4.456398226774383E-10</v>
      </c>
      <c r="JC424">
        <v>0.04242554667046498</v>
      </c>
      <c r="JD424">
        <v>-0.002659736867722172</v>
      </c>
      <c r="JE424">
        <v>0.000738507291522077</v>
      </c>
      <c r="JF424">
        <v>-6.730059124220876E-06</v>
      </c>
      <c r="JG424">
        <v>7</v>
      </c>
      <c r="JH424">
        <v>1949</v>
      </c>
      <c r="JI424">
        <v>1</v>
      </c>
      <c r="JJ424">
        <v>29</v>
      </c>
      <c r="JK424">
        <v>190144.3</v>
      </c>
      <c r="JL424">
        <v>190144.5</v>
      </c>
      <c r="JM424">
        <v>0.437012</v>
      </c>
      <c r="JN424">
        <v>2.65503</v>
      </c>
      <c r="JO424">
        <v>2.146</v>
      </c>
      <c r="JP424">
        <v>2.67944</v>
      </c>
      <c r="JQ424">
        <v>2.29858</v>
      </c>
      <c r="JR424">
        <v>2.37061</v>
      </c>
      <c r="JS424">
        <v>37.1463</v>
      </c>
      <c r="JT424">
        <v>24.07</v>
      </c>
      <c r="JU424">
        <v>18</v>
      </c>
      <c r="JV424">
        <v>485.011</v>
      </c>
      <c r="JW424">
        <v>883.189</v>
      </c>
      <c r="JX424">
        <v>28.6585</v>
      </c>
      <c r="JY424">
        <v>30.0623</v>
      </c>
      <c r="JZ424">
        <v>30.0005</v>
      </c>
      <c r="KA424">
        <v>30.1674</v>
      </c>
      <c r="KB424">
        <v>30.0967</v>
      </c>
      <c r="KC424">
        <v>8.74169</v>
      </c>
      <c r="KD424">
        <v>11.8882</v>
      </c>
      <c r="KE424">
        <v>20.9879</v>
      </c>
      <c r="KF424">
        <v>28.6407</v>
      </c>
      <c r="KG424">
        <v>65.7623</v>
      </c>
      <c r="KH424">
        <v>15.3495</v>
      </c>
      <c r="KI424">
        <v>101.796</v>
      </c>
      <c r="KJ424">
        <v>91.56789999999999</v>
      </c>
    </row>
    <row r="425" spans="1:296">
      <c r="A425">
        <v>407</v>
      </c>
      <c r="B425">
        <v>1758398269.1</v>
      </c>
      <c r="C425">
        <v>16128.59999990463</v>
      </c>
      <c r="D425" t="s">
        <v>1261</v>
      </c>
      <c r="E425" t="s">
        <v>1262</v>
      </c>
      <c r="F425">
        <v>5</v>
      </c>
      <c r="G425" t="s">
        <v>1218</v>
      </c>
      <c r="H425">
        <v>1758398261.314285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93.95175298795264</v>
      </c>
      <c r="AJ425">
        <v>102.0367696969697</v>
      </c>
      <c r="AK425">
        <v>-3.068481493662452</v>
      </c>
      <c r="AL425">
        <v>65.87558880153101</v>
      </c>
      <c r="AM425">
        <f>(AO425 - AN425 + DX425*1E3/(8.314*(DZ425+273.15)) * AQ425/DW425 * AP425) * DW425/(100*DK425) * 1000/(1000 - AO425)</f>
        <v>0</v>
      </c>
      <c r="AN425">
        <v>15.31916551903081</v>
      </c>
      <c r="AO425">
        <v>23.76738545454546</v>
      </c>
      <c r="AP425">
        <v>0.005943964204243677</v>
      </c>
      <c r="AQ425">
        <v>86.21188687675813</v>
      </c>
      <c r="AR425">
        <v>0</v>
      </c>
      <c r="AS425">
        <v>0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437</v>
      </c>
      <c r="AX425" t="s">
        <v>437</v>
      </c>
      <c r="AY425">
        <v>0</v>
      </c>
      <c r="AZ425">
        <v>0</v>
      </c>
      <c r="BA425">
        <f>1-AY425/AZ425</f>
        <v>0</v>
      </c>
      <c r="BB425">
        <v>0</v>
      </c>
      <c r="BC425" t="s">
        <v>437</v>
      </c>
      <c r="BD425" t="s">
        <v>437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437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5.18</v>
      </c>
      <c r="DL425">
        <v>0.5</v>
      </c>
      <c r="DM425" t="s">
        <v>438</v>
      </c>
      <c r="DN425">
        <v>2</v>
      </c>
      <c r="DO425" t="b">
        <v>1</v>
      </c>
      <c r="DP425">
        <v>1758398261.314285</v>
      </c>
      <c r="DQ425">
        <v>121.4314107142857</v>
      </c>
      <c r="DR425">
        <v>107.2535142857143</v>
      </c>
      <c r="DS425">
        <v>23.74720357142857</v>
      </c>
      <c r="DT425">
        <v>15.28774642857143</v>
      </c>
      <c r="DU425">
        <v>122.5662142857143</v>
      </c>
      <c r="DV425">
        <v>23.44786428571428</v>
      </c>
      <c r="DW425">
        <v>500.0160357142857</v>
      </c>
      <c r="DX425">
        <v>90.33385714285717</v>
      </c>
      <c r="DY425">
        <v>0.06844162857142858</v>
      </c>
      <c r="DZ425">
        <v>30.12235714285714</v>
      </c>
      <c r="EA425">
        <v>30.01827857142857</v>
      </c>
      <c r="EB425">
        <v>999.9000000000002</v>
      </c>
      <c r="EC425">
        <v>0</v>
      </c>
      <c r="ED425">
        <v>0</v>
      </c>
      <c r="EE425">
        <v>10001.21035714286</v>
      </c>
      <c r="EF425">
        <v>0</v>
      </c>
      <c r="EG425">
        <v>10.78704285714285</v>
      </c>
      <c r="EH425">
        <v>14.17781785714286</v>
      </c>
      <c r="EI425">
        <v>124.3851428571429</v>
      </c>
      <c r="EJ425">
        <v>108.9183714285714</v>
      </c>
      <c r="EK425">
        <v>8.45946142857143</v>
      </c>
      <c r="EL425">
        <v>107.2535142857143</v>
      </c>
      <c r="EM425">
        <v>15.28774642857143</v>
      </c>
      <c r="EN425">
        <v>2.145177142857143</v>
      </c>
      <c r="EO425">
        <v>1.381001071428571</v>
      </c>
      <c r="EP425">
        <v>18.55867142857143</v>
      </c>
      <c r="EQ425">
        <v>11.7106</v>
      </c>
      <c r="ER425">
        <v>2000.003214285714</v>
      </c>
      <c r="ES425">
        <v>0.9800058928571429</v>
      </c>
      <c r="ET425">
        <v>0.01999431071428571</v>
      </c>
      <c r="EU425">
        <v>0</v>
      </c>
      <c r="EV425">
        <v>760.7730357142858</v>
      </c>
      <c r="EW425">
        <v>5.00078</v>
      </c>
      <c r="EX425">
        <v>14738.07857142857</v>
      </c>
      <c r="EY425">
        <v>16379.69642857143</v>
      </c>
      <c r="EZ425">
        <v>40.51314285714285</v>
      </c>
      <c r="FA425">
        <v>41.36364285714285</v>
      </c>
      <c r="FB425">
        <v>40.72521428571429</v>
      </c>
      <c r="FC425">
        <v>41.06678571428571</v>
      </c>
      <c r="FD425">
        <v>41.84800000000001</v>
      </c>
      <c r="FE425">
        <v>1955.113214285714</v>
      </c>
      <c r="FF425">
        <v>39.89000000000001</v>
      </c>
      <c r="FG425">
        <v>0</v>
      </c>
      <c r="FH425">
        <v>1758398269.5</v>
      </c>
      <c r="FI425">
        <v>0</v>
      </c>
      <c r="FJ425">
        <v>760.7451923076925</v>
      </c>
      <c r="FK425">
        <v>-13.21138458338126</v>
      </c>
      <c r="FL425">
        <v>-244.4102560667245</v>
      </c>
      <c r="FM425">
        <v>14737.28461538461</v>
      </c>
      <c r="FN425">
        <v>15</v>
      </c>
      <c r="FO425">
        <v>0</v>
      </c>
      <c r="FP425" t="s">
        <v>439</v>
      </c>
      <c r="FQ425">
        <v>1746989605.5</v>
      </c>
      <c r="FR425">
        <v>1746989593.5</v>
      </c>
      <c r="FS425">
        <v>0</v>
      </c>
      <c r="FT425">
        <v>-0.274</v>
      </c>
      <c r="FU425">
        <v>-0.002</v>
      </c>
      <c r="FV425">
        <v>2.549</v>
      </c>
      <c r="FW425">
        <v>0.129</v>
      </c>
      <c r="FX425">
        <v>420</v>
      </c>
      <c r="FY425">
        <v>17</v>
      </c>
      <c r="FZ425">
        <v>0.02</v>
      </c>
      <c r="GA425">
        <v>0.04</v>
      </c>
      <c r="GB425">
        <v>13.32341463414634</v>
      </c>
      <c r="GC425">
        <v>19.02805087108016</v>
      </c>
      <c r="GD425">
        <v>1.876446810845483</v>
      </c>
      <c r="GE425">
        <v>0</v>
      </c>
      <c r="GF425">
        <v>761.5749705882354</v>
      </c>
      <c r="GG425">
        <v>-15.89309394781532</v>
      </c>
      <c r="GH425">
        <v>1.587113722996305</v>
      </c>
      <c r="GI425">
        <v>0</v>
      </c>
      <c r="GJ425">
        <v>8.470058536585366</v>
      </c>
      <c r="GK425">
        <v>-0.2371429965156817</v>
      </c>
      <c r="GL425">
        <v>0.02436140625931899</v>
      </c>
      <c r="GM425">
        <v>0</v>
      </c>
      <c r="GN425">
        <v>0</v>
      </c>
      <c r="GO425">
        <v>3</v>
      </c>
      <c r="GP425" t="s">
        <v>446</v>
      </c>
      <c r="GQ425">
        <v>3.10131</v>
      </c>
      <c r="GR425">
        <v>2.72659</v>
      </c>
      <c r="GS425">
        <v>0.0252815</v>
      </c>
      <c r="GT425">
        <v>0.0209216</v>
      </c>
      <c r="GU425">
        <v>0.106671</v>
      </c>
      <c r="GV425">
        <v>0.07902140000000001</v>
      </c>
      <c r="GW425">
        <v>25434.1</v>
      </c>
      <c r="GX425">
        <v>23258.7</v>
      </c>
      <c r="GY425">
        <v>26661.7</v>
      </c>
      <c r="GZ425">
        <v>23983.5</v>
      </c>
      <c r="HA425">
        <v>38105.8</v>
      </c>
      <c r="HB425">
        <v>32685.6</v>
      </c>
      <c r="HC425">
        <v>46559</v>
      </c>
      <c r="HD425">
        <v>37985.1</v>
      </c>
      <c r="HE425">
        <v>1.86103</v>
      </c>
      <c r="HF425">
        <v>2.31107</v>
      </c>
      <c r="HG425">
        <v>0.0566989</v>
      </c>
      <c r="HH425">
        <v>0</v>
      </c>
      <c r="HI425">
        <v>29.0864</v>
      </c>
      <c r="HJ425">
        <v>999.9</v>
      </c>
      <c r="HK425">
        <v>33.4</v>
      </c>
      <c r="HL425">
        <v>32.8</v>
      </c>
      <c r="HM425">
        <v>18.4697</v>
      </c>
      <c r="HN425">
        <v>60.9837</v>
      </c>
      <c r="HO425">
        <v>5.10817</v>
      </c>
      <c r="HP425">
        <v>2</v>
      </c>
      <c r="HQ425">
        <v>0.227373</v>
      </c>
      <c r="HR425">
        <v>0.23024</v>
      </c>
      <c r="HS425">
        <v>20.282</v>
      </c>
      <c r="HT425">
        <v>5.2095</v>
      </c>
      <c r="HU425">
        <v>11.98</v>
      </c>
      <c r="HV425">
        <v>4.9631</v>
      </c>
      <c r="HW425">
        <v>3.27443</v>
      </c>
      <c r="HX425">
        <v>9999</v>
      </c>
      <c r="HY425">
        <v>9999</v>
      </c>
      <c r="HZ425">
        <v>9999</v>
      </c>
      <c r="IA425">
        <v>999.9</v>
      </c>
      <c r="IB425">
        <v>1.86386</v>
      </c>
      <c r="IC425">
        <v>1.8601</v>
      </c>
      <c r="ID425">
        <v>1.85846</v>
      </c>
      <c r="IE425">
        <v>1.85974</v>
      </c>
      <c r="IF425">
        <v>1.85989</v>
      </c>
      <c r="IG425">
        <v>1.85846</v>
      </c>
      <c r="IH425">
        <v>1.85745</v>
      </c>
      <c r="II425">
        <v>1.85242</v>
      </c>
      <c r="IJ425">
        <v>0</v>
      </c>
      <c r="IK425">
        <v>0</v>
      </c>
      <c r="IL425">
        <v>0</v>
      </c>
      <c r="IM425">
        <v>0</v>
      </c>
      <c r="IN425" t="s">
        <v>441</v>
      </c>
      <c r="IO425" t="s">
        <v>442</v>
      </c>
      <c r="IP425" t="s">
        <v>443</v>
      </c>
      <c r="IQ425" t="s">
        <v>443</v>
      </c>
      <c r="IR425" t="s">
        <v>443</v>
      </c>
      <c r="IS425" t="s">
        <v>443</v>
      </c>
      <c r="IT425">
        <v>0</v>
      </c>
      <c r="IU425">
        <v>100</v>
      </c>
      <c r="IV425">
        <v>100</v>
      </c>
      <c r="IW425">
        <v>-1.146</v>
      </c>
      <c r="IX425">
        <v>0.2998</v>
      </c>
      <c r="IY425">
        <v>-1.199888540531774</v>
      </c>
      <c r="IZ425">
        <v>0.0006062262584135303</v>
      </c>
      <c r="JA425">
        <v>-6.607284784785487E-07</v>
      </c>
      <c r="JB425">
        <v>4.456398226774383E-10</v>
      </c>
      <c r="JC425">
        <v>0.04242554667046498</v>
      </c>
      <c r="JD425">
        <v>-0.002659736867722172</v>
      </c>
      <c r="JE425">
        <v>0.000738507291522077</v>
      </c>
      <c r="JF425">
        <v>-6.730059124220876E-06</v>
      </c>
      <c r="JG425">
        <v>7</v>
      </c>
      <c r="JH425">
        <v>1949</v>
      </c>
      <c r="JI425">
        <v>1</v>
      </c>
      <c r="JJ425">
        <v>29</v>
      </c>
      <c r="JK425">
        <v>190144.4</v>
      </c>
      <c r="JL425">
        <v>190144.6</v>
      </c>
      <c r="JM425">
        <v>0.384521</v>
      </c>
      <c r="JN425">
        <v>2.65137</v>
      </c>
      <c r="JO425">
        <v>2.146</v>
      </c>
      <c r="JP425">
        <v>2.67822</v>
      </c>
      <c r="JQ425">
        <v>2.29858</v>
      </c>
      <c r="JR425">
        <v>2.41577</v>
      </c>
      <c r="JS425">
        <v>37.1463</v>
      </c>
      <c r="JT425">
        <v>24.0787</v>
      </c>
      <c r="JU425">
        <v>18</v>
      </c>
      <c r="JV425">
        <v>485.453</v>
      </c>
      <c r="JW425">
        <v>882.433</v>
      </c>
      <c r="JX425">
        <v>28.64</v>
      </c>
      <c r="JY425">
        <v>30.0656</v>
      </c>
      <c r="JZ425">
        <v>30.0004</v>
      </c>
      <c r="KA425">
        <v>30.1713</v>
      </c>
      <c r="KB425">
        <v>30.1006</v>
      </c>
      <c r="KC425">
        <v>7.69536</v>
      </c>
      <c r="KD425">
        <v>11.8882</v>
      </c>
      <c r="KE425">
        <v>20.9879</v>
      </c>
      <c r="KF425">
        <v>28.6258</v>
      </c>
      <c r="KG425">
        <v>52.4038</v>
      </c>
      <c r="KH425">
        <v>15.3388</v>
      </c>
      <c r="KI425">
        <v>101.796</v>
      </c>
      <c r="KJ425">
        <v>91.568</v>
      </c>
    </row>
    <row r="426" spans="1:296">
      <c r="A426">
        <v>408</v>
      </c>
      <c r="B426">
        <v>1758398273.6</v>
      </c>
      <c r="C426">
        <v>16133.09999990463</v>
      </c>
      <c r="D426" t="s">
        <v>1263</v>
      </c>
      <c r="E426" t="s">
        <v>1264</v>
      </c>
      <c r="F426">
        <v>5</v>
      </c>
      <c r="G426" t="s">
        <v>1218</v>
      </c>
      <c r="H426">
        <v>1758398265.760714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78.77936189378818</v>
      </c>
      <c r="AJ426">
        <v>88.21161454545457</v>
      </c>
      <c r="AK426">
        <v>-3.073571762583392</v>
      </c>
      <c r="AL426">
        <v>65.87558880153101</v>
      </c>
      <c r="AM426">
        <f>(AO426 - AN426 + DX426*1E3/(8.314*(DZ426+273.15)) * AQ426/DW426 * AP426) * DW426/(100*DK426) * 1000/(1000 - AO426)</f>
        <v>0</v>
      </c>
      <c r="AN426">
        <v>15.32606230766622</v>
      </c>
      <c r="AO426">
        <v>23.7767406060606</v>
      </c>
      <c r="AP426">
        <v>0.005077448936209433</v>
      </c>
      <c r="AQ426">
        <v>86.21188687675813</v>
      </c>
      <c r="AR426">
        <v>0</v>
      </c>
      <c r="AS426">
        <v>0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437</v>
      </c>
      <c r="AX426" t="s">
        <v>437</v>
      </c>
      <c r="AY426">
        <v>0</v>
      </c>
      <c r="AZ426">
        <v>0</v>
      </c>
      <c r="BA426">
        <f>1-AY426/AZ426</f>
        <v>0</v>
      </c>
      <c r="BB426">
        <v>0</v>
      </c>
      <c r="BC426" t="s">
        <v>437</v>
      </c>
      <c r="BD426" t="s">
        <v>437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437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5.18</v>
      </c>
      <c r="DL426">
        <v>0.5</v>
      </c>
      <c r="DM426" t="s">
        <v>438</v>
      </c>
      <c r="DN426">
        <v>2</v>
      </c>
      <c r="DO426" t="b">
        <v>1</v>
      </c>
      <c r="DP426">
        <v>1758398265.760714</v>
      </c>
      <c r="DQ426">
        <v>108.1132107142857</v>
      </c>
      <c r="DR426">
        <v>92.50141785714287</v>
      </c>
      <c r="DS426">
        <v>23.75585714285714</v>
      </c>
      <c r="DT426">
        <v>15.30458214285714</v>
      </c>
      <c r="DU426">
        <v>109.2543</v>
      </c>
      <c r="DV426">
        <v>23.45633928571428</v>
      </c>
      <c r="DW426">
        <v>500.0697857142858</v>
      </c>
      <c r="DX426">
        <v>90.33311428571429</v>
      </c>
      <c r="DY426">
        <v>0.06829463214285715</v>
      </c>
      <c r="DZ426">
        <v>30.11817142857143</v>
      </c>
      <c r="EA426">
        <v>30.01320714285714</v>
      </c>
      <c r="EB426">
        <v>999.9000000000002</v>
      </c>
      <c r="EC426">
        <v>0</v>
      </c>
      <c r="ED426">
        <v>0</v>
      </c>
      <c r="EE426">
        <v>10006.81321428571</v>
      </c>
      <c r="EF426">
        <v>0</v>
      </c>
      <c r="EG426">
        <v>10.32632857142857</v>
      </c>
      <c r="EH426">
        <v>15.61171071428572</v>
      </c>
      <c r="EI426">
        <v>110.7438357142857</v>
      </c>
      <c r="EJ426">
        <v>93.93882857142856</v>
      </c>
      <c r="EK426">
        <v>8.451276785714287</v>
      </c>
      <c r="EL426">
        <v>92.50141785714287</v>
      </c>
      <c r="EM426">
        <v>15.30458214285714</v>
      </c>
      <c r="EN426">
        <v>2.145941071428571</v>
      </c>
      <c r="EO426">
        <v>1.382511785714286</v>
      </c>
      <c r="EP426">
        <v>18.56435</v>
      </c>
      <c r="EQ426">
        <v>11.72713928571429</v>
      </c>
      <c r="ER426">
        <v>2000.005714285714</v>
      </c>
      <c r="ES426">
        <v>0.9800058928571429</v>
      </c>
      <c r="ET426">
        <v>0.01999431071428571</v>
      </c>
      <c r="EU426">
        <v>0</v>
      </c>
      <c r="EV426">
        <v>759.9450357142857</v>
      </c>
      <c r="EW426">
        <v>5.00078</v>
      </c>
      <c r="EX426">
        <v>14722.49642857143</v>
      </c>
      <c r="EY426">
        <v>16379.71071428571</v>
      </c>
      <c r="EZ426">
        <v>40.50410714285714</v>
      </c>
      <c r="FA426">
        <v>41.36589285714285</v>
      </c>
      <c r="FB426">
        <v>40.65817857142856</v>
      </c>
      <c r="FC426">
        <v>41.06007142857143</v>
      </c>
      <c r="FD426">
        <v>41.82796428571429</v>
      </c>
      <c r="FE426">
        <v>1955.115714285714</v>
      </c>
      <c r="FF426">
        <v>39.89000000000001</v>
      </c>
      <c r="FG426">
        <v>0</v>
      </c>
      <c r="FH426">
        <v>1758398274.3</v>
      </c>
      <c r="FI426">
        <v>0</v>
      </c>
      <c r="FJ426">
        <v>759.843576923077</v>
      </c>
      <c r="FK426">
        <v>-9.738632484172216</v>
      </c>
      <c r="FL426">
        <v>-166.5470086946377</v>
      </c>
      <c r="FM426">
        <v>14720.88076923077</v>
      </c>
      <c r="FN426">
        <v>15</v>
      </c>
      <c r="FO426">
        <v>0</v>
      </c>
      <c r="FP426" t="s">
        <v>439</v>
      </c>
      <c r="FQ426">
        <v>1746989605.5</v>
      </c>
      <c r="FR426">
        <v>1746989593.5</v>
      </c>
      <c r="FS426">
        <v>0</v>
      </c>
      <c r="FT426">
        <v>-0.274</v>
      </c>
      <c r="FU426">
        <v>-0.002</v>
      </c>
      <c r="FV426">
        <v>2.549</v>
      </c>
      <c r="FW426">
        <v>0.129</v>
      </c>
      <c r="FX426">
        <v>420</v>
      </c>
      <c r="FY426">
        <v>17</v>
      </c>
      <c r="FZ426">
        <v>0.02</v>
      </c>
      <c r="GA426">
        <v>0.04</v>
      </c>
      <c r="GB426">
        <v>14.59971219512195</v>
      </c>
      <c r="GC426">
        <v>19.33396515679441</v>
      </c>
      <c r="GD426">
        <v>1.906561071565077</v>
      </c>
      <c r="GE426">
        <v>0</v>
      </c>
      <c r="GF426">
        <v>760.597794117647</v>
      </c>
      <c r="GG426">
        <v>-12.04047364610014</v>
      </c>
      <c r="GH426">
        <v>1.212930306407046</v>
      </c>
      <c r="GI426">
        <v>0</v>
      </c>
      <c r="GJ426">
        <v>8.459024390243902</v>
      </c>
      <c r="GK426">
        <v>-0.1542547735191696</v>
      </c>
      <c r="GL426">
        <v>0.01826665562042007</v>
      </c>
      <c r="GM426">
        <v>0</v>
      </c>
      <c r="GN426">
        <v>0</v>
      </c>
      <c r="GO426">
        <v>3</v>
      </c>
      <c r="GP426" t="s">
        <v>446</v>
      </c>
      <c r="GQ426">
        <v>3.10144</v>
      </c>
      <c r="GR426">
        <v>2.72632</v>
      </c>
      <c r="GS426">
        <v>0.0219988</v>
      </c>
      <c r="GT426">
        <v>0.0171938</v>
      </c>
      <c r="GU426">
        <v>0.106695</v>
      </c>
      <c r="GV426">
        <v>0.0790178</v>
      </c>
      <c r="GW426">
        <v>25519.7</v>
      </c>
      <c r="GX426">
        <v>23347.2</v>
      </c>
      <c r="GY426">
        <v>26661.6</v>
      </c>
      <c r="GZ426">
        <v>23983.5</v>
      </c>
      <c r="HA426">
        <v>38104.4</v>
      </c>
      <c r="HB426">
        <v>32685.1</v>
      </c>
      <c r="HC426">
        <v>46559</v>
      </c>
      <c r="HD426">
        <v>37984.8</v>
      </c>
      <c r="HE426">
        <v>1.86147</v>
      </c>
      <c r="HF426">
        <v>2.3109</v>
      </c>
      <c r="HG426">
        <v>0.0567883</v>
      </c>
      <c r="HH426">
        <v>0</v>
      </c>
      <c r="HI426">
        <v>29.0836</v>
      </c>
      <c r="HJ426">
        <v>999.9</v>
      </c>
      <c r="HK426">
        <v>33.4</v>
      </c>
      <c r="HL426">
        <v>32.8</v>
      </c>
      <c r="HM426">
        <v>18.4713</v>
      </c>
      <c r="HN426">
        <v>60.7937</v>
      </c>
      <c r="HO426">
        <v>5.03205</v>
      </c>
      <c r="HP426">
        <v>2</v>
      </c>
      <c r="HQ426">
        <v>0.227716</v>
      </c>
      <c r="HR426">
        <v>0.237503</v>
      </c>
      <c r="HS426">
        <v>20.282</v>
      </c>
      <c r="HT426">
        <v>5.20995</v>
      </c>
      <c r="HU426">
        <v>11.9798</v>
      </c>
      <c r="HV426">
        <v>4.96305</v>
      </c>
      <c r="HW426">
        <v>3.2744</v>
      </c>
      <c r="HX426">
        <v>9999</v>
      </c>
      <c r="HY426">
        <v>9999</v>
      </c>
      <c r="HZ426">
        <v>9999</v>
      </c>
      <c r="IA426">
        <v>999.9</v>
      </c>
      <c r="IB426">
        <v>1.86386</v>
      </c>
      <c r="IC426">
        <v>1.86013</v>
      </c>
      <c r="ID426">
        <v>1.85844</v>
      </c>
      <c r="IE426">
        <v>1.85974</v>
      </c>
      <c r="IF426">
        <v>1.85989</v>
      </c>
      <c r="IG426">
        <v>1.85847</v>
      </c>
      <c r="IH426">
        <v>1.85745</v>
      </c>
      <c r="II426">
        <v>1.85242</v>
      </c>
      <c r="IJ426">
        <v>0</v>
      </c>
      <c r="IK426">
        <v>0</v>
      </c>
      <c r="IL426">
        <v>0</v>
      </c>
      <c r="IM426">
        <v>0</v>
      </c>
      <c r="IN426" t="s">
        <v>441</v>
      </c>
      <c r="IO426" t="s">
        <v>442</v>
      </c>
      <c r="IP426" t="s">
        <v>443</v>
      </c>
      <c r="IQ426" t="s">
        <v>443</v>
      </c>
      <c r="IR426" t="s">
        <v>443</v>
      </c>
      <c r="IS426" t="s">
        <v>443</v>
      </c>
      <c r="IT426">
        <v>0</v>
      </c>
      <c r="IU426">
        <v>100</v>
      </c>
      <c r="IV426">
        <v>100</v>
      </c>
      <c r="IW426">
        <v>-1.153</v>
      </c>
      <c r="IX426">
        <v>0.2999</v>
      </c>
      <c r="IY426">
        <v>-1.199888540531774</v>
      </c>
      <c r="IZ426">
        <v>0.0006062262584135303</v>
      </c>
      <c r="JA426">
        <v>-6.607284784785487E-07</v>
      </c>
      <c r="JB426">
        <v>4.456398226774383E-10</v>
      </c>
      <c r="JC426">
        <v>0.04242554667046498</v>
      </c>
      <c r="JD426">
        <v>-0.002659736867722172</v>
      </c>
      <c r="JE426">
        <v>0.000738507291522077</v>
      </c>
      <c r="JF426">
        <v>-6.730059124220876E-06</v>
      </c>
      <c r="JG426">
        <v>7</v>
      </c>
      <c r="JH426">
        <v>1949</v>
      </c>
      <c r="JI426">
        <v>1</v>
      </c>
      <c r="JJ426">
        <v>29</v>
      </c>
      <c r="JK426">
        <v>190144.5</v>
      </c>
      <c r="JL426">
        <v>190144.7</v>
      </c>
      <c r="JM426">
        <v>0.336914</v>
      </c>
      <c r="JN426">
        <v>2.66113</v>
      </c>
      <c r="JO426">
        <v>2.146</v>
      </c>
      <c r="JP426">
        <v>2.67944</v>
      </c>
      <c r="JQ426">
        <v>2.29858</v>
      </c>
      <c r="JR426">
        <v>2.40845</v>
      </c>
      <c r="JS426">
        <v>37.1463</v>
      </c>
      <c r="JT426">
        <v>24.0612</v>
      </c>
      <c r="JU426">
        <v>18</v>
      </c>
      <c r="JV426">
        <v>485.74</v>
      </c>
      <c r="JW426">
        <v>882.293</v>
      </c>
      <c r="JX426">
        <v>28.6259</v>
      </c>
      <c r="JY426">
        <v>30.0685</v>
      </c>
      <c r="JZ426">
        <v>30.0004</v>
      </c>
      <c r="KA426">
        <v>30.1742</v>
      </c>
      <c r="KB426">
        <v>30.1035</v>
      </c>
      <c r="KC426">
        <v>6.6732</v>
      </c>
      <c r="KD426">
        <v>11.8882</v>
      </c>
      <c r="KE426">
        <v>20.9879</v>
      </c>
      <c r="KF426">
        <v>28.6258</v>
      </c>
      <c r="KG426">
        <v>32.3684</v>
      </c>
      <c r="KH426">
        <v>15.3421</v>
      </c>
      <c r="KI426">
        <v>101.796</v>
      </c>
      <c r="KJ426">
        <v>91.5675</v>
      </c>
    </row>
    <row r="427" spans="1:296">
      <c r="A427">
        <v>409</v>
      </c>
      <c r="B427">
        <v>1758398371.1</v>
      </c>
      <c r="C427">
        <v>16230.59999990463</v>
      </c>
      <c r="D427" t="s">
        <v>1265</v>
      </c>
      <c r="E427" t="s">
        <v>1266</v>
      </c>
      <c r="F427">
        <v>5</v>
      </c>
      <c r="G427" t="s">
        <v>1218</v>
      </c>
      <c r="H427">
        <v>1758398363.349999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426.5837359044588</v>
      </c>
      <c r="AJ427">
        <v>395.7078666666667</v>
      </c>
      <c r="AK427">
        <v>-0.005175217047298356</v>
      </c>
      <c r="AL427">
        <v>65.87558880153101</v>
      </c>
      <c r="AM427">
        <f>(AO427 - AN427 + DX427*1E3/(8.314*(DZ427+273.15)) * AQ427/DW427 * AP427) * DW427/(100*DK427) * 1000/(1000 - AO427)</f>
        <v>0</v>
      </c>
      <c r="AN427">
        <v>15.20741185780486</v>
      </c>
      <c r="AO427">
        <v>23.72990909090908</v>
      </c>
      <c r="AP427">
        <v>0.0009593622069919752</v>
      </c>
      <c r="AQ427">
        <v>86.21188687675813</v>
      </c>
      <c r="AR427">
        <v>0</v>
      </c>
      <c r="AS427">
        <v>0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437</v>
      </c>
      <c r="AX427" t="s">
        <v>437</v>
      </c>
      <c r="AY427">
        <v>0</v>
      </c>
      <c r="AZ427">
        <v>0</v>
      </c>
      <c r="BA427">
        <f>1-AY427/AZ427</f>
        <v>0</v>
      </c>
      <c r="BB427">
        <v>0</v>
      </c>
      <c r="BC427" t="s">
        <v>437</v>
      </c>
      <c r="BD427" t="s">
        <v>437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437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5.18</v>
      </c>
      <c r="DL427">
        <v>0.5</v>
      </c>
      <c r="DM427" t="s">
        <v>438</v>
      </c>
      <c r="DN427">
        <v>2</v>
      </c>
      <c r="DO427" t="b">
        <v>1</v>
      </c>
      <c r="DP427">
        <v>1758398363.349999</v>
      </c>
      <c r="DQ427">
        <v>386.4365333333333</v>
      </c>
      <c r="DR427">
        <v>420.0494999999999</v>
      </c>
      <c r="DS427">
        <v>23.74365333333333</v>
      </c>
      <c r="DT427">
        <v>15.22272</v>
      </c>
      <c r="DU427">
        <v>387.4749666666667</v>
      </c>
      <c r="DV427">
        <v>23.44439333333334</v>
      </c>
      <c r="DW427">
        <v>499.9587000000001</v>
      </c>
      <c r="DX427">
        <v>90.33231666666667</v>
      </c>
      <c r="DY427">
        <v>0.06922072333333334</v>
      </c>
      <c r="DZ427">
        <v>30.1357</v>
      </c>
      <c r="EA427">
        <v>29.99043666666667</v>
      </c>
      <c r="EB427">
        <v>999.9000000000002</v>
      </c>
      <c r="EC427">
        <v>0</v>
      </c>
      <c r="ED427">
        <v>0</v>
      </c>
      <c r="EE427">
        <v>9995.743333333336</v>
      </c>
      <c r="EF427">
        <v>0</v>
      </c>
      <c r="EG427">
        <v>10.3214</v>
      </c>
      <c r="EH427">
        <v>-33.61293666666666</v>
      </c>
      <c r="EI427">
        <v>395.8350666666666</v>
      </c>
      <c r="EJ427">
        <v>426.5425666666667</v>
      </c>
      <c r="EK427">
        <v>8.520929333333335</v>
      </c>
      <c r="EL427">
        <v>420.0494999999999</v>
      </c>
      <c r="EM427">
        <v>15.22272</v>
      </c>
      <c r="EN427">
        <v>2.144818666666667</v>
      </c>
      <c r="EO427">
        <v>1.375102666666667</v>
      </c>
      <c r="EP427">
        <v>18.556</v>
      </c>
      <c r="EQ427">
        <v>11.64582333333333</v>
      </c>
      <c r="ER427">
        <v>1999.978333333333</v>
      </c>
      <c r="ES427">
        <v>0.9800044</v>
      </c>
      <c r="ET427">
        <v>0.01999585</v>
      </c>
      <c r="EU427">
        <v>0</v>
      </c>
      <c r="EV427">
        <v>800.6303666666666</v>
      </c>
      <c r="EW427">
        <v>5.00078</v>
      </c>
      <c r="EX427">
        <v>15502.34666666667</v>
      </c>
      <c r="EY427">
        <v>16379.48333333334</v>
      </c>
      <c r="EZ427">
        <v>40.42059999999999</v>
      </c>
      <c r="FA427">
        <v>41.34559999999999</v>
      </c>
      <c r="FB427">
        <v>40.73733333333333</v>
      </c>
      <c r="FC427">
        <v>40.97473333333333</v>
      </c>
      <c r="FD427">
        <v>41.69966666666665</v>
      </c>
      <c r="FE427">
        <v>1955.088333333333</v>
      </c>
      <c r="FF427">
        <v>39.89000000000001</v>
      </c>
      <c r="FG427">
        <v>0</v>
      </c>
      <c r="FH427">
        <v>1758398371.5</v>
      </c>
      <c r="FI427">
        <v>0</v>
      </c>
      <c r="FJ427">
        <v>800.7243076923078</v>
      </c>
      <c r="FK427">
        <v>28.76027346247021</v>
      </c>
      <c r="FL427">
        <v>561.1350420462284</v>
      </c>
      <c r="FM427">
        <v>15504.23846153846</v>
      </c>
      <c r="FN427">
        <v>15</v>
      </c>
      <c r="FO427">
        <v>0</v>
      </c>
      <c r="FP427" t="s">
        <v>439</v>
      </c>
      <c r="FQ427">
        <v>1746989605.5</v>
      </c>
      <c r="FR427">
        <v>1746989593.5</v>
      </c>
      <c r="FS427">
        <v>0</v>
      </c>
      <c r="FT427">
        <v>-0.274</v>
      </c>
      <c r="FU427">
        <v>-0.002</v>
      </c>
      <c r="FV427">
        <v>2.549</v>
      </c>
      <c r="FW427">
        <v>0.129</v>
      </c>
      <c r="FX427">
        <v>420</v>
      </c>
      <c r="FY427">
        <v>17</v>
      </c>
      <c r="FZ427">
        <v>0.02</v>
      </c>
      <c r="GA427">
        <v>0.04</v>
      </c>
      <c r="GB427">
        <v>-33.57028292682926</v>
      </c>
      <c r="GC427">
        <v>-0.9683560975609872</v>
      </c>
      <c r="GD427">
        <v>0.1161104014215046</v>
      </c>
      <c r="GE427">
        <v>0</v>
      </c>
      <c r="GF427">
        <v>798.9823235294118</v>
      </c>
      <c r="GG427">
        <v>29.4364705906156</v>
      </c>
      <c r="GH427">
        <v>2.895915345697517</v>
      </c>
      <c r="GI427">
        <v>0</v>
      </c>
      <c r="GJ427">
        <v>8.512678536585367</v>
      </c>
      <c r="GK427">
        <v>0.193886132404194</v>
      </c>
      <c r="GL427">
        <v>0.02145253223565536</v>
      </c>
      <c r="GM427">
        <v>0</v>
      </c>
      <c r="GN427">
        <v>0</v>
      </c>
      <c r="GO427">
        <v>3</v>
      </c>
      <c r="GP427" t="s">
        <v>446</v>
      </c>
      <c r="GQ427">
        <v>3.10096</v>
      </c>
      <c r="GR427">
        <v>2.72698</v>
      </c>
      <c r="GS427">
        <v>0.08235720000000001</v>
      </c>
      <c r="GT427">
        <v>0.0875906</v>
      </c>
      <c r="GU427">
        <v>0.106531</v>
      </c>
      <c r="GV427">
        <v>0.0785612</v>
      </c>
      <c r="GW427">
        <v>23944.5</v>
      </c>
      <c r="GX427">
        <v>21676.2</v>
      </c>
      <c r="GY427">
        <v>26660.8</v>
      </c>
      <c r="GZ427">
        <v>23984.4</v>
      </c>
      <c r="HA427">
        <v>38118.3</v>
      </c>
      <c r="HB427">
        <v>32710</v>
      </c>
      <c r="HC427">
        <v>46558.1</v>
      </c>
      <c r="HD427">
        <v>37986.4</v>
      </c>
      <c r="HE427">
        <v>1.8606</v>
      </c>
      <c r="HF427">
        <v>2.3108</v>
      </c>
      <c r="HG427">
        <v>0.0593066</v>
      </c>
      <c r="HH427">
        <v>0</v>
      </c>
      <c r="HI427">
        <v>29.0343</v>
      </c>
      <c r="HJ427">
        <v>999.9</v>
      </c>
      <c r="HK427">
        <v>33.4</v>
      </c>
      <c r="HL427">
        <v>32.8</v>
      </c>
      <c r="HM427">
        <v>18.4721</v>
      </c>
      <c r="HN427">
        <v>61.1337</v>
      </c>
      <c r="HO427">
        <v>5.22436</v>
      </c>
      <c r="HP427">
        <v>2</v>
      </c>
      <c r="HQ427">
        <v>0.22955</v>
      </c>
      <c r="HR427">
        <v>-0.264458</v>
      </c>
      <c r="HS427">
        <v>20.2825</v>
      </c>
      <c r="HT427">
        <v>5.2131</v>
      </c>
      <c r="HU427">
        <v>11.9793</v>
      </c>
      <c r="HV427">
        <v>4.96355</v>
      </c>
      <c r="HW427">
        <v>3.2749</v>
      </c>
      <c r="HX427">
        <v>9999</v>
      </c>
      <c r="HY427">
        <v>9999</v>
      </c>
      <c r="HZ427">
        <v>9999</v>
      </c>
      <c r="IA427">
        <v>999.9</v>
      </c>
      <c r="IB427">
        <v>1.86387</v>
      </c>
      <c r="IC427">
        <v>1.86012</v>
      </c>
      <c r="ID427">
        <v>1.85842</v>
      </c>
      <c r="IE427">
        <v>1.85974</v>
      </c>
      <c r="IF427">
        <v>1.85989</v>
      </c>
      <c r="IG427">
        <v>1.85844</v>
      </c>
      <c r="IH427">
        <v>1.85747</v>
      </c>
      <c r="II427">
        <v>1.85242</v>
      </c>
      <c r="IJ427">
        <v>0</v>
      </c>
      <c r="IK427">
        <v>0</v>
      </c>
      <c r="IL427">
        <v>0</v>
      </c>
      <c r="IM427">
        <v>0</v>
      </c>
      <c r="IN427" t="s">
        <v>441</v>
      </c>
      <c r="IO427" t="s">
        <v>442</v>
      </c>
      <c r="IP427" t="s">
        <v>443</v>
      </c>
      <c r="IQ427" t="s">
        <v>443</v>
      </c>
      <c r="IR427" t="s">
        <v>443</v>
      </c>
      <c r="IS427" t="s">
        <v>443</v>
      </c>
      <c r="IT427">
        <v>0</v>
      </c>
      <c r="IU427">
        <v>100</v>
      </c>
      <c r="IV427">
        <v>100</v>
      </c>
      <c r="IW427">
        <v>-1.038</v>
      </c>
      <c r="IX427">
        <v>0.299</v>
      </c>
      <c r="IY427">
        <v>-1.199888540531774</v>
      </c>
      <c r="IZ427">
        <v>0.0006062262584135303</v>
      </c>
      <c r="JA427">
        <v>-6.607284784785487E-07</v>
      </c>
      <c r="JB427">
        <v>4.456398226774383E-10</v>
      </c>
      <c r="JC427">
        <v>0.04242554667046498</v>
      </c>
      <c r="JD427">
        <v>-0.002659736867722172</v>
      </c>
      <c r="JE427">
        <v>0.000738507291522077</v>
      </c>
      <c r="JF427">
        <v>-6.730059124220876E-06</v>
      </c>
      <c r="JG427">
        <v>7</v>
      </c>
      <c r="JH427">
        <v>1949</v>
      </c>
      <c r="JI427">
        <v>1</v>
      </c>
      <c r="JJ427">
        <v>29</v>
      </c>
      <c r="JK427">
        <v>190146.1</v>
      </c>
      <c r="JL427">
        <v>190146.3</v>
      </c>
      <c r="JM427">
        <v>1.43677</v>
      </c>
      <c r="JN427">
        <v>2.6355</v>
      </c>
      <c r="JO427">
        <v>2.146</v>
      </c>
      <c r="JP427">
        <v>2.67944</v>
      </c>
      <c r="JQ427">
        <v>2.29858</v>
      </c>
      <c r="JR427">
        <v>2.37793</v>
      </c>
      <c r="JS427">
        <v>37.1941</v>
      </c>
      <c r="JT427">
        <v>24.0612</v>
      </c>
      <c r="JU427">
        <v>18</v>
      </c>
      <c r="JV427">
        <v>485.636</v>
      </c>
      <c r="JW427">
        <v>883.05</v>
      </c>
      <c r="JX427">
        <v>29.139</v>
      </c>
      <c r="JY427">
        <v>30.1132</v>
      </c>
      <c r="JZ427">
        <v>30.0001</v>
      </c>
      <c r="KA427">
        <v>30.2298</v>
      </c>
      <c r="KB427">
        <v>30.1606</v>
      </c>
      <c r="KC427">
        <v>28.876</v>
      </c>
      <c r="KD427">
        <v>13.3276</v>
      </c>
      <c r="KE427">
        <v>20.9879</v>
      </c>
      <c r="KF427">
        <v>29.1398</v>
      </c>
      <c r="KG427">
        <v>426.711</v>
      </c>
      <c r="KH427">
        <v>15.1524</v>
      </c>
      <c r="KI427">
        <v>101.794</v>
      </c>
      <c r="KJ427">
        <v>91.57129999999999</v>
      </c>
    </row>
    <row r="428" spans="1:296">
      <c r="A428">
        <v>410</v>
      </c>
      <c r="B428">
        <v>1758398376.1</v>
      </c>
      <c r="C428">
        <v>16235.59999990463</v>
      </c>
      <c r="D428" t="s">
        <v>1267</v>
      </c>
      <c r="E428" t="s">
        <v>1268</v>
      </c>
      <c r="F428">
        <v>5</v>
      </c>
      <c r="G428" t="s">
        <v>1218</v>
      </c>
      <c r="H428">
        <v>1758398368.255172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426.6046107299142</v>
      </c>
      <c r="AJ428">
        <v>395.791090909091</v>
      </c>
      <c r="AK428">
        <v>0.003137909974670923</v>
      </c>
      <c r="AL428">
        <v>65.87558880153101</v>
      </c>
      <c r="AM428">
        <f>(AO428 - AN428 + DX428*1E3/(8.314*(DZ428+273.15)) * AQ428/DW428 * AP428) * DW428/(100*DK428) * 1000/(1000 - AO428)</f>
        <v>0</v>
      </c>
      <c r="AN428">
        <v>15.2091484055403</v>
      </c>
      <c r="AO428">
        <v>23.73810606060606</v>
      </c>
      <c r="AP428">
        <v>-0.0007984675187097072</v>
      </c>
      <c r="AQ428">
        <v>86.21188687675813</v>
      </c>
      <c r="AR428">
        <v>0</v>
      </c>
      <c r="AS428">
        <v>0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437</v>
      </c>
      <c r="AX428" t="s">
        <v>437</v>
      </c>
      <c r="AY428">
        <v>0</v>
      </c>
      <c r="AZ428">
        <v>0</v>
      </c>
      <c r="BA428">
        <f>1-AY428/AZ428</f>
        <v>0</v>
      </c>
      <c r="BB428">
        <v>0</v>
      </c>
      <c r="BC428" t="s">
        <v>437</v>
      </c>
      <c r="BD428" t="s">
        <v>437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437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5.18</v>
      </c>
      <c r="DL428">
        <v>0.5</v>
      </c>
      <c r="DM428" t="s">
        <v>438</v>
      </c>
      <c r="DN428">
        <v>2</v>
      </c>
      <c r="DO428" t="b">
        <v>1</v>
      </c>
      <c r="DP428">
        <v>1758398368.255172</v>
      </c>
      <c r="DQ428">
        <v>386.3779310344828</v>
      </c>
      <c r="DR428">
        <v>420.2701724137931</v>
      </c>
      <c r="DS428">
        <v>23.74011034482759</v>
      </c>
      <c r="DT428">
        <v>15.21109655172414</v>
      </c>
      <c r="DU428">
        <v>387.4163793103448</v>
      </c>
      <c r="DV428">
        <v>23.44093103448276</v>
      </c>
      <c r="DW428">
        <v>499.9323103448277</v>
      </c>
      <c r="DX428">
        <v>90.33134482758621</v>
      </c>
      <c r="DY428">
        <v>0.06914622413793105</v>
      </c>
      <c r="DZ428">
        <v>30.14291034482759</v>
      </c>
      <c r="EA428">
        <v>29.99423448275862</v>
      </c>
      <c r="EB428">
        <v>999.9000000000002</v>
      </c>
      <c r="EC428">
        <v>0</v>
      </c>
      <c r="ED428">
        <v>0</v>
      </c>
      <c r="EE428">
        <v>9991.679310344827</v>
      </c>
      <c r="EF428">
        <v>0</v>
      </c>
      <c r="EG428">
        <v>10.3214</v>
      </c>
      <c r="EH428">
        <v>-33.89224827586207</v>
      </c>
      <c r="EI428">
        <v>395.7736206896552</v>
      </c>
      <c r="EJ428">
        <v>426.7616896551723</v>
      </c>
      <c r="EK428">
        <v>8.529016896551726</v>
      </c>
      <c r="EL428">
        <v>420.2701724137931</v>
      </c>
      <c r="EM428">
        <v>15.21109655172414</v>
      </c>
      <c r="EN428">
        <v>2.144476551724138</v>
      </c>
      <c r="EO428">
        <v>1.374038275862069</v>
      </c>
      <c r="EP428">
        <v>18.55345172413793</v>
      </c>
      <c r="EQ428">
        <v>11.63411034482759</v>
      </c>
      <c r="ER428">
        <v>1999.994827586207</v>
      </c>
      <c r="ES428">
        <v>0.9800044482758621</v>
      </c>
      <c r="ET428">
        <v>0.01999580344827586</v>
      </c>
      <c r="EU428">
        <v>0</v>
      </c>
      <c r="EV428">
        <v>802.9455862068963</v>
      </c>
      <c r="EW428">
        <v>5.00078</v>
      </c>
      <c r="EX428">
        <v>15546.41724137931</v>
      </c>
      <c r="EY428">
        <v>16379.63103448276</v>
      </c>
      <c r="EZ428">
        <v>40.41575862068966</v>
      </c>
      <c r="FA428">
        <v>41.34458620689654</v>
      </c>
      <c r="FB428">
        <v>40.73906896551724</v>
      </c>
      <c r="FC428">
        <v>40.96744827586207</v>
      </c>
      <c r="FD428">
        <v>41.66137931034482</v>
      </c>
      <c r="FE428">
        <v>1955.104827586207</v>
      </c>
      <c r="FF428">
        <v>39.89000000000001</v>
      </c>
      <c r="FG428">
        <v>0</v>
      </c>
      <c r="FH428">
        <v>1758398376.3</v>
      </c>
      <c r="FI428">
        <v>0</v>
      </c>
      <c r="FJ428">
        <v>802.9846923076922</v>
      </c>
      <c r="FK428">
        <v>27.13470087225726</v>
      </c>
      <c r="FL428">
        <v>517.7435901923118</v>
      </c>
      <c r="FM428">
        <v>15547.25384615385</v>
      </c>
      <c r="FN428">
        <v>15</v>
      </c>
      <c r="FO428">
        <v>0</v>
      </c>
      <c r="FP428" t="s">
        <v>439</v>
      </c>
      <c r="FQ428">
        <v>1746989605.5</v>
      </c>
      <c r="FR428">
        <v>1746989593.5</v>
      </c>
      <c r="FS428">
        <v>0</v>
      </c>
      <c r="FT428">
        <v>-0.274</v>
      </c>
      <c r="FU428">
        <v>-0.002</v>
      </c>
      <c r="FV428">
        <v>2.549</v>
      </c>
      <c r="FW428">
        <v>0.129</v>
      </c>
      <c r="FX428">
        <v>420</v>
      </c>
      <c r="FY428">
        <v>17</v>
      </c>
      <c r="FZ428">
        <v>0.02</v>
      </c>
      <c r="GA428">
        <v>0.04</v>
      </c>
      <c r="GB428">
        <v>-33.77374634146341</v>
      </c>
      <c r="GC428">
        <v>-3.253214634146329</v>
      </c>
      <c r="GD428">
        <v>0.4579664340120763</v>
      </c>
      <c r="GE428">
        <v>0</v>
      </c>
      <c r="GF428">
        <v>801.8294411764705</v>
      </c>
      <c r="GG428">
        <v>28.12389610406888</v>
      </c>
      <c r="GH428">
        <v>2.766728798877804</v>
      </c>
      <c r="GI428">
        <v>0</v>
      </c>
      <c r="GJ428">
        <v>8.520032195121951</v>
      </c>
      <c r="GK428">
        <v>0.09170592334496924</v>
      </c>
      <c r="GL428">
        <v>0.01736569080493659</v>
      </c>
      <c r="GM428">
        <v>1</v>
      </c>
      <c r="GN428">
        <v>1</v>
      </c>
      <c r="GO428">
        <v>3</v>
      </c>
      <c r="GP428" t="s">
        <v>440</v>
      </c>
      <c r="GQ428">
        <v>3.10085</v>
      </c>
      <c r="GR428">
        <v>2.72719</v>
      </c>
      <c r="GS428">
        <v>0.082371</v>
      </c>
      <c r="GT428">
        <v>0.0880272</v>
      </c>
      <c r="GU428">
        <v>0.106565</v>
      </c>
      <c r="GV428">
        <v>0.078574</v>
      </c>
      <c r="GW428">
        <v>23944.3</v>
      </c>
      <c r="GX428">
        <v>21665.7</v>
      </c>
      <c r="GY428">
        <v>26661</v>
      </c>
      <c r="GZ428">
        <v>23984.3</v>
      </c>
      <c r="HA428">
        <v>38116.7</v>
      </c>
      <c r="HB428">
        <v>32709.7</v>
      </c>
      <c r="HC428">
        <v>46558</v>
      </c>
      <c r="HD428">
        <v>37986.6</v>
      </c>
      <c r="HE428">
        <v>1.8605</v>
      </c>
      <c r="HF428">
        <v>2.31117</v>
      </c>
      <c r="HG428">
        <v>0.059098</v>
      </c>
      <c r="HH428">
        <v>0</v>
      </c>
      <c r="HI428">
        <v>29.0343</v>
      </c>
      <c r="HJ428">
        <v>999.9</v>
      </c>
      <c r="HK428">
        <v>33.3</v>
      </c>
      <c r="HL428">
        <v>32.8</v>
      </c>
      <c r="HM428">
        <v>18.415</v>
      </c>
      <c r="HN428">
        <v>61.0237</v>
      </c>
      <c r="HO428">
        <v>5.30849</v>
      </c>
      <c r="HP428">
        <v>2</v>
      </c>
      <c r="HQ428">
        <v>0.229929</v>
      </c>
      <c r="HR428">
        <v>0.260376</v>
      </c>
      <c r="HS428">
        <v>20.2809</v>
      </c>
      <c r="HT428">
        <v>5.20965</v>
      </c>
      <c r="HU428">
        <v>11.9796</v>
      </c>
      <c r="HV428">
        <v>4.9628</v>
      </c>
      <c r="HW428">
        <v>3.27428</v>
      </c>
      <c r="HX428">
        <v>9999</v>
      </c>
      <c r="HY428">
        <v>9999</v>
      </c>
      <c r="HZ428">
        <v>9999</v>
      </c>
      <c r="IA428">
        <v>999.9</v>
      </c>
      <c r="IB428">
        <v>1.86387</v>
      </c>
      <c r="IC428">
        <v>1.86011</v>
      </c>
      <c r="ID428">
        <v>1.85844</v>
      </c>
      <c r="IE428">
        <v>1.85974</v>
      </c>
      <c r="IF428">
        <v>1.85989</v>
      </c>
      <c r="IG428">
        <v>1.85846</v>
      </c>
      <c r="IH428">
        <v>1.85745</v>
      </c>
      <c r="II428">
        <v>1.85241</v>
      </c>
      <c r="IJ428">
        <v>0</v>
      </c>
      <c r="IK428">
        <v>0</v>
      </c>
      <c r="IL428">
        <v>0</v>
      </c>
      <c r="IM428">
        <v>0</v>
      </c>
      <c r="IN428" t="s">
        <v>441</v>
      </c>
      <c r="IO428" t="s">
        <v>442</v>
      </c>
      <c r="IP428" t="s">
        <v>443</v>
      </c>
      <c r="IQ428" t="s">
        <v>443</v>
      </c>
      <c r="IR428" t="s">
        <v>443</v>
      </c>
      <c r="IS428" t="s">
        <v>443</v>
      </c>
      <c r="IT428">
        <v>0</v>
      </c>
      <c r="IU428">
        <v>100</v>
      </c>
      <c r="IV428">
        <v>100</v>
      </c>
      <c r="IW428">
        <v>-1.038</v>
      </c>
      <c r="IX428">
        <v>0.2992</v>
      </c>
      <c r="IY428">
        <v>-1.199888540531774</v>
      </c>
      <c r="IZ428">
        <v>0.0006062262584135303</v>
      </c>
      <c r="JA428">
        <v>-6.607284784785487E-07</v>
      </c>
      <c r="JB428">
        <v>4.456398226774383E-10</v>
      </c>
      <c r="JC428">
        <v>0.04242554667046498</v>
      </c>
      <c r="JD428">
        <v>-0.002659736867722172</v>
      </c>
      <c r="JE428">
        <v>0.000738507291522077</v>
      </c>
      <c r="JF428">
        <v>-6.730059124220876E-06</v>
      </c>
      <c r="JG428">
        <v>7</v>
      </c>
      <c r="JH428">
        <v>1949</v>
      </c>
      <c r="JI428">
        <v>1</v>
      </c>
      <c r="JJ428">
        <v>29</v>
      </c>
      <c r="JK428">
        <v>190146.2</v>
      </c>
      <c r="JL428">
        <v>190146.4</v>
      </c>
      <c r="JM428">
        <v>1.46118</v>
      </c>
      <c r="JN428">
        <v>2.62695</v>
      </c>
      <c r="JO428">
        <v>2.146</v>
      </c>
      <c r="JP428">
        <v>2.67822</v>
      </c>
      <c r="JQ428">
        <v>2.29858</v>
      </c>
      <c r="JR428">
        <v>2.44995</v>
      </c>
      <c r="JS428">
        <v>37.1702</v>
      </c>
      <c r="JT428">
        <v>24.07</v>
      </c>
      <c r="JU428">
        <v>18</v>
      </c>
      <c r="JV428">
        <v>485.588</v>
      </c>
      <c r="JW428">
        <v>883.492</v>
      </c>
      <c r="JX428">
        <v>29.1257</v>
      </c>
      <c r="JY428">
        <v>30.1132</v>
      </c>
      <c r="JZ428">
        <v>30.0003</v>
      </c>
      <c r="KA428">
        <v>30.2312</v>
      </c>
      <c r="KB428">
        <v>30.1638</v>
      </c>
      <c r="KC428">
        <v>29.4073</v>
      </c>
      <c r="KD428">
        <v>13.6206</v>
      </c>
      <c r="KE428">
        <v>20.9879</v>
      </c>
      <c r="KF428">
        <v>28.9196</v>
      </c>
      <c r="KG428">
        <v>440.195</v>
      </c>
      <c r="KH428">
        <v>15.1227</v>
      </c>
      <c r="KI428">
        <v>101.794</v>
      </c>
      <c r="KJ428">
        <v>91.5714</v>
      </c>
    </row>
    <row r="429" spans="1:296">
      <c r="A429">
        <v>411</v>
      </c>
      <c r="B429">
        <v>1758398380.6</v>
      </c>
      <c r="C429">
        <v>16240.09999990463</v>
      </c>
      <c r="D429" t="s">
        <v>1269</v>
      </c>
      <c r="E429" t="s">
        <v>1270</v>
      </c>
      <c r="F429">
        <v>5</v>
      </c>
      <c r="G429" t="s">
        <v>1218</v>
      </c>
      <c r="H429">
        <v>1758398372.531034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431.4147023189922</v>
      </c>
      <c r="AJ429">
        <v>397.8216545454544</v>
      </c>
      <c r="AK429">
        <v>0.5041308003755438</v>
      </c>
      <c r="AL429">
        <v>65.87558880153101</v>
      </c>
      <c r="AM429">
        <f>(AO429 - AN429 + DX429*1E3/(8.314*(DZ429+273.15)) * AQ429/DW429 * AP429) * DW429/(100*DK429) * 1000/(1000 - AO429)</f>
        <v>0</v>
      </c>
      <c r="AN429">
        <v>15.2121525145158</v>
      </c>
      <c r="AO429">
        <v>23.75177939393939</v>
      </c>
      <c r="AP429">
        <v>0.002688249592520409</v>
      </c>
      <c r="AQ429">
        <v>86.21188687675813</v>
      </c>
      <c r="AR429">
        <v>0</v>
      </c>
      <c r="AS429">
        <v>0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437</v>
      </c>
      <c r="AX429" t="s">
        <v>437</v>
      </c>
      <c r="AY429">
        <v>0</v>
      </c>
      <c r="AZ429">
        <v>0</v>
      </c>
      <c r="BA429">
        <f>1-AY429/AZ429</f>
        <v>0</v>
      </c>
      <c r="BB429">
        <v>0</v>
      </c>
      <c r="BC429" t="s">
        <v>437</v>
      </c>
      <c r="BD429" t="s">
        <v>437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437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5.18</v>
      </c>
      <c r="DL429">
        <v>0.5</v>
      </c>
      <c r="DM429" t="s">
        <v>438</v>
      </c>
      <c r="DN429">
        <v>2</v>
      </c>
      <c r="DO429" t="b">
        <v>1</v>
      </c>
      <c r="DP429">
        <v>1758398372.531034</v>
      </c>
      <c r="DQ429">
        <v>386.6063103448275</v>
      </c>
      <c r="DR429">
        <v>422.2268965517241</v>
      </c>
      <c r="DS429">
        <v>23.7413448275862</v>
      </c>
      <c r="DT429">
        <v>15.20812413793104</v>
      </c>
      <c r="DU429">
        <v>387.6446551724138</v>
      </c>
      <c r="DV429">
        <v>23.44214137931034</v>
      </c>
      <c r="DW429">
        <v>500.0808275862069</v>
      </c>
      <c r="DX429">
        <v>90.32985862068966</v>
      </c>
      <c r="DY429">
        <v>0.06876593793103447</v>
      </c>
      <c r="DZ429">
        <v>30.14848965517241</v>
      </c>
      <c r="EA429">
        <v>29.99725517241379</v>
      </c>
      <c r="EB429">
        <v>999.9000000000002</v>
      </c>
      <c r="EC429">
        <v>0</v>
      </c>
      <c r="ED429">
        <v>0</v>
      </c>
      <c r="EE429">
        <v>10009.60862068966</v>
      </c>
      <c r="EF429">
        <v>0</v>
      </c>
      <c r="EG429">
        <v>10.3214</v>
      </c>
      <c r="EH429">
        <v>-35.62060689655173</v>
      </c>
      <c r="EI429">
        <v>396.0080689655173</v>
      </c>
      <c r="EJ429">
        <v>428.7473448275862</v>
      </c>
      <c r="EK429">
        <v>8.533230344827587</v>
      </c>
      <c r="EL429">
        <v>422.2268965517241</v>
      </c>
      <c r="EM429">
        <v>15.20812413793104</v>
      </c>
      <c r="EN429">
        <v>2.144552413793104</v>
      </c>
      <c r="EO429">
        <v>1.373746896551724</v>
      </c>
      <c r="EP429">
        <v>18.55402068965517</v>
      </c>
      <c r="EQ429">
        <v>11.6309</v>
      </c>
      <c r="ER429">
        <v>1999.983103448276</v>
      </c>
      <c r="ES429">
        <v>0.9800042413793102</v>
      </c>
      <c r="ET429">
        <v>0.01999601724137931</v>
      </c>
      <c r="EU429">
        <v>0</v>
      </c>
      <c r="EV429">
        <v>804.8437931034481</v>
      </c>
      <c r="EW429">
        <v>5.00078</v>
      </c>
      <c r="EX429">
        <v>15582.14482758621</v>
      </c>
      <c r="EY429">
        <v>16379.53448275862</v>
      </c>
      <c r="EZ429">
        <v>40.41148275862069</v>
      </c>
      <c r="FA429">
        <v>41.33589655172412</v>
      </c>
      <c r="FB429">
        <v>40.74768965517242</v>
      </c>
      <c r="FC429">
        <v>40.9631724137931</v>
      </c>
      <c r="FD429">
        <v>41.63975862068963</v>
      </c>
      <c r="FE429">
        <v>1955.093103448276</v>
      </c>
      <c r="FF429">
        <v>39.89000000000001</v>
      </c>
      <c r="FG429">
        <v>0</v>
      </c>
      <c r="FH429">
        <v>1758398381.1</v>
      </c>
      <c r="FI429">
        <v>0</v>
      </c>
      <c r="FJ429">
        <v>805.1216923076925</v>
      </c>
      <c r="FK429">
        <v>26.48205127746101</v>
      </c>
      <c r="FL429">
        <v>472.7111112540586</v>
      </c>
      <c r="FM429">
        <v>15587.10769230769</v>
      </c>
      <c r="FN429">
        <v>15</v>
      </c>
      <c r="FO429">
        <v>0</v>
      </c>
      <c r="FP429" t="s">
        <v>439</v>
      </c>
      <c r="FQ429">
        <v>1746989605.5</v>
      </c>
      <c r="FR429">
        <v>1746989593.5</v>
      </c>
      <c r="FS429">
        <v>0</v>
      </c>
      <c r="FT429">
        <v>-0.274</v>
      </c>
      <c r="FU429">
        <v>-0.002</v>
      </c>
      <c r="FV429">
        <v>2.549</v>
      </c>
      <c r="FW429">
        <v>0.129</v>
      </c>
      <c r="FX429">
        <v>420</v>
      </c>
      <c r="FY429">
        <v>17</v>
      </c>
      <c r="FZ429">
        <v>0.02</v>
      </c>
      <c r="GA429">
        <v>0.04</v>
      </c>
      <c r="GB429">
        <v>-35.1346875</v>
      </c>
      <c r="GC429">
        <v>-20.74936547842394</v>
      </c>
      <c r="GD429">
        <v>2.564540687256444</v>
      </c>
      <c r="GE429">
        <v>0</v>
      </c>
      <c r="GF429">
        <v>803.7539117647059</v>
      </c>
      <c r="GG429">
        <v>26.84737967895278</v>
      </c>
      <c r="GH429">
        <v>2.641923178377803</v>
      </c>
      <c r="GI429">
        <v>0</v>
      </c>
      <c r="GJ429">
        <v>8.53067925</v>
      </c>
      <c r="GK429">
        <v>0.0308297560975673</v>
      </c>
      <c r="GL429">
        <v>0.01211660253278531</v>
      </c>
      <c r="GM429">
        <v>1</v>
      </c>
      <c r="GN429">
        <v>1</v>
      </c>
      <c r="GO429">
        <v>3</v>
      </c>
      <c r="GP429" t="s">
        <v>440</v>
      </c>
      <c r="GQ429">
        <v>3.10183</v>
      </c>
      <c r="GR429">
        <v>2.72601</v>
      </c>
      <c r="GS429">
        <v>0.0827677</v>
      </c>
      <c r="GT429">
        <v>0.0894916</v>
      </c>
      <c r="GU429">
        <v>0.106591</v>
      </c>
      <c r="GV429">
        <v>0.0785124</v>
      </c>
      <c r="GW429">
        <v>23933.8</v>
      </c>
      <c r="GX429">
        <v>21631.1</v>
      </c>
      <c r="GY429">
        <v>26660.8</v>
      </c>
      <c r="GZ429">
        <v>23984.5</v>
      </c>
      <c r="HA429">
        <v>38115.6</v>
      </c>
      <c r="HB429">
        <v>32712.1</v>
      </c>
      <c r="HC429">
        <v>46557.9</v>
      </c>
      <c r="HD429">
        <v>37986.6</v>
      </c>
      <c r="HE429">
        <v>1.8619</v>
      </c>
      <c r="HF429">
        <v>2.31008</v>
      </c>
      <c r="HG429">
        <v>0.0587255</v>
      </c>
      <c r="HH429">
        <v>0</v>
      </c>
      <c r="HI429">
        <v>29.033</v>
      </c>
      <c r="HJ429">
        <v>999.9</v>
      </c>
      <c r="HK429">
        <v>33.3</v>
      </c>
      <c r="HL429">
        <v>32.8</v>
      </c>
      <c r="HM429">
        <v>18.4153</v>
      </c>
      <c r="HN429">
        <v>61.2837</v>
      </c>
      <c r="HO429">
        <v>4.96795</v>
      </c>
      <c r="HP429">
        <v>2</v>
      </c>
      <c r="HQ429">
        <v>0.230932</v>
      </c>
      <c r="HR429">
        <v>0.26223</v>
      </c>
      <c r="HS429">
        <v>20.2816</v>
      </c>
      <c r="HT429">
        <v>5.2095</v>
      </c>
      <c r="HU429">
        <v>11.98</v>
      </c>
      <c r="HV429">
        <v>4.9629</v>
      </c>
      <c r="HW429">
        <v>3.27438</v>
      </c>
      <c r="HX429">
        <v>9999</v>
      </c>
      <c r="HY429">
        <v>9999</v>
      </c>
      <c r="HZ429">
        <v>9999</v>
      </c>
      <c r="IA429">
        <v>999.9</v>
      </c>
      <c r="IB429">
        <v>1.86387</v>
      </c>
      <c r="IC429">
        <v>1.86009</v>
      </c>
      <c r="ID429">
        <v>1.85844</v>
      </c>
      <c r="IE429">
        <v>1.85974</v>
      </c>
      <c r="IF429">
        <v>1.85989</v>
      </c>
      <c r="IG429">
        <v>1.85842</v>
      </c>
      <c r="IH429">
        <v>1.85746</v>
      </c>
      <c r="II429">
        <v>1.85241</v>
      </c>
      <c r="IJ429">
        <v>0</v>
      </c>
      <c r="IK429">
        <v>0</v>
      </c>
      <c r="IL429">
        <v>0</v>
      </c>
      <c r="IM429">
        <v>0</v>
      </c>
      <c r="IN429" t="s">
        <v>441</v>
      </c>
      <c r="IO429" t="s">
        <v>442</v>
      </c>
      <c r="IP429" t="s">
        <v>443</v>
      </c>
      <c r="IQ429" t="s">
        <v>443</v>
      </c>
      <c r="IR429" t="s">
        <v>443</v>
      </c>
      <c r="IS429" t="s">
        <v>443</v>
      </c>
      <c r="IT429">
        <v>0</v>
      </c>
      <c r="IU429">
        <v>100</v>
      </c>
      <c r="IV429">
        <v>100</v>
      </c>
      <c r="IW429">
        <v>-1.037</v>
      </c>
      <c r="IX429">
        <v>0.2994</v>
      </c>
      <c r="IY429">
        <v>-1.199888540531774</v>
      </c>
      <c r="IZ429">
        <v>0.0006062262584135303</v>
      </c>
      <c r="JA429">
        <v>-6.607284784785487E-07</v>
      </c>
      <c r="JB429">
        <v>4.456398226774383E-10</v>
      </c>
      <c r="JC429">
        <v>0.04242554667046498</v>
      </c>
      <c r="JD429">
        <v>-0.002659736867722172</v>
      </c>
      <c r="JE429">
        <v>0.000738507291522077</v>
      </c>
      <c r="JF429">
        <v>-6.730059124220876E-06</v>
      </c>
      <c r="JG429">
        <v>7</v>
      </c>
      <c r="JH429">
        <v>1949</v>
      </c>
      <c r="JI429">
        <v>1</v>
      </c>
      <c r="JJ429">
        <v>29</v>
      </c>
      <c r="JK429">
        <v>190146.3</v>
      </c>
      <c r="JL429">
        <v>190146.5</v>
      </c>
      <c r="JM429">
        <v>1.49292</v>
      </c>
      <c r="JN429">
        <v>2.63062</v>
      </c>
      <c r="JO429">
        <v>2.146</v>
      </c>
      <c r="JP429">
        <v>2.67944</v>
      </c>
      <c r="JQ429">
        <v>2.29858</v>
      </c>
      <c r="JR429">
        <v>2.40967</v>
      </c>
      <c r="JS429">
        <v>37.1941</v>
      </c>
      <c r="JT429">
        <v>24.07</v>
      </c>
      <c r="JU429">
        <v>18</v>
      </c>
      <c r="JV429">
        <v>486.435</v>
      </c>
      <c r="JW429">
        <v>882.351</v>
      </c>
      <c r="JX429">
        <v>28.9494</v>
      </c>
      <c r="JY429">
        <v>30.1153</v>
      </c>
      <c r="JZ429">
        <v>30.0006</v>
      </c>
      <c r="KA429">
        <v>30.2339</v>
      </c>
      <c r="KB429">
        <v>30.1648</v>
      </c>
      <c r="KC429">
        <v>30.0471</v>
      </c>
      <c r="KD429">
        <v>13.6206</v>
      </c>
      <c r="KE429">
        <v>20.9879</v>
      </c>
      <c r="KF429">
        <v>28.9601</v>
      </c>
      <c r="KG429">
        <v>453.719</v>
      </c>
      <c r="KH429">
        <v>15.1178</v>
      </c>
      <c r="KI429">
        <v>101.793</v>
      </c>
      <c r="KJ429">
        <v>91.57170000000001</v>
      </c>
    </row>
    <row r="430" spans="1:296">
      <c r="A430">
        <v>412</v>
      </c>
      <c r="B430">
        <v>1758398385.5</v>
      </c>
      <c r="C430">
        <v>16245</v>
      </c>
      <c r="D430" t="s">
        <v>1271</v>
      </c>
      <c r="E430" t="s">
        <v>1272</v>
      </c>
      <c r="F430">
        <v>5</v>
      </c>
      <c r="G430" t="s">
        <v>1218</v>
      </c>
      <c r="H430">
        <v>1758398377.757143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443.0675780416748</v>
      </c>
      <c r="AJ430">
        <v>404.7402142816267</v>
      </c>
      <c r="AK430">
        <v>1.517037669529569</v>
      </c>
      <c r="AL430">
        <v>65.87558880153101</v>
      </c>
      <c r="AM430">
        <f>(AO430 - AN430 + DX430*1E3/(8.314*(DZ430+273.15)) * AQ430/DW430 * AP430) * DW430/(100*DK430) * 1000/(1000 - AO430)</f>
        <v>0</v>
      </c>
      <c r="AN430">
        <v>15.19372426664066</v>
      </c>
      <c r="AO430">
        <v>23.73498252495369</v>
      </c>
      <c r="AP430">
        <v>-0.007872966419888336</v>
      </c>
      <c r="AQ430">
        <v>86.21188687675813</v>
      </c>
      <c r="AR430">
        <v>0</v>
      </c>
      <c r="AS430">
        <v>0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437</v>
      </c>
      <c r="AX430" t="s">
        <v>437</v>
      </c>
      <c r="AY430">
        <v>0</v>
      </c>
      <c r="AZ430">
        <v>0</v>
      </c>
      <c r="BA430">
        <f>1-AY430/AZ430</f>
        <v>0</v>
      </c>
      <c r="BB430">
        <v>0</v>
      </c>
      <c r="BC430" t="s">
        <v>437</v>
      </c>
      <c r="BD430" t="s">
        <v>437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437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5.18</v>
      </c>
      <c r="DL430">
        <v>0.5</v>
      </c>
      <c r="DM430" t="s">
        <v>438</v>
      </c>
      <c r="DN430">
        <v>2</v>
      </c>
      <c r="DO430" t="b">
        <v>1</v>
      </c>
      <c r="DP430">
        <v>1758398377.757143</v>
      </c>
      <c r="DQ430">
        <v>388.4641428571428</v>
      </c>
      <c r="DR430">
        <v>428.3226428571429</v>
      </c>
      <c r="DS430">
        <v>23.73783214285715</v>
      </c>
      <c r="DT430">
        <v>15.20384642857143</v>
      </c>
      <c r="DU430">
        <v>389.5018571428571</v>
      </c>
      <c r="DV430">
        <v>23.4387</v>
      </c>
      <c r="DW430">
        <v>500.0138214285715</v>
      </c>
      <c r="DX430">
        <v>90.3293</v>
      </c>
      <c r="DY430">
        <v>0.06859178214285713</v>
      </c>
      <c r="DZ430">
        <v>30.15340714285715</v>
      </c>
      <c r="EA430">
        <v>29.995725</v>
      </c>
      <c r="EB430">
        <v>999.9000000000002</v>
      </c>
      <c r="EC430">
        <v>0</v>
      </c>
      <c r="ED430">
        <v>0</v>
      </c>
      <c r="EE430">
        <v>9998.660714285714</v>
      </c>
      <c r="EF430">
        <v>0</v>
      </c>
      <c r="EG430">
        <v>10.3214</v>
      </c>
      <c r="EH430">
        <v>-39.85848571428572</v>
      </c>
      <c r="EI430">
        <v>397.909642857143</v>
      </c>
      <c r="EJ430">
        <v>434.9352499999999</v>
      </c>
      <c r="EK430">
        <v>8.533993571428573</v>
      </c>
      <c r="EL430">
        <v>428.3226428571429</v>
      </c>
      <c r="EM430">
        <v>15.20384642857143</v>
      </c>
      <c r="EN430">
        <v>2.144221785714286</v>
      </c>
      <c r="EO430">
        <v>1.373352857142857</v>
      </c>
      <c r="EP430">
        <v>18.55155714285715</v>
      </c>
      <c r="EQ430">
        <v>11.62655357142857</v>
      </c>
      <c r="ER430">
        <v>1999.998571428571</v>
      </c>
      <c r="ES430">
        <v>0.9800042857142858</v>
      </c>
      <c r="ET430">
        <v>0.019995975</v>
      </c>
      <c r="EU430">
        <v>0</v>
      </c>
      <c r="EV430">
        <v>807.0313571428571</v>
      </c>
      <c r="EW430">
        <v>5.00078</v>
      </c>
      <c r="EX430">
        <v>15622.27142857143</v>
      </c>
      <c r="EY430">
        <v>16379.66428571429</v>
      </c>
      <c r="EZ430">
        <v>40.40832142857143</v>
      </c>
      <c r="FA430">
        <v>41.34349999999999</v>
      </c>
      <c r="FB430">
        <v>40.76317857142857</v>
      </c>
      <c r="FC430">
        <v>40.95521428571429</v>
      </c>
      <c r="FD430">
        <v>41.61346428571427</v>
      </c>
      <c r="FE430">
        <v>1955.108571428571</v>
      </c>
      <c r="FF430">
        <v>39.89000000000001</v>
      </c>
      <c r="FG430">
        <v>0</v>
      </c>
      <c r="FH430">
        <v>1758398385.9</v>
      </c>
      <c r="FI430">
        <v>0</v>
      </c>
      <c r="FJ430">
        <v>807.1542307692308</v>
      </c>
      <c r="FK430">
        <v>25.34331624393399</v>
      </c>
      <c r="FL430">
        <v>446.9675213803216</v>
      </c>
      <c r="FM430">
        <v>15623.62307692308</v>
      </c>
      <c r="FN430">
        <v>15</v>
      </c>
      <c r="FO430">
        <v>0</v>
      </c>
      <c r="FP430" t="s">
        <v>439</v>
      </c>
      <c r="FQ430">
        <v>1746989605.5</v>
      </c>
      <c r="FR430">
        <v>1746989593.5</v>
      </c>
      <c r="FS430">
        <v>0</v>
      </c>
      <c r="FT430">
        <v>-0.274</v>
      </c>
      <c r="FU430">
        <v>-0.002</v>
      </c>
      <c r="FV430">
        <v>2.549</v>
      </c>
      <c r="FW430">
        <v>0.129</v>
      </c>
      <c r="FX430">
        <v>420</v>
      </c>
      <c r="FY430">
        <v>17</v>
      </c>
      <c r="FZ430">
        <v>0.02</v>
      </c>
      <c r="GA430">
        <v>0.04</v>
      </c>
      <c r="GB430">
        <v>-37.47448048780488</v>
      </c>
      <c r="GC430">
        <v>-43.65851602708681</v>
      </c>
      <c r="GD430">
        <v>4.790490561122591</v>
      </c>
      <c r="GE430">
        <v>0</v>
      </c>
      <c r="GF430">
        <v>805.6191176470589</v>
      </c>
      <c r="GG430">
        <v>25.58786861304986</v>
      </c>
      <c r="GH430">
        <v>2.51920207681048</v>
      </c>
      <c r="GI430">
        <v>0</v>
      </c>
      <c r="GJ430">
        <v>8.535580731707318</v>
      </c>
      <c r="GK430">
        <v>0.03146311414751329</v>
      </c>
      <c r="GL430">
        <v>0.01175900680023694</v>
      </c>
      <c r="GM430">
        <v>1</v>
      </c>
      <c r="GN430">
        <v>1</v>
      </c>
      <c r="GO430">
        <v>3</v>
      </c>
      <c r="GP430" t="s">
        <v>440</v>
      </c>
      <c r="GQ430">
        <v>3.10108</v>
      </c>
      <c r="GR430">
        <v>2.72647</v>
      </c>
      <c r="GS430">
        <v>0.0839308</v>
      </c>
      <c r="GT430">
        <v>0.0916048</v>
      </c>
      <c r="GU430">
        <v>0.106564</v>
      </c>
      <c r="GV430">
        <v>0.07851420000000001</v>
      </c>
      <c r="GW430">
        <v>23903.7</v>
      </c>
      <c r="GX430">
        <v>21580.9</v>
      </c>
      <c r="GY430">
        <v>26661.1</v>
      </c>
      <c r="GZ430">
        <v>23984.5</v>
      </c>
      <c r="HA430">
        <v>38117.3</v>
      </c>
      <c r="HB430">
        <v>32712.6</v>
      </c>
      <c r="HC430">
        <v>46558.3</v>
      </c>
      <c r="HD430">
        <v>37987</v>
      </c>
      <c r="HE430">
        <v>1.86045</v>
      </c>
      <c r="HF430">
        <v>2.311</v>
      </c>
      <c r="HG430">
        <v>0.0590011</v>
      </c>
      <c r="HH430">
        <v>0</v>
      </c>
      <c r="HI430">
        <v>29.0319</v>
      </c>
      <c r="HJ430">
        <v>999.9</v>
      </c>
      <c r="HK430">
        <v>33.3</v>
      </c>
      <c r="HL430">
        <v>32.8</v>
      </c>
      <c r="HM430">
        <v>18.4151</v>
      </c>
      <c r="HN430">
        <v>61.0837</v>
      </c>
      <c r="HO430">
        <v>5.07211</v>
      </c>
      <c r="HP430">
        <v>2</v>
      </c>
      <c r="HQ430">
        <v>0.22986</v>
      </c>
      <c r="HR430">
        <v>-0.0369281</v>
      </c>
      <c r="HS430">
        <v>20.2824</v>
      </c>
      <c r="HT430">
        <v>5.2092</v>
      </c>
      <c r="HU430">
        <v>11.98</v>
      </c>
      <c r="HV430">
        <v>4.96275</v>
      </c>
      <c r="HW430">
        <v>3.27418</v>
      </c>
      <c r="HX430">
        <v>9999</v>
      </c>
      <c r="HY430">
        <v>9999</v>
      </c>
      <c r="HZ430">
        <v>9999</v>
      </c>
      <c r="IA430">
        <v>999.9</v>
      </c>
      <c r="IB430">
        <v>1.86387</v>
      </c>
      <c r="IC430">
        <v>1.8601</v>
      </c>
      <c r="ID430">
        <v>1.85842</v>
      </c>
      <c r="IE430">
        <v>1.85974</v>
      </c>
      <c r="IF430">
        <v>1.85989</v>
      </c>
      <c r="IG430">
        <v>1.85844</v>
      </c>
      <c r="IH430">
        <v>1.85745</v>
      </c>
      <c r="II430">
        <v>1.8524</v>
      </c>
      <c r="IJ430">
        <v>0</v>
      </c>
      <c r="IK430">
        <v>0</v>
      </c>
      <c r="IL430">
        <v>0</v>
      </c>
      <c r="IM430">
        <v>0</v>
      </c>
      <c r="IN430" t="s">
        <v>441</v>
      </c>
      <c r="IO430" t="s">
        <v>442</v>
      </c>
      <c r="IP430" t="s">
        <v>443</v>
      </c>
      <c r="IQ430" t="s">
        <v>443</v>
      </c>
      <c r="IR430" t="s">
        <v>443</v>
      </c>
      <c r="IS430" t="s">
        <v>443</v>
      </c>
      <c r="IT430">
        <v>0</v>
      </c>
      <c r="IU430">
        <v>100</v>
      </c>
      <c r="IV430">
        <v>100</v>
      </c>
      <c r="IW430">
        <v>-1.036</v>
      </c>
      <c r="IX430">
        <v>0.2992</v>
      </c>
      <c r="IY430">
        <v>-1.199888540531774</v>
      </c>
      <c r="IZ430">
        <v>0.0006062262584135303</v>
      </c>
      <c r="JA430">
        <v>-6.607284784785487E-07</v>
      </c>
      <c r="JB430">
        <v>4.456398226774383E-10</v>
      </c>
      <c r="JC430">
        <v>0.04242554667046498</v>
      </c>
      <c r="JD430">
        <v>-0.002659736867722172</v>
      </c>
      <c r="JE430">
        <v>0.000738507291522077</v>
      </c>
      <c r="JF430">
        <v>-6.730059124220876E-06</v>
      </c>
      <c r="JG430">
        <v>7</v>
      </c>
      <c r="JH430">
        <v>1949</v>
      </c>
      <c r="JI430">
        <v>1</v>
      </c>
      <c r="JJ430">
        <v>29</v>
      </c>
      <c r="JK430">
        <v>190146.3</v>
      </c>
      <c r="JL430">
        <v>190146.5</v>
      </c>
      <c r="JM430">
        <v>1.53198</v>
      </c>
      <c r="JN430">
        <v>2.62573</v>
      </c>
      <c r="JO430">
        <v>2.146</v>
      </c>
      <c r="JP430">
        <v>2.67944</v>
      </c>
      <c r="JQ430">
        <v>2.29858</v>
      </c>
      <c r="JR430">
        <v>2.41089</v>
      </c>
      <c r="JS430">
        <v>37.1941</v>
      </c>
      <c r="JT430">
        <v>24.07</v>
      </c>
      <c r="JU430">
        <v>18</v>
      </c>
      <c r="JV430">
        <v>485.594</v>
      </c>
      <c r="JW430">
        <v>883.362</v>
      </c>
      <c r="JX430">
        <v>28.9334</v>
      </c>
      <c r="JY430">
        <v>30.1158</v>
      </c>
      <c r="JZ430">
        <v>29.9998</v>
      </c>
      <c r="KA430">
        <v>30.236</v>
      </c>
      <c r="KB430">
        <v>30.1674</v>
      </c>
      <c r="KC430">
        <v>30.9129</v>
      </c>
      <c r="KD430">
        <v>13.6206</v>
      </c>
      <c r="KE430">
        <v>20.9879</v>
      </c>
      <c r="KF430">
        <v>28.9681</v>
      </c>
      <c r="KG430">
        <v>473.892</v>
      </c>
      <c r="KH430">
        <v>15.1127</v>
      </c>
      <c r="KI430">
        <v>101.794</v>
      </c>
      <c r="KJ430">
        <v>91.5723</v>
      </c>
    </row>
    <row r="431" spans="1:296">
      <c r="A431">
        <v>413</v>
      </c>
      <c r="B431">
        <v>1758398390.5</v>
      </c>
      <c r="C431">
        <v>16250</v>
      </c>
      <c r="D431" t="s">
        <v>1273</v>
      </c>
      <c r="E431" t="s">
        <v>1274</v>
      </c>
      <c r="F431">
        <v>5</v>
      </c>
      <c r="G431" t="s">
        <v>1218</v>
      </c>
      <c r="H431">
        <v>1758398382.742857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458.0104134911275</v>
      </c>
      <c r="AJ431">
        <v>415.4604424242425</v>
      </c>
      <c r="AK431">
        <v>2.230981325331033</v>
      </c>
      <c r="AL431">
        <v>65.87558880153101</v>
      </c>
      <c r="AM431">
        <f>(AO431 - AN431 + DX431*1E3/(8.314*(DZ431+273.15)) * AQ431/DW431 * AP431) * DW431/(100*DK431) * 1000/(1000 - AO431)</f>
        <v>0</v>
      </c>
      <c r="AN431">
        <v>15.19615156741746</v>
      </c>
      <c r="AO431">
        <v>23.74483333333333</v>
      </c>
      <c r="AP431">
        <v>0.0005744654729424088</v>
      </c>
      <c r="AQ431">
        <v>86.21188687675813</v>
      </c>
      <c r="AR431">
        <v>0</v>
      </c>
      <c r="AS431">
        <v>0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437</v>
      </c>
      <c r="AX431" t="s">
        <v>437</v>
      </c>
      <c r="AY431">
        <v>0</v>
      </c>
      <c r="AZ431">
        <v>0</v>
      </c>
      <c r="BA431">
        <f>1-AY431/AZ431</f>
        <v>0</v>
      </c>
      <c r="BB431">
        <v>0</v>
      </c>
      <c r="BC431" t="s">
        <v>437</v>
      </c>
      <c r="BD431" t="s">
        <v>437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437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5.18</v>
      </c>
      <c r="DL431">
        <v>0.5</v>
      </c>
      <c r="DM431" t="s">
        <v>438</v>
      </c>
      <c r="DN431">
        <v>2</v>
      </c>
      <c r="DO431" t="b">
        <v>1</v>
      </c>
      <c r="DP431">
        <v>1758398382.742857</v>
      </c>
      <c r="DQ431">
        <v>393.2134642857142</v>
      </c>
      <c r="DR431">
        <v>439.0573928571429</v>
      </c>
      <c r="DS431">
        <v>23.74251071428571</v>
      </c>
      <c r="DT431">
        <v>15.197925</v>
      </c>
      <c r="DU431">
        <v>394.2497142857142</v>
      </c>
      <c r="DV431">
        <v>23.44328214285714</v>
      </c>
      <c r="DW431">
        <v>500.1296785714286</v>
      </c>
      <c r="DX431">
        <v>90.32962142857143</v>
      </c>
      <c r="DY431">
        <v>0.06824275714285714</v>
      </c>
      <c r="DZ431">
        <v>30.15529285714286</v>
      </c>
      <c r="EA431">
        <v>29.99253928571428</v>
      </c>
      <c r="EB431">
        <v>999.9000000000002</v>
      </c>
      <c r="EC431">
        <v>0</v>
      </c>
      <c r="ED431">
        <v>0</v>
      </c>
      <c r="EE431">
        <v>10008.47678571429</v>
      </c>
      <c r="EF431">
        <v>0</v>
      </c>
      <c r="EG431">
        <v>10.3214</v>
      </c>
      <c r="EH431">
        <v>-45.84394285714286</v>
      </c>
      <c r="EI431">
        <v>402.7763571428572</v>
      </c>
      <c r="EJ431">
        <v>445.8330714285715</v>
      </c>
      <c r="EK431">
        <v>8.544589285714284</v>
      </c>
      <c r="EL431">
        <v>439.0573928571429</v>
      </c>
      <c r="EM431">
        <v>15.197925</v>
      </c>
      <c r="EN431">
        <v>2.144651785714286</v>
      </c>
      <c r="EO431">
        <v>1.372823571428572</v>
      </c>
      <c r="EP431">
        <v>18.55475357142857</v>
      </c>
      <c r="EQ431">
        <v>11.62072142857143</v>
      </c>
      <c r="ER431">
        <v>2000.008928571429</v>
      </c>
      <c r="ES431">
        <v>0.9800042857142858</v>
      </c>
      <c r="ET431">
        <v>0.01999597142857143</v>
      </c>
      <c r="EU431">
        <v>0</v>
      </c>
      <c r="EV431">
        <v>809.3385</v>
      </c>
      <c r="EW431">
        <v>5.00078</v>
      </c>
      <c r="EX431">
        <v>15665.09642857143</v>
      </c>
      <c r="EY431">
        <v>16379.74285714286</v>
      </c>
      <c r="EZ431">
        <v>40.42621428571427</v>
      </c>
      <c r="FA431">
        <v>41.34575</v>
      </c>
      <c r="FB431">
        <v>40.761</v>
      </c>
      <c r="FC431">
        <v>40.95746428571429</v>
      </c>
      <c r="FD431">
        <v>41.62910714285714</v>
      </c>
      <c r="FE431">
        <v>1955.118928571429</v>
      </c>
      <c r="FF431">
        <v>39.89000000000001</v>
      </c>
      <c r="FG431">
        <v>0</v>
      </c>
      <c r="FH431">
        <v>1758398391.3</v>
      </c>
      <c r="FI431">
        <v>0</v>
      </c>
      <c r="FJ431">
        <v>809.7768799999999</v>
      </c>
      <c r="FK431">
        <v>29.02846158694052</v>
      </c>
      <c r="FL431">
        <v>558.546154698784</v>
      </c>
      <c r="FM431">
        <v>15672.512</v>
      </c>
      <c r="FN431">
        <v>15</v>
      </c>
      <c r="FO431">
        <v>0</v>
      </c>
      <c r="FP431" t="s">
        <v>439</v>
      </c>
      <c r="FQ431">
        <v>1746989605.5</v>
      </c>
      <c r="FR431">
        <v>1746989593.5</v>
      </c>
      <c r="FS431">
        <v>0</v>
      </c>
      <c r="FT431">
        <v>-0.274</v>
      </c>
      <c r="FU431">
        <v>-0.002</v>
      </c>
      <c r="FV431">
        <v>2.549</v>
      </c>
      <c r="FW431">
        <v>0.129</v>
      </c>
      <c r="FX431">
        <v>420</v>
      </c>
      <c r="FY431">
        <v>17</v>
      </c>
      <c r="FZ431">
        <v>0.02</v>
      </c>
      <c r="GA431">
        <v>0.04</v>
      </c>
      <c r="GB431">
        <v>-42.74839512195123</v>
      </c>
      <c r="GC431">
        <v>-72.69256545467759</v>
      </c>
      <c r="GD431">
        <v>7.189265269422359</v>
      </c>
      <c r="GE431">
        <v>0</v>
      </c>
      <c r="GF431">
        <v>808.2878823529411</v>
      </c>
      <c r="GG431">
        <v>27.21876242676657</v>
      </c>
      <c r="GH431">
        <v>2.690996379702312</v>
      </c>
      <c r="GI431">
        <v>0</v>
      </c>
      <c r="GJ431">
        <v>8.538208780487805</v>
      </c>
      <c r="GK431">
        <v>0.1210532518980013</v>
      </c>
      <c r="GL431">
        <v>0.0137995290119559</v>
      </c>
      <c r="GM431">
        <v>0</v>
      </c>
      <c r="GN431">
        <v>0</v>
      </c>
      <c r="GO431">
        <v>3</v>
      </c>
      <c r="GP431" t="s">
        <v>446</v>
      </c>
      <c r="GQ431">
        <v>3.10137</v>
      </c>
      <c r="GR431">
        <v>2.72606</v>
      </c>
      <c r="GS431">
        <v>0.0856579</v>
      </c>
      <c r="GT431">
        <v>0.0939881</v>
      </c>
      <c r="GU431">
        <v>0.106577</v>
      </c>
      <c r="GV431">
        <v>0.0784453</v>
      </c>
      <c r="GW431">
        <v>23858.8</v>
      </c>
      <c r="GX431">
        <v>21524.2</v>
      </c>
      <c r="GY431">
        <v>26661.3</v>
      </c>
      <c r="GZ431">
        <v>23984.5</v>
      </c>
      <c r="HA431">
        <v>38117</v>
      </c>
      <c r="HB431">
        <v>32715.3</v>
      </c>
      <c r="HC431">
        <v>46558.4</v>
      </c>
      <c r="HD431">
        <v>37987.1</v>
      </c>
      <c r="HE431">
        <v>1.86117</v>
      </c>
      <c r="HF431">
        <v>2.3106</v>
      </c>
      <c r="HG431">
        <v>0.0588968</v>
      </c>
      <c r="HH431">
        <v>0</v>
      </c>
      <c r="HI431">
        <v>29.0319</v>
      </c>
      <c r="HJ431">
        <v>999.9</v>
      </c>
      <c r="HK431">
        <v>33.3</v>
      </c>
      <c r="HL431">
        <v>32.8</v>
      </c>
      <c r="HM431">
        <v>18.4159</v>
      </c>
      <c r="HN431">
        <v>60.7337</v>
      </c>
      <c r="HO431">
        <v>4.97195</v>
      </c>
      <c r="HP431">
        <v>2</v>
      </c>
      <c r="HQ431">
        <v>0.229863</v>
      </c>
      <c r="HR431">
        <v>-0.129779</v>
      </c>
      <c r="HS431">
        <v>20.2827</v>
      </c>
      <c r="HT431">
        <v>5.20965</v>
      </c>
      <c r="HU431">
        <v>11.9797</v>
      </c>
      <c r="HV431">
        <v>4.96295</v>
      </c>
      <c r="HW431">
        <v>3.27438</v>
      </c>
      <c r="HX431">
        <v>9999</v>
      </c>
      <c r="HY431">
        <v>9999</v>
      </c>
      <c r="HZ431">
        <v>9999</v>
      </c>
      <c r="IA431">
        <v>999.9</v>
      </c>
      <c r="IB431">
        <v>1.86387</v>
      </c>
      <c r="IC431">
        <v>1.8601</v>
      </c>
      <c r="ID431">
        <v>1.85846</v>
      </c>
      <c r="IE431">
        <v>1.85974</v>
      </c>
      <c r="IF431">
        <v>1.85989</v>
      </c>
      <c r="IG431">
        <v>1.85843</v>
      </c>
      <c r="IH431">
        <v>1.85746</v>
      </c>
      <c r="II431">
        <v>1.85241</v>
      </c>
      <c r="IJ431">
        <v>0</v>
      </c>
      <c r="IK431">
        <v>0</v>
      </c>
      <c r="IL431">
        <v>0</v>
      </c>
      <c r="IM431">
        <v>0</v>
      </c>
      <c r="IN431" t="s">
        <v>441</v>
      </c>
      <c r="IO431" t="s">
        <v>442</v>
      </c>
      <c r="IP431" t="s">
        <v>443</v>
      </c>
      <c r="IQ431" t="s">
        <v>443</v>
      </c>
      <c r="IR431" t="s">
        <v>443</v>
      </c>
      <c r="IS431" t="s">
        <v>443</v>
      </c>
      <c r="IT431">
        <v>0</v>
      </c>
      <c r="IU431">
        <v>100</v>
      </c>
      <c r="IV431">
        <v>100</v>
      </c>
      <c r="IW431">
        <v>-1.032</v>
      </c>
      <c r="IX431">
        <v>0.2993</v>
      </c>
      <c r="IY431">
        <v>-1.199888540531774</v>
      </c>
      <c r="IZ431">
        <v>0.0006062262584135303</v>
      </c>
      <c r="JA431">
        <v>-6.607284784785487E-07</v>
      </c>
      <c r="JB431">
        <v>4.456398226774383E-10</v>
      </c>
      <c r="JC431">
        <v>0.04242554667046498</v>
      </c>
      <c r="JD431">
        <v>-0.002659736867722172</v>
      </c>
      <c r="JE431">
        <v>0.000738507291522077</v>
      </c>
      <c r="JF431">
        <v>-6.730059124220876E-06</v>
      </c>
      <c r="JG431">
        <v>7</v>
      </c>
      <c r="JH431">
        <v>1949</v>
      </c>
      <c r="JI431">
        <v>1</v>
      </c>
      <c r="JJ431">
        <v>29</v>
      </c>
      <c r="JK431">
        <v>190146.4</v>
      </c>
      <c r="JL431">
        <v>190146.6</v>
      </c>
      <c r="JM431">
        <v>1.57837</v>
      </c>
      <c r="JN431">
        <v>2.62939</v>
      </c>
      <c r="JO431">
        <v>2.146</v>
      </c>
      <c r="JP431">
        <v>2.67944</v>
      </c>
      <c r="JQ431">
        <v>2.29858</v>
      </c>
      <c r="JR431">
        <v>2.38525</v>
      </c>
      <c r="JS431">
        <v>37.1941</v>
      </c>
      <c r="JT431">
        <v>24.07</v>
      </c>
      <c r="JU431">
        <v>18</v>
      </c>
      <c r="JV431">
        <v>486.031</v>
      </c>
      <c r="JW431">
        <v>882.971</v>
      </c>
      <c r="JX431">
        <v>28.9474</v>
      </c>
      <c r="JY431">
        <v>30.116</v>
      </c>
      <c r="JZ431">
        <v>29.9999</v>
      </c>
      <c r="KA431">
        <v>30.2373</v>
      </c>
      <c r="KB431">
        <v>30.1694</v>
      </c>
      <c r="KC431">
        <v>31.7705</v>
      </c>
      <c r="KD431">
        <v>13.969</v>
      </c>
      <c r="KE431">
        <v>20.9879</v>
      </c>
      <c r="KF431">
        <v>28.9735</v>
      </c>
      <c r="KG431">
        <v>487.304</v>
      </c>
      <c r="KH431">
        <v>15.099</v>
      </c>
      <c r="KI431">
        <v>101.795</v>
      </c>
      <c r="KJ431">
        <v>91.5723</v>
      </c>
    </row>
    <row r="432" spans="1:296">
      <c r="A432">
        <v>414</v>
      </c>
      <c r="B432">
        <v>1758398395.5</v>
      </c>
      <c r="C432">
        <v>16255</v>
      </c>
      <c r="D432" t="s">
        <v>1275</v>
      </c>
      <c r="E432" t="s">
        <v>1276</v>
      </c>
      <c r="F432">
        <v>5</v>
      </c>
      <c r="G432" t="s">
        <v>1218</v>
      </c>
      <c r="H432">
        <v>1758398387.728571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474.0905300910101</v>
      </c>
      <c r="AJ432">
        <v>428.5967454545455</v>
      </c>
      <c r="AK432">
        <v>2.669812769619067</v>
      </c>
      <c r="AL432">
        <v>65.87558880153101</v>
      </c>
      <c r="AM432">
        <f>(AO432 - AN432 + DX432*1E3/(8.314*(DZ432+273.15)) * AQ432/DW432 * AP432) * DW432/(100*DK432) * 1000/(1000 - AO432)</f>
        <v>0</v>
      </c>
      <c r="AN432">
        <v>15.1722772729291</v>
      </c>
      <c r="AO432">
        <v>23.74122545454544</v>
      </c>
      <c r="AP432">
        <v>-0.0003786107911414329</v>
      </c>
      <c r="AQ432">
        <v>86.21188687675813</v>
      </c>
      <c r="AR432">
        <v>0</v>
      </c>
      <c r="AS432">
        <v>0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437</v>
      </c>
      <c r="AX432" t="s">
        <v>437</v>
      </c>
      <c r="AY432">
        <v>0</v>
      </c>
      <c r="AZ432">
        <v>0</v>
      </c>
      <c r="BA432">
        <f>1-AY432/AZ432</f>
        <v>0</v>
      </c>
      <c r="BB432">
        <v>0</v>
      </c>
      <c r="BC432" t="s">
        <v>437</v>
      </c>
      <c r="BD432" t="s">
        <v>437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437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5.18</v>
      </c>
      <c r="DL432">
        <v>0.5</v>
      </c>
      <c r="DM432" t="s">
        <v>438</v>
      </c>
      <c r="DN432">
        <v>2</v>
      </c>
      <c r="DO432" t="b">
        <v>1</v>
      </c>
      <c r="DP432">
        <v>1758398387.728571</v>
      </c>
      <c r="DQ432">
        <v>401.6234285714286</v>
      </c>
      <c r="DR432">
        <v>453.2327857142858</v>
      </c>
      <c r="DS432">
        <v>23.74166785714286</v>
      </c>
      <c r="DT432">
        <v>15.18624285714286</v>
      </c>
      <c r="DU432">
        <v>402.6572142857143</v>
      </c>
      <c r="DV432">
        <v>23.44245357142858</v>
      </c>
      <c r="DW432">
        <v>500.1458928571428</v>
      </c>
      <c r="DX432">
        <v>90.33023571428571</v>
      </c>
      <c r="DY432">
        <v>0.06807872499999999</v>
      </c>
      <c r="DZ432">
        <v>30.15643928571429</v>
      </c>
      <c r="EA432">
        <v>29.99014285714286</v>
      </c>
      <c r="EB432">
        <v>999.9000000000002</v>
      </c>
      <c r="EC432">
        <v>0</v>
      </c>
      <c r="ED432">
        <v>0</v>
      </c>
      <c r="EE432">
        <v>9992.896428571428</v>
      </c>
      <c r="EF432">
        <v>0</v>
      </c>
      <c r="EG432">
        <v>10.3214</v>
      </c>
      <c r="EH432">
        <v>-51.60936785714286</v>
      </c>
      <c r="EI432">
        <v>411.3904642857143</v>
      </c>
      <c r="EJ432">
        <v>460.2217142857143</v>
      </c>
      <c r="EK432">
        <v>8.555426071428572</v>
      </c>
      <c r="EL432">
        <v>453.2327857142858</v>
      </c>
      <c r="EM432">
        <v>15.18624285714286</v>
      </c>
      <c r="EN432">
        <v>2.14459</v>
      </c>
      <c r="EO432">
        <v>1.3717775</v>
      </c>
      <c r="EP432">
        <v>18.55428571428572</v>
      </c>
      <c r="EQ432">
        <v>11.60919285714286</v>
      </c>
      <c r="ER432">
        <v>2000.005357142857</v>
      </c>
      <c r="ES432">
        <v>0.9800041785714286</v>
      </c>
      <c r="ET432">
        <v>0.01999607857142857</v>
      </c>
      <c r="EU432">
        <v>0</v>
      </c>
      <c r="EV432">
        <v>812.2682142857144</v>
      </c>
      <c r="EW432">
        <v>5.00078</v>
      </c>
      <c r="EX432">
        <v>15720.075</v>
      </c>
      <c r="EY432">
        <v>16379.71071428571</v>
      </c>
      <c r="EZ432">
        <v>40.424</v>
      </c>
      <c r="FA432">
        <v>41.34349999999999</v>
      </c>
      <c r="FB432">
        <v>40.73864285714285</v>
      </c>
      <c r="FC432">
        <v>40.94625</v>
      </c>
      <c r="FD432">
        <v>41.61132142857142</v>
      </c>
      <c r="FE432">
        <v>1955.115357142857</v>
      </c>
      <c r="FF432">
        <v>39.89000000000001</v>
      </c>
      <c r="FG432">
        <v>0</v>
      </c>
      <c r="FH432">
        <v>1758398396.1</v>
      </c>
      <c r="FI432">
        <v>0</v>
      </c>
      <c r="FJ432">
        <v>812.68208</v>
      </c>
      <c r="FK432">
        <v>42.36353852651449</v>
      </c>
      <c r="FL432">
        <v>808.3000011801794</v>
      </c>
      <c r="FM432">
        <v>15727.444</v>
      </c>
      <c r="FN432">
        <v>15</v>
      </c>
      <c r="FO432">
        <v>0</v>
      </c>
      <c r="FP432" t="s">
        <v>439</v>
      </c>
      <c r="FQ432">
        <v>1746989605.5</v>
      </c>
      <c r="FR432">
        <v>1746989593.5</v>
      </c>
      <c r="FS432">
        <v>0</v>
      </c>
      <c r="FT432">
        <v>-0.274</v>
      </c>
      <c r="FU432">
        <v>-0.002</v>
      </c>
      <c r="FV432">
        <v>2.549</v>
      </c>
      <c r="FW432">
        <v>0.129</v>
      </c>
      <c r="FX432">
        <v>420</v>
      </c>
      <c r="FY432">
        <v>17</v>
      </c>
      <c r="FZ432">
        <v>0.02</v>
      </c>
      <c r="GA432">
        <v>0.04</v>
      </c>
      <c r="GB432">
        <v>-48.21280731707317</v>
      </c>
      <c r="GC432">
        <v>-70.16110269915744</v>
      </c>
      <c r="GD432">
        <v>6.940778539812875</v>
      </c>
      <c r="GE432">
        <v>0</v>
      </c>
      <c r="GF432">
        <v>810.9052647058825</v>
      </c>
      <c r="GG432">
        <v>34.17251337370955</v>
      </c>
      <c r="GH432">
        <v>3.420434443586368</v>
      </c>
      <c r="GI432">
        <v>0</v>
      </c>
      <c r="GJ432">
        <v>8.550526097560978</v>
      </c>
      <c r="GK432">
        <v>0.1226138654377453</v>
      </c>
      <c r="GL432">
        <v>0.01373458726027076</v>
      </c>
      <c r="GM432">
        <v>0</v>
      </c>
      <c r="GN432">
        <v>0</v>
      </c>
      <c r="GO432">
        <v>3</v>
      </c>
      <c r="GP432" t="s">
        <v>446</v>
      </c>
      <c r="GQ432">
        <v>3.10109</v>
      </c>
      <c r="GR432">
        <v>2.72573</v>
      </c>
      <c r="GS432">
        <v>0.08771950000000001</v>
      </c>
      <c r="GT432">
        <v>0.0964228</v>
      </c>
      <c r="GU432">
        <v>0.106565</v>
      </c>
      <c r="GV432">
        <v>0.07842789999999999</v>
      </c>
      <c r="GW432">
        <v>23805.1</v>
      </c>
      <c r="GX432">
        <v>21466.4</v>
      </c>
      <c r="GY432">
        <v>26661.4</v>
      </c>
      <c r="GZ432">
        <v>23984.5</v>
      </c>
      <c r="HA432">
        <v>38117.7</v>
      </c>
      <c r="HB432">
        <v>32716.2</v>
      </c>
      <c r="HC432">
        <v>46558.3</v>
      </c>
      <c r="HD432">
        <v>37987.1</v>
      </c>
      <c r="HE432">
        <v>1.8608</v>
      </c>
      <c r="HF432">
        <v>2.31113</v>
      </c>
      <c r="HG432">
        <v>0.0583231</v>
      </c>
      <c r="HH432">
        <v>0</v>
      </c>
      <c r="HI432">
        <v>29.0319</v>
      </c>
      <c r="HJ432">
        <v>999.9</v>
      </c>
      <c r="HK432">
        <v>33.3</v>
      </c>
      <c r="HL432">
        <v>32.8</v>
      </c>
      <c r="HM432">
        <v>18.4165</v>
      </c>
      <c r="HN432">
        <v>61.0437</v>
      </c>
      <c r="HO432">
        <v>4.91186</v>
      </c>
      <c r="HP432">
        <v>2</v>
      </c>
      <c r="HQ432">
        <v>0.229911</v>
      </c>
      <c r="HR432">
        <v>-0.157737</v>
      </c>
      <c r="HS432">
        <v>20.2825</v>
      </c>
      <c r="HT432">
        <v>5.20905</v>
      </c>
      <c r="HU432">
        <v>11.9796</v>
      </c>
      <c r="HV432">
        <v>4.96275</v>
      </c>
      <c r="HW432">
        <v>3.27438</v>
      </c>
      <c r="HX432">
        <v>9999</v>
      </c>
      <c r="HY432">
        <v>9999</v>
      </c>
      <c r="HZ432">
        <v>9999</v>
      </c>
      <c r="IA432">
        <v>999.9</v>
      </c>
      <c r="IB432">
        <v>1.86386</v>
      </c>
      <c r="IC432">
        <v>1.86012</v>
      </c>
      <c r="ID432">
        <v>1.85844</v>
      </c>
      <c r="IE432">
        <v>1.85974</v>
      </c>
      <c r="IF432">
        <v>1.85989</v>
      </c>
      <c r="IG432">
        <v>1.85843</v>
      </c>
      <c r="IH432">
        <v>1.85746</v>
      </c>
      <c r="II432">
        <v>1.85241</v>
      </c>
      <c r="IJ432">
        <v>0</v>
      </c>
      <c r="IK432">
        <v>0</v>
      </c>
      <c r="IL432">
        <v>0</v>
      </c>
      <c r="IM432">
        <v>0</v>
      </c>
      <c r="IN432" t="s">
        <v>441</v>
      </c>
      <c r="IO432" t="s">
        <v>442</v>
      </c>
      <c r="IP432" t="s">
        <v>443</v>
      </c>
      <c r="IQ432" t="s">
        <v>443</v>
      </c>
      <c r="IR432" t="s">
        <v>443</v>
      </c>
      <c r="IS432" t="s">
        <v>443</v>
      </c>
      <c r="IT432">
        <v>0</v>
      </c>
      <c r="IU432">
        <v>100</v>
      </c>
      <c r="IV432">
        <v>100</v>
      </c>
      <c r="IW432">
        <v>-1.028</v>
      </c>
      <c r="IX432">
        <v>0.2992</v>
      </c>
      <c r="IY432">
        <v>-1.199888540531774</v>
      </c>
      <c r="IZ432">
        <v>0.0006062262584135303</v>
      </c>
      <c r="JA432">
        <v>-6.607284784785487E-07</v>
      </c>
      <c r="JB432">
        <v>4.456398226774383E-10</v>
      </c>
      <c r="JC432">
        <v>0.04242554667046498</v>
      </c>
      <c r="JD432">
        <v>-0.002659736867722172</v>
      </c>
      <c r="JE432">
        <v>0.000738507291522077</v>
      </c>
      <c r="JF432">
        <v>-6.730059124220876E-06</v>
      </c>
      <c r="JG432">
        <v>7</v>
      </c>
      <c r="JH432">
        <v>1949</v>
      </c>
      <c r="JI432">
        <v>1</v>
      </c>
      <c r="JJ432">
        <v>29</v>
      </c>
      <c r="JK432">
        <v>190146.5</v>
      </c>
      <c r="JL432">
        <v>190146.7</v>
      </c>
      <c r="JM432">
        <v>1.62109</v>
      </c>
      <c r="JN432">
        <v>2.63184</v>
      </c>
      <c r="JO432">
        <v>2.146</v>
      </c>
      <c r="JP432">
        <v>2.67822</v>
      </c>
      <c r="JQ432">
        <v>2.29858</v>
      </c>
      <c r="JR432">
        <v>2.38159</v>
      </c>
      <c r="JS432">
        <v>37.1941</v>
      </c>
      <c r="JT432">
        <v>24.0612</v>
      </c>
      <c r="JU432">
        <v>18</v>
      </c>
      <c r="JV432">
        <v>485.824</v>
      </c>
      <c r="JW432">
        <v>883.561</v>
      </c>
      <c r="JX432">
        <v>28.964</v>
      </c>
      <c r="JY432">
        <v>30.1184</v>
      </c>
      <c r="JZ432">
        <v>30</v>
      </c>
      <c r="KA432">
        <v>30.2391</v>
      </c>
      <c r="KB432">
        <v>30.1719</v>
      </c>
      <c r="KC432">
        <v>32.6947</v>
      </c>
      <c r="KD432">
        <v>13.969</v>
      </c>
      <c r="KE432">
        <v>20.9879</v>
      </c>
      <c r="KF432">
        <v>28.9795</v>
      </c>
      <c r="KG432">
        <v>507.359</v>
      </c>
      <c r="KH432">
        <v>15.0956</v>
      </c>
      <c r="KI432">
        <v>101.795</v>
      </c>
      <c r="KJ432">
        <v>91.5724</v>
      </c>
    </row>
    <row r="433" spans="1:296">
      <c r="A433">
        <v>415</v>
      </c>
      <c r="B433">
        <v>1758398400.5</v>
      </c>
      <c r="C433">
        <v>16260</v>
      </c>
      <c r="D433" t="s">
        <v>1277</v>
      </c>
      <c r="E433" t="s">
        <v>1278</v>
      </c>
      <c r="F433">
        <v>5</v>
      </c>
      <c r="G433" t="s">
        <v>1218</v>
      </c>
      <c r="H433">
        <v>1758398392.714286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490.8643104662054</v>
      </c>
      <c r="AJ433">
        <v>443.1182666666666</v>
      </c>
      <c r="AK433">
        <v>2.930078577542365</v>
      </c>
      <c r="AL433">
        <v>65.87558880153101</v>
      </c>
      <c r="AM433">
        <f>(AO433 - AN433 + DX433*1E3/(8.314*(DZ433+273.15)) * AQ433/DW433 * AP433) * DW433/(100*DK433) * 1000/(1000 - AO433)</f>
        <v>0</v>
      </c>
      <c r="AN433">
        <v>15.1746992339117</v>
      </c>
      <c r="AO433">
        <v>23.74140303030302</v>
      </c>
      <c r="AP433">
        <v>-3.079146601421528E-05</v>
      </c>
      <c r="AQ433">
        <v>86.21188687675813</v>
      </c>
      <c r="AR433">
        <v>0</v>
      </c>
      <c r="AS433">
        <v>0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437</v>
      </c>
      <c r="AX433" t="s">
        <v>437</v>
      </c>
      <c r="AY433">
        <v>0</v>
      </c>
      <c r="AZ433">
        <v>0</v>
      </c>
      <c r="BA433">
        <f>1-AY433/AZ433</f>
        <v>0</v>
      </c>
      <c r="BB433">
        <v>0</v>
      </c>
      <c r="BC433" t="s">
        <v>437</v>
      </c>
      <c r="BD433" t="s">
        <v>437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437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5.18</v>
      </c>
      <c r="DL433">
        <v>0.5</v>
      </c>
      <c r="DM433" t="s">
        <v>438</v>
      </c>
      <c r="DN433">
        <v>2</v>
      </c>
      <c r="DO433" t="b">
        <v>1</v>
      </c>
      <c r="DP433">
        <v>1758398392.714286</v>
      </c>
      <c r="DQ433">
        <v>413.0379642857143</v>
      </c>
      <c r="DR433">
        <v>468.93675</v>
      </c>
      <c r="DS433">
        <v>23.74228571428571</v>
      </c>
      <c r="DT433">
        <v>15.17801785714286</v>
      </c>
      <c r="DU433">
        <v>414.0683928571429</v>
      </c>
      <c r="DV433">
        <v>23.44305714285715</v>
      </c>
      <c r="DW433">
        <v>500.0425714285715</v>
      </c>
      <c r="DX433">
        <v>90.3296357142857</v>
      </c>
      <c r="DY433">
        <v>0.06802250357142857</v>
      </c>
      <c r="DZ433">
        <v>30.15729642857142</v>
      </c>
      <c r="EA433">
        <v>29.98608214285715</v>
      </c>
      <c r="EB433">
        <v>999.9000000000002</v>
      </c>
      <c r="EC433">
        <v>0</v>
      </c>
      <c r="ED433">
        <v>0</v>
      </c>
      <c r="EE433">
        <v>9987.961428571429</v>
      </c>
      <c r="EF433">
        <v>0</v>
      </c>
      <c r="EG433">
        <v>10.32395</v>
      </c>
      <c r="EH433">
        <v>-55.89887142857143</v>
      </c>
      <c r="EI433">
        <v>423.0828571428571</v>
      </c>
      <c r="EJ433">
        <v>476.1639285714286</v>
      </c>
      <c r="EK433">
        <v>8.5642625</v>
      </c>
      <c r="EL433">
        <v>468.93675</v>
      </c>
      <c r="EM433">
        <v>15.17801785714286</v>
      </c>
      <c r="EN433">
        <v>2.144631071428571</v>
      </c>
      <c r="EO433">
        <v>1.371025357142857</v>
      </c>
      <c r="EP433">
        <v>18.55459642857143</v>
      </c>
      <c r="EQ433">
        <v>11.6009</v>
      </c>
      <c r="ER433">
        <v>1999.998571428572</v>
      </c>
      <c r="ES433">
        <v>0.9800040714285714</v>
      </c>
      <c r="ET433">
        <v>0.0199962</v>
      </c>
      <c r="EU433">
        <v>0</v>
      </c>
      <c r="EV433">
        <v>816.1863214285713</v>
      </c>
      <c r="EW433">
        <v>5.00078</v>
      </c>
      <c r="EX433">
        <v>15794.51785714286</v>
      </c>
      <c r="EY433">
        <v>16379.64642857143</v>
      </c>
      <c r="EZ433">
        <v>40.40607142857142</v>
      </c>
      <c r="FA433">
        <v>41.33899999999999</v>
      </c>
      <c r="FB433">
        <v>40.73421428571429</v>
      </c>
      <c r="FC433">
        <v>40.94182142857143</v>
      </c>
      <c r="FD433">
        <v>41.59803571428571</v>
      </c>
      <c r="FE433">
        <v>1955.108571428572</v>
      </c>
      <c r="FF433">
        <v>39.89000000000001</v>
      </c>
      <c r="FG433">
        <v>0</v>
      </c>
      <c r="FH433">
        <v>1758398400.9</v>
      </c>
      <c r="FI433">
        <v>0</v>
      </c>
      <c r="FJ433">
        <v>816.52032</v>
      </c>
      <c r="FK433">
        <v>55.52061529246733</v>
      </c>
      <c r="FL433">
        <v>1040.676921448796</v>
      </c>
      <c r="FM433">
        <v>15800.964</v>
      </c>
      <c r="FN433">
        <v>15</v>
      </c>
      <c r="FO433">
        <v>0</v>
      </c>
      <c r="FP433" t="s">
        <v>439</v>
      </c>
      <c r="FQ433">
        <v>1746989605.5</v>
      </c>
      <c r="FR433">
        <v>1746989593.5</v>
      </c>
      <c r="FS433">
        <v>0</v>
      </c>
      <c r="FT433">
        <v>-0.274</v>
      </c>
      <c r="FU433">
        <v>-0.002</v>
      </c>
      <c r="FV433">
        <v>2.549</v>
      </c>
      <c r="FW433">
        <v>0.129</v>
      </c>
      <c r="FX433">
        <v>420</v>
      </c>
      <c r="FY433">
        <v>17</v>
      </c>
      <c r="FZ433">
        <v>0.02</v>
      </c>
      <c r="GA433">
        <v>0.04</v>
      </c>
      <c r="GB433">
        <v>-52.38783902439025</v>
      </c>
      <c r="GC433">
        <v>-55.71418983729695</v>
      </c>
      <c r="GD433">
        <v>5.561101462308241</v>
      </c>
      <c r="GE433">
        <v>0</v>
      </c>
      <c r="GF433">
        <v>813.7065294117648</v>
      </c>
      <c r="GG433">
        <v>44.33601224552842</v>
      </c>
      <c r="GH433">
        <v>4.425165940625963</v>
      </c>
      <c r="GI433">
        <v>0</v>
      </c>
      <c r="GJ433">
        <v>8.557883414634144</v>
      </c>
      <c r="GK433">
        <v>0.09851165574183118</v>
      </c>
      <c r="GL433">
        <v>0.01159237230498343</v>
      </c>
      <c r="GM433">
        <v>1</v>
      </c>
      <c r="GN433">
        <v>1</v>
      </c>
      <c r="GO433">
        <v>3</v>
      </c>
      <c r="GP433" t="s">
        <v>440</v>
      </c>
      <c r="GQ433">
        <v>3.10088</v>
      </c>
      <c r="GR433">
        <v>2.72631</v>
      </c>
      <c r="GS433">
        <v>0.08995060000000001</v>
      </c>
      <c r="GT433">
        <v>0.09886979999999999</v>
      </c>
      <c r="GU433">
        <v>0.106568</v>
      </c>
      <c r="GV433">
        <v>0.0783387</v>
      </c>
      <c r="GW433">
        <v>23747.1</v>
      </c>
      <c r="GX433">
        <v>21408.3</v>
      </c>
      <c r="GY433">
        <v>26661.6</v>
      </c>
      <c r="GZ433">
        <v>23984.6</v>
      </c>
      <c r="HA433">
        <v>38117.9</v>
      </c>
      <c r="HB433">
        <v>32719.6</v>
      </c>
      <c r="HC433">
        <v>46558.3</v>
      </c>
      <c r="HD433">
        <v>37987.1</v>
      </c>
      <c r="HE433">
        <v>1.86055</v>
      </c>
      <c r="HF433">
        <v>2.31103</v>
      </c>
      <c r="HG433">
        <v>0.0579581</v>
      </c>
      <c r="HH433">
        <v>0</v>
      </c>
      <c r="HI433">
        <v>29.0319</v>
      </c>
      <c r="HJ433">
        <v>999.9</v>
      </c>
      <c r="HK433">
        <v>33.4</v>
      </c>
      <c r="HL433">
        <v>32.8</v>
      </c>
      <c r="HM433">
        <v>18.4728</v>
      </c>
      <c r="HN433">
        <v>61.0537</v>
      </c>
      <c r="HO433">
        <v>5.0641</v>
      </c>
      <c r="HP433">
        <v>2</v>
      </c>
      <c r="HQ433">
        <v>0.230071</v>
      </c>
      <c r="HR433">
        <v>-0.176318</v>
      </c>
      <c r="HS433">
        <v>20.2824</v>
      </c>
      <c r="HT433">
        <v>5.20965</v>
      </c>
      <c r="HU433">
        <v>11.98</v>
      </c>
      <c r="HV433">
        <v>4.96285</v>
      </c>
      <c r="HW433">
        <v>3.27435</v>
      </c>
      <c r="HX433">
        <v>9999</v>
      </c>
      <c r="HY433">
        <v>9999</v>
      </c>
      <c r="HZ433">
        <v>9999</v>
      </c>
      <c r="IA433">
        <v>999.9</v>
      </c>
      <c r="IB433">
        <v>1.86388</v>
      </c>
      <c r="IC433">
        <v>1.86013</v>
      </c>
      <c r="ID433">
        <v>1.85846</v>
      </c>
      <c r="IE433">
        <v>1.85974</v>
      </c>
      <c r="IF433">
        <v>1.85989</v>
      </c>
      <c r="IG433">
        <v>1.85844</v>
      </c>
      <c r="IH433">
        <v>1.85747</v>
      </c>
      <c r="II433">
        <v>1.85241</v>
      </c>
      <c r="IJ433">
        <v>0</v>
      </c>
      <c r="IK433">
        <v>0</v>
      </c>
      <c r="IL433">
        <v>0</v>
      </c>
      <c r="IM433">
        <v>0</v>
      </c>
      <c r="IN433" t="s">
        <v>441</v>
      </c>
      <c r="IO433" t="s">
        <v>442</v>
      </c>
      <c r="IP433" t="s">
        <v>443</v>
      </c>
      <c r="IQ433" t="s">
        <v>443</v>
      </c>
      <c r="IR433" t="s">
        <v>443</v>
      </c>
      <c r="IS433" t="s">
        <v>443</v>
      </c>
      <c r="IT433">
        <v>0</v>
      </c>
      <c r="IU433">
        <v>100</v>
      </c>
      <c r="IV433">
        <v>100</v>
      </c>
      <c r="IW433">
        <v>-1.024</v>
      </c>
      <c r="IX433">
        <v>0.2992</v>
      </c>
      <c r="IY433">
        <v>-1.199888540531774</v>
      </c>
      <c r="IZ433">
        <v>0.0006062262584135303</v>
      </c>
      <c r="JA433">
        <v>-6.607284784785487E-07</v>
      </c>
      <c r="JB433">
        <v>4.456398226774383E-10</v>
      </c>
      <c r="JC433">
        <v>0.04242554667046498</v>
      </c>
      <c r="JD433">
        <v>-0.002659736867722172</v>
      </c>
      <c r="JE433">
        <v>0.000738507291522077</v>
      </c>
      <c r="JF433">
        <v>-6.730059124220876E-06</v>
      </c>
      <c r="JG433">
        <v>7</v>
      </c>
      <c r="JH433">
        <v>1949</v>
      </c>
      <c r="JI433">
        <v>1</v>
      </c>
      <c r="JJ433">
        <v>29</v>
      </c>
      <c r="JK433">
        <v>190146.6</v>
      </c>
      <c r="JL433">
        <v>190146.8</v>
      </c>
      <c r="JM433">
        <v>1.66748</v>
      </c>
      <c r="JN433">
        <v>2.61963</v>
      </c>
      <c r="JO433">
        <v>2.146</v>
      </c>
      <c r="JP433">
        <v>2.67944</v>
      </c>
      <c r="JQ433">
        <v>2.29858</v>
      </c>
      <c r="JR433">
        <v>2.42554</v>
      </c>
      <c r="JS433">
        <v>37.1941</v>
      </c>
      <c r="JT433">
        <v>24.07</v>
      </c>
      <c r="JU433">
        <v>18</v>
      </c>
      <c r="JV433">
        <v>485.695</v>
      </c>
      <c r="JW433">
        <v>883.495</v>
      </c>
      <c r="JX433">
        <v>28.9775</v>
      </c>
      <c r="JY433">
        <v>30.1184</v>
      </c>
      <c r="JZ433">
        <v>30.0002</v>
      </c>
      <c r="KA433">
        <v>30.2417</v>
      </c>
      <c r="KB433">
        <v>30.1744</v>
      </c>
      <c r="KC433">
        <v>33.5781</v>
      </c>
      <c r="KD433">
        <v>14.2523</v>
      </c>
      <c r="KE433">
        <v>20.9879</v>
      </c>
      <c r="KF433">
        <v>28.9948</v>
      </c>
      <c r="KG433">
        <v>520.813</v>
      </c>
      <c r="KH433">
        <v>15.0819</v>
      </c>
      <c r="KI433">
        <v>101.795</v>
      </c>
      <c r="KJ433">
        <v>91.5724</v>
      </c>
    </row>
    <row r="434" spans="1:296">
      <c r="A434">
        <v>416</v>
      </c>
      <c r="B434">
        <v>1758398405.5</v>
      </c>
      <c r="C434">
        <v>16265</v>
      </c>
      <c r="D434" t="s">
        <v>1279</v>
      </c>
      <c r="E434" t="s">
        <v>1280</v>
      </c>
      <c r="F434">
        <v>5</v>
      </c>
      <c r="G434" t="s">
        <v>1218</v>
      </c>
      <c r="H434">
        <v>1758398398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507.745003456289</v>
      </c>
      <c r="AJ434">
        <v>458.4424787878787</v>
      </c>
      <c r="AK434">
        <v>3.085291102917215</v>
      </c>
      <c r="AL434">
        <v>65.87558880153101</v>
      </c>
      <c r="AM434">
        <f>(AO434 - AN434 + DX434*1E3/(8.314*(DZ434+273.15)) * AQ434/DW434 * AP434) * DW434/(100*DK434) * 1000/(1000 - AO434)</f>
        <v>0</v>
      </c>
      <c r="AN434">
        <v>15.13944361827765</v>
      </c>
      <c r="AO434">
        <v>23.72836727272726</v>
      </c>
      <c r="AP434">
        <v>7.769454273738413E-05</v>
      </c>
      <c r="AQ434">
        <v>86.21188687675813</v>
      </c>
      <c r="AR434">
        <v>0</v>
      </c>
      <c r="AS434">
        <v>0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437</v>
      </c>
      <c r="AX434" t="s">
        <v>437</v>
      </c>
      <c r="AY434">
        <v>0</v>
      </c>
      <c r="AZ434">
        <v>0</v>
      </c>
      <c r="BA434">
        <f>1-AY434/AZ434</f>
        <v>0</v>
      </c>
      <c r="BB434">
        <v>0</v>
      </c>
      <c r="BC434" t="s">
        <v>437</v>
      </c>
      <c r="BD434" t="s">
        <v>437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437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5.18</v>
      </c>
      <c r="DL434">
        <v>0.5</v>
      </c>
      <c r="DM434" t="s">
        <v>438</v>
      </c>
      <c r="DN434">
        <v>2</v>
      </c>
      <c r="DO434" t="b">
        <v>1</v>
      </c>
      <c r="DP434">
        <v>1758398398</v>
      </c>
      <c r="DQ434">
        <v>427.1621481481481</v>
      </c>
      <c r="DR434">
        <v>486.2515185185184</v>
      </c>
      <c r="DS434">
        <v>23.74111481481482</v>
      </c>
      <c r="DT434">
        <v>15.15894444444444</v>
      </c>
      <c r="DU434">
        <v>428.1885555555556</v>
      </c>
      <c r="DV434">
        <v>23.44191481481482</v>
      </c>
      <c r="DW434">
        <v>499.9196296296296</v>
      </c>
      <c r="DX434">
        <v>90.32896296296296</v>
      </c>
      <c r="DY434">
        <v>0.06810818888888889</v>
      </c>
      <c r="DZ434">
        <v>30.15957037037037</v>
      </c>
      <c r="EA434">
        <v>29.98058148148148</v>
      </c>
      <c r="EB434">
        <v>999.9000000000001</v>
      </c>
      <c r="EC434">
        <v>0</v>
      </c>
      <c r="ED434">
        <v>0</v>
      </c>
      <c r="EE434">
        <v>9983.556296296298</v>
      </c>
      <c r="EF434">
        <v>0</v>
      </c>
      <c r="EG434">
        <v>10.32534074074074</v>
      </c>
      <c r="EH434">
        <v>-59.08932222222224</v>
      </c>
      <c r="EI434">
        <v>437.55</v>
      </c>
      <c r="EJ434">
        <v>493.7357407407407</v>
      </c>
      <c r="EK434">
        <v>8.582172962962963</v>
      </c>
      <c r="EL434">
        <v>486.2515185185184</v>
      </c>
      <c r="EM434">
        <v>15.15894444444444</v>
      </c>
      <c r="EN434">
        <v>2.14451</v>
      </c>
      <c r="EO434">
        <v>1.369290740740741</v>
      </c>
      <c r="EP434">
        <v>18.55369259259259</v>
      </c>
      <c r="EQ434">
        <v>11.58175555555556</v>
      </c>
      <c r="ER434">
        <v>2000.012592592593</v>
      </c>
      <c r="ES434">
        <v>0.9800042222222223</v>
      </c>
      <c r="ET434">
        <v>0.01999605925925926</v>
      </c>
      <c r="EU434">
        <v>0</v>
      </c>
      <c r="EV434">
        <v>821.3078148148148</v>
      </c>
      <c r="EW434">
        <v>5.00078</v>
      </c>
      <c r="EX434">
        <v>15892.07407407407</v>
      </c>
      <c r="EY434">
        <v>16379.77037037037</v>
      </c>
      <c r="EZ434">
        <v>40.40022222222223</v>
      </c>
      <c r="FA434">
        <v>41.33066666666667</v>
      </c>
      <c r="FB434">
        <v>40.75211111111111</v>
      </c>
      <c r="FC434">
        <v>40.93503703703703</v>
      </c>
      <c r="FD434">
        <v>41.58544444444443</v>
      </c>
      <c r="FE434">
        <v>1955.122592592593</v>
      </c>
      <c r="FF434">
        <v>39.89000000000001</v>
      </c>
      <c r="FG434">
        <v>0</v>
      </c>
      <c r="FH434">
        <v>1758398406.3</v>
      </c>
      <c r="FI434">
        <v>0</v>
      </c>
      <c r="FJ434">
        <v>821.5056923076924</v>
      </c>
      <c r="FK434">
        <v>62.71439319428943</v>
      </c>
      <c r="FL434">
        <v>1202.916240044105</v>
      </c>
      <c r="FM434">
        <v>15896.31923076923</v>
      </c>
      <c r="FN434">
        <v>15</v>
      </c>
      <c r="FO434">
        <v>0</v>
      </c>
      <c r="FP434" t="s">
        <v>439</v>
      </c>
      <c r="FQ434">
        <v>1746989605.5</v>
      </c>
      <c r="FR434">
        <v>1746989593.5</v>
      </c>
      <c r="FS434">
        <v>0</v>
      </c>
      <c r="FT434">
        <v>-0.274</v>
      </c>
      <c r="FU434">
        <v>-0.002</v>
      </c>
      <c r="FV434">
        <v>2.549</v>
      </c>
      <c r="FW434">
        <v>0.129</v>
      </c>
      <c r="FX434">
        <v>420</v>
      </c>
      <c r="FY434">
        <v>17</v>
      </c>
      <c r="FZ434">
        <v>0.02</v>
      </c>
      <c r="GA434">
        <v>0.04</v>
      </c>
      <c r="GB434">
        <v>-56.973705</v>
      </c>
      <c r="GC434">
        <v>-37.25599249530949</v>
      </c>
      <c r="GD434">
        <v>3.639506615184949</v>
      </c>
      <c r="GE434">
        <v>0</v>
      </c>
      <c r="GF434">
        <v>818.1439705882353</v>
      </c>
      <c r="GG434">
        <v>56.93132163832958</v>
      </c>
      <c r="GH434">
        <v>5.608278694118144</v>
      </c>
      <c r="GI434">
        <v>0</v>
      </c>
      <c r="GJ434">
        <v>8.57257725</v>
      </c>
      <c r="GK434">
        <v>0.1868360600374951</v>
      </c>
      <c r="GL434">
        <v>0.01932824448669604</v>
      </c>
      <c r="GM434">
        <v>0</v>
      </c>
      <c r="GN434">
        <v>0</v>
      </c>
      <c r="GO434">
        <v>3</v>
      </c>
      <c r="GP434" t="s">
        <v>446</v>
      </c>
      <c r="GQ434">
        <v>3.10112</v>
      </c>
      <c r="GR434">
        <v>2.72624</v>
      </c>
      <c r="GS434">
        <v>0.0922642</v>
      </c>
      <c r="GT434">
        <v>0.101323</v>
      </c>
      <c r="GU434">
        <v>0.106517</v>
      </c>
      <c r="GV434">
        <v>0.0782727</v>
      </c>
      <c r="GW434">
        <v>23686.6</v>
      </c>
      <c r="GX434">
        <v>21349.9</v>
      </c>
      <c r="GY434">
        <v>26661.5</v>
      </c>
      <c r="GZ434">
        <v>23984.4</v>
      </c>
      <c r="HA434">
        <v>38120.1</v>
      </c>
      <c r="HB434">
        <v>32722.1</v>
      </c>
      <c r="HC434">
        <v>46558</v>
      </c>
      <c r="HD434">
        <v>37987</v>
      </c>
      <c r="HE434">
        <v>1.86055</v>
      </c>
      <c r="HF434">
        <v>2.3105</v>
      </c>
      <c r="HG434">
        <v>0.05823</v>
      </c>
      <c r="HH434">
        <v>0</v>
      </c>
      <c r="HI434">
        <v>29.0319</v>
      </c>
      <c r="HJ434">
        <v>999.9</v>
      </c>
      <c r="HK434">
        <v>33.4</v>
      </c>
      <c r="HL434">
        <v>32.8</v>
      </c>
      <c r="HM434">
        <v>18.4705</v>
      </c>
      <c r="HN434">
        <v>61.4237</v>
      </c>
      <c r="HO434">
        <v>5.09215</v>
      </c>
      <c r="HP434">
        <v>2</v>
      </c>
      <c r="HQ434">
        <v>0.230081</v>
      </c>
      <c r="HR434">
        <v>-0.199651</v>
      </c>
      <c r="HS434">
        <v>20.2823</v>
      </c>
      <c r="HT434">
        <v>5.2095</v>
      </c>
      <c r="HU434">
        <v>11.98</v>
      </c>
      <c r="HV434">
        <v>4.9627</v>
      </c>
      <c r="HW434">
        <v>3.27445</v>
      </c>
      <c r="HX434">
        <v>9999</v>
      </c>
      <c r="HY434">
        <v>9999</v>
      </c>
      <c r="HZ434">
        <v>9999</v>
      </c>
      <c r="IA434">
        <v>999.9</v>
      </c>
      <c r="IB434">
        <v>1.86386</v>
      </c>
      <c r="IC434">
        <v>1.86013</v>
      </c>
      <c r="ID434">
        <v>1.85845</v>
      </c>
      <c r="IE434">
        <v>1.85974</v>
      </c>
      <c r="IF434">
        <v>1.85989</v>
      </c>
      <c r="IG434">
        <v>1.8584</v>
      </c>
      <c r="IH434">
        <v>1.85745</v>
      </c>
      <c r="II434">
        <v>1.85242</v>
      </c>
      <c r="IJ434">
        <v>0</v>
      </c>
      <c r="IK434">
        <v>0</v>
      </c>
      <c r="IL434">
        <v>0</v>
      </c>
      <c r="IM434">
        <v>0</v>
      </c>
      <c r="IN434" t="s">
        <v>441</v>
      </c>
      <c r="IO434" t="s">
        <v>442</v>
      </c>
      <c r="IP434" t="s">
        <v>443</v>
      </c>
      <c r="IQ434" t="s">
        <v>443</v>
      </c>
      <c r="IR434" t="s">
        <v>443</v>
      </c>
      <c r="IS434" t="s">
        <v>443</v>
      </c>
      <c r="IT434">
        <v>0</v>
      </c>
      <c r="IU434">
        <v>100</v>
      </c>
      <c r="IV434">
        <v>100</v>
      </c>
      <c r="IW434">
        <v>-1.02</v>
      </c>
      <c r="IX434">
        <v>0.2989</v>
      </c>
      <c r="IY434">
        <v>-1.199888540531774</v>
      </c>
      <c r="IZ434">
        <v>0.0006062262584135303</v>
      </c>
      <c r="JA434">
        <v>-6.607284784785487E-07</v>
      </c>
      <c r="JB434">
        <v>4.456398226774383E-10</v>
      </c>
      <c r="JC434">
        <v>0.04242554667046498</v>
      </c>
      <c r="JD434">
        <v>-0.002659736867722172</v>
      </c>
      <c r="JE434">
        <v>0.000738507291522077</v>
      </c>
      <c r="JF434">
        <v>-6.730059124220876E-06</v>
      </c>
      <c r="JG434">
        <v>7</v>
      </c>
      <c r="JH434">
        <v>1949</v>
      </c>
      <c r="JI434">
        <v>1</v>
      </c>
      <c r="JJ434">
        <v>29</v>
      </c>
      <c r="JK434">
        <v>190146.7</v>
      </c>
      <c r="JL434">
        <v>190146.9</v>
      </c>
      <c r="JM434">
        <v>1.71143</v>
      </c>
      <c r="JN434">
        <v>2.62817</v>
      </c>
      <c r="JO434">
        <v>2.146</v>
      </c>
      <c r="JP434">
        <v>2.67944</v>
      </c>
      <c r="JQ434">
        <v>2.29858</v>
      </c>
      <c r="JR434">
        <v>2.39136</v>
      </c>
      <c r="JS434">
        <v>37.1941</v>
      </c>
      <c r="JT434">
        <v>24.0612</v>
      </c>
      <c r="JU434">
        <v>18</v>
      </c>
      <c r="JV434">
        <v>485.711</v>
      </c>
      <c r="JW434">
        <v>882.9829999999999</v>
      </c>
      <c r="JX434">
        <v>28.9953</v>
      </c>
      <c r="JY434">
        <v>30.1199</v>
      </c>
      <c r="JZ434">
        <v>30.0001</v>
      </c>
      <c r="KA434">
        <v>30.2439</v>
      </c>
      <c r="KB434">
        <v>30.1771</v>
      </c>
      <c r="KC434">
        <v>34.4974</v>
      </c>
      <c r="KD434">
        <v>14.2523</v>
      </c>
      <c r="KE434">
        <v>20.9879</v>
      </c>
      <c r="KF434">
        <v>29.0119</v>
      </c>
      <c r="KG434">
        <v>540.8630000000001</v>
      </c>
      <c r="KH434">
        <v>15.0912</v>
      </c>
      <c r="KI434">
        <v>101.794</v>
      </c>
      <c r="KJ434">
        <v>91.572</v>
      </c>
    </row>
    <row r="435" spans="1:296">
      <c r="A435">
        <v>417</v>
      </c>
      <c r="B435">
        <v>1758398410.5</v>
      </c>
      <c r="C435">
        <v>16270</v>
      </c>
      <c r="D435" t="s">
        <v>1281</v>
      </c>
      <c r="E435" t="s">
        <v>1282</v>
      </c>
      <c r="F435">
        <v>5</v>
      </c>
      <c r="G435" t="s">
        <v>1218</v>
      </c>
      <c r="H435">
        <v>1758398402.714286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524.8974034212599</v>
      </c>
      <c r="AJ435">
        <v>474.0879575757573</v>
      </c>
      <c r="AK435">
        <v>3.136544093398523</v>
      </c>
      <c r="AL435">
        <v>65.87558880153101</v>
      </c>
      <c r="AM435">
        <f>(AO435 - AN435 + DX435*1E3/(8.314*(DZ435+273.15)) * AQ435/DW435 * AP435) * DW435/(100*DK435) * 1000/(1000 - AO435)</f>
        <v>0</v>
      </c>
      <c r="AN435">
        <v>15.13241266925842</v>
      </c>
      <c r="AO435">
        <v>23.72847878787879</v>
      </c>
      <c r="AP435">
        <v>0.006876710210756721</v>
      </c>
      <c r="AQ435">
        <v>86.21188687675813</v>
      </c>
      <c r="AR435">
        <v>0</v>
      </c>
      <c r="AS435">
        <v>0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437</v>
      </c>
      <c r="AX435" t="s">
        <v>437</v>
      </c>
      <c r="AY435">
        <v>0</v>
      </c>
      <c r="AZ435">
        <v>0</v>
      </c>
      <c r="BA435">
        <f>1-AY435/AZ435</f>
        <v>0</v>
      </c>
      <c r="BB435">
        <v>0</v>
      </c>
      <c r="BC435" t="s">
        <v>437</v>
      </c>
      <c r="BD435" t="s">
        <v>437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437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5.18</v>
      </c>
      <c r="DL435">
        <v>0.5</v>
      </c>
      <c r="DM435" t="s">
        <v>438</v>
      </c>
      <c r="DN435">
        <v>2</v>
      </c>
      <c r="DO435" t="b">
        <v>1</v>
      </c>
      <c r="DP435">
        <v>1758398402.714286</v>
      </c>
      <c r="DQ435">
        <v>440.8486428571429</v>
      </c>
      <c r="DR435">
        <v>502.0104285714285</v>
      </c>
      <c r="DS435">
        <v>23.73761785714286</v>
      </c>
      <c r="DT435">
        <v>15.14642857142857</v>
      </c>
      <c r="DU435">
        <v>441.87125</v>
      </c>
      <c r="DV435">
        <v>23.43848571428572</v>
      </c>
      <c r="DW435">
        <v>499.7976071428571</v>
      </c>
      <c r="DX435">
        <v>90.32913571428571</v>
      </c>
      <c r="DY435">
        <v>0.06834026428571428</v>
      </c>
      <c r="DZ435">
        <v>30.1623</v>
      </c>
      <c r="EA435">
        <v>29.97965714285715</v>
      </c>
      <c r="EB435">
        <v>999.9000000000002</v>
      </c>
      <c r="EC435">
        <v>0</v>
      </c>
      <c r="ED435">
        <v>0</v>
      </c>
      <c r="EE435">
        <v>9982.826785714287</v>
      </c>
      <c r="EF435">
        <v>0</v>
      </c>
      <c r="EG435">
        <v>10.3252</v>
      </c>
      <c r="EH435">
        <v>-61.16174285714286</v>
      </c>
      <c r="EI435">
        <v>451.56775</v>
      </c>
      <c r="EJ435">
        <v>509.7307142857143</v>
      </c>
      <c r="EK435">
        <v>8.591190000000001</v>
      </c>
      <c r="EL435">
        <v>502.0104285714285</v>
      </c>
      <c r="EM435">
        <v>15.14642857142857</v>
      </c>
      <c r="EN435">
        <v>2.144197857142857</v>
      </c>
      <c r="EO435">
        <v>1.368163214285714</v>
      </c>
      <c r="EP435">
        <v>18.55136785714286</v>
      </c>
      <c r="EQ435">
        <v>11.56929642857143</v>
      </c>
      <c r="ER435">
        <v>2000.042857142858</v>
      </c>
      <c r="ES435">
        <v>0.9800044999999999</v>
      </c>
      <c r="ET435">
        <v>0.01999576785714285</v>
      </c>
      <c r="EU435">
        <v>0</v>
      </c>
      <c r="EV435">
        <v>826.3545714285714</v>
      </c>
      <c r="EW435">
        <v>5.00078</v>
      </c>
      <c r="EX435">
        <v>15989.52857142857</v>
      </c>
      <c r="EY435">
        <v>16380.01428571429</v>
      </c>
      <c r="EZ435">
        <v>40.38357142857142</v>
      </c>
      <c r="FA435">
        <v>41.32549999999998</v>
      </c>
      <c r="FB435">
        <v>40.76546428571428</v>
      </c>
      <c r="FC435">
        <v>40.93739285714285</v>
      </c>
      <c r="FD435">
        <v>41.58460714285714</v>
      </c>
      <c r="FE435">
        <v>1955.152857142857</v>
      </c>
      <c r="FF435">
        <v>39.89000000000001</v>
      </c>
      <c r="FG435">
        <v>0</v>
      </c>
      <c r="FH435">
        <v>1758398411.1</v>
      </c>
      <c r="FI435">
        <v>0</v>
      </c>
      <c r="FJ435">
        <v>826.691923076923</v>
      </c>
      <c r="FK435">
        <v>67.01606836571126</v>
      </c>
      <c r="FL435">
        <v>1285.066666596579</v>
      </c>
      <c r="FM435">
        <v>15995.45384615384</v>
      </c>
      <c r="FN435">
        <v>15</v>
      </c>
      <c r="FO435">
        <v>0</v>
      </c>
      <c r="FP435" t="s">
        <v>439</v>
      </c>
      <c r="FQ435">
        <v>1746989605.5</v>
      </c>
      <c r="FR435">
        <v>1746989593.5</v>
      </c>
      <c r="FS435">
        <v>0</v>
      </c>
      <c r="FT435">
        <v>-0.274</v>
      </c>
      <c r="FU435">
        <v>-0.002</v>
      </c>
      <c r="FV435">
        <v>2.549</v>
      </c>
      <c r="FW435">
        <v>0.129</v>
      </c>
      <c r="FX435">
        <v>420</v>
      </c>
      <c r="FY435">
        <v>17</v>
      </c>
      <c r="FZ435">
        <v>0.02</v>
      </c>
      <c r="GA435">
        <v>0.04</v>
      </c>
      <c r="GB435">
        <v>-59.83825121951219</v>
      </c>
      <c r="GC435">
        <v>-27.06215749128908</v>
      </c>
      <c r="GD435">
        <v>2.694685270651169</v>
      </c>
      <c r="GE435">
        <v>0</v>
      </c>
      <c r="GF435">
        <v>823.5178823529412</v>
      </c>
      <c r="GG435">
        <v>64.30316271702578</v>
      </c>
      <c r="GH435">
        <v>6.315964388961495</v>
      </c>
      <c r="GI435">
        <v>0</v>
      </c>
      <c r="GJ435">
        <v>8.585320731707318</v>
      </c>
      <c r="GK435">
        <v>0.1362186062717888</v>
      </c>
      <c r="GL435">
        <v>0.01561439398326438</v>
      </c>
      <c r="GM435">
        <v>0</v>
      </c>
      <c r="GN435">
        <v>0</v>
      </c>
      <c r="GO435">
        <v>3</v>
      </c>
      <c r="GP435" t="s">
        <v>446</v>
      </c>
      <c r="GQ435">
        <v>3.10071</v>
      </c>
      <c r="GR435">
        <v>2.72694</v>
      </c>
      <c r="GS435">
        <v>0.09458660000000001</v>
      </c>
      <c r="GT435">
        <v>0.103732</v>
      </c>
      <c r="GU435">
        <v>0.106512</v>
      </c>
      <c r="GV435">
        <v>0.0782678</v>
      </c>
      <c r="GW435">
        <v>23625.8</v>
      </c>
      <c r="GX435">
        <v>21292.6</v>
      </c>
      <c r="GY435">
        <v>26661.3</v>
      </c>
      <c r="GZ435">
        <v>23984.3</v>
      </c>
      <c r="HA435">
        <v>38120.5</v>
      </c>
      <c r="HB435">
        <v>32722.1</v>
      </c>
      <c r="HC435">
        <v>46557.9</v>
      </c>
      <c r="HD435">
        <v>37986.4</v>
      </c>
      <c r="HE435">
        <v>1.8601</v>
      </c>
      <c r="HF435">
        <v>2.311</v>
      </c>
      <c r="HG435">
        <v>0.0586137</v>
      </c>
      <c r="HH435">
        <v>0</v>
      </c>
      <c r="HI435">
        <v>29.0319</v>
      </c>
      <c r="HJ435">
        <v>999.9</v>
      </c>
      <c r="HK435">
        <v>33.3</v>
      </c>
      <c r="HL435">
        <v>32.8</v>
      </c>
      <c r="HM435">
        <v>18.4168</v>
      </c>
      <c r="HN435">
        <v>61.4337</v>
      </c>
      <c r="HO435">
        <v>5.22836</v>
      </c>
      <c r="HP435">
        <v>2</v>
      </c>
      <c r="HQ435">
        <v>0.230231</v>
      </c>
      <c r="HR435">
        <v>-0.208663</v>
      </c>
      <c r="HS435">
        <v>20.2821</v>
      </c>
      <c r="HT435">
        <v>5.2095</v>
      </c>
      <c r="HU435">
        <v>11.9791</v>
      </c>
      <c r="HV435">
        <v>4.96305</v>
      </c>
      <c r="HW435">
        <v>3.27445</v>
      </c>
      <c r="HX435">
        <v>9999</v>
      </c>
      <c r="HY435">
        <v>9999</v>
      </c>
      <c r="HZ435">
        <v>9999</v>
      </c>
      <c r="IA435">
        <v>999.9</v>
      </c>
      <c r="IB435">
        <v>1.86387</v>
      </c>
      <c r="IC435">
        <v>1.86014</v>
      </c>
      <c r="ID435">
        <v>1.85843</v>
      </c>
      <c r="IE435">
        <v>1.85974</v>
      </c>
      <c r="IF435">
        <v>1.85989</v>
      </c>
      <c r="IG435">
        <v>1.85842</v>
      </c>
      <c r="IH435">
        <v>1.85745</v>
      </c>
      <c r="II435">
        <v>1.85242</v>
      </c>
      <c r="IJ435">
        <v>0</v>
      </c>
      <c r="IK435">
        <v>0</v>
      </c>
      <c r="IL435">
        <v>0</v>
      </c>
      <c r="IM435">
        <v>0</v>
      </c>
      <c r="IN435" t="s">
        <v>441</v>
      </c>
      <c r="IO435" t="s">
        <v>442</v>
      </c>
      <c r="IP435" t="s">
        <v>443</v>
      </c>
      <c r="IQ435" t="s">
        <v>443</v>
      </c>
      <c r="IR435" t="s">
        <v>443</v>
      </c>
      <c r="IS435" t="s">
        <v>443</v>
      </c>
      <c r="IT435">
        <v>0</v>
      </c>
      <c r="IU435">
        <v>100</v>
      </c>
      <c r="IV435">
        <v>100</v>
      </c>
      <c r="IW435">
        <v>-1.016</v>
      </c>
      <c r="IX435">
        <v>0.2989</v>
      </c>
      <c r="IY435">
        <v>-1.199888540531774</v>
      </c>
      <c r="IZ435">
        <v>0.0006062262584135303</v>
      </c>
      <c r="JA435">
        <v>-6.607284784785487E-07</v>
      </c>
      <c r="JB435">
        <v>4.456398226774383E-10</v>
      </c>
      <c r="JC435">
        <v>0.04242554667046498</v>
      </c>
      <c r="JD435">
        <v>-0.002659736867722172</v>
      </c>
      <c r="JE435">
        <v>0.000738507291522077</v>
      </c>
      <c r="JF435">
        <v>-6.730059124220876E-06</v>
      </c>
      <c r="JG435">
        <v>7</v>
      </c>
      <c r="JH435">
        <v>1949</v>
      </c>
      <c r="JI435">
        <v>1</v>
      </c>
      <c r="JJ435">
        <v>29</v>
      </c>
      <c r="JK435">
        <v>190146.8</v>
      </c>
      <c r="JL435">
        <v>190147</v>
      </c>
      <c r="JM435">
        <v>1.75781</v>
      </c>
      <c r="JN435">
        <v>2.62573</v>
      </c>
      <c r="JO435">
        <v>2.146</v>
      </c>
      <c r="JP435">
        <v>2.67944</v>
      </c>
      <c r="JQ435">
        <v>2.29858</v>
      </c>
      <c r="JR435">
        <v>2.42798</v>
      </c>
      <c r="JS435">
        <v>37.1941</v>
      </c>
      <c r="JT435">
        <v>24.07</v>
      </c>
      <c r="JU435">
        <v>18</v>
      </c>
      <c r="JV435">
        <v>485.455</v>
      </c>
      <c r="JW435">
        <v>883.547</v>
      </c>
      <c r="JX435">
        <v>29.0131</v>
      </c>
      <c r="JY435">
        <v>30.121</v>
      </c>
      <c r="JZ435">
        <v>30.0003</v>
      </c>
      <c r="KA435">
        <v>30.2452</v>
      </c>
      <c r="KB435">
        <v>30.1796</v>
      </c>
      <c r="KC435">
        <v>35.3665</v>
      </c>
      <c r="KD435">
        <v>14.2523</v>
      </c>
      <c r="KE435">
        <v>20.9879</v>
      </c>
      <c r="KF435">
        <v>29.0231</v>
      </c>
      <c r="KG435">
        <v>554.222</v>
      </c>
      <c r="KH435">
        <v>15.0879</v>
      </c>
      <c r="KI435">
        <v>101.794</v>
      </c>
      <c r="KJ435">
        <v>91.5711</v>
      </c>
    </row>
    <row r="436" spans="1:296">
      <c r="A436">
        <v>418</v>
      </c>
      <c r="B436">
        <v>1758398415.5</v>
      </c>
      <c r="C436">
        <v>16275</v>
      </c>
      <c r="D436" t="s">
        <v>1283</v>
      </c>
      <c r="E436" t="s">
        <v>1284</v>
      </c>
      <c r="F436">
        <v>5</v>
      </c>
      <c r="G436" t="s">
        <v>1218</v>
      </c>
      <c r="H436">
        <v>1758398408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542.1089506812995</v>
      </c>
      <c r="AJ436">
        <v>490.0787878787878</v>
      </c>
      <c r="AK436">
        <v>3.191281145167613</v>
      </c>
      <c r="AL436">
        <v>65.87558880153101</v>
      </c>
      <c r="AM436">
        <f>(AO436 - AN436 + DX436*1E3/(8.314*(DZ436+273.15)) * AQ436/DW436 * AP436) * DW436/(100*DK436) * 1000/(1000 - AO436)</f>
        <v>0</v>
      </c>
      <c r="AN436">
        <v>15.13232445038192</v>
      </c>
      <c r="AO436">
        <v>23.72770484848484</v>
      </c>
      <c r="AP436">
        <v>0.0003875399614346644</v>
      </c>
      <c r="AQ436">
        <v>86.21188687675813</v>
      </c>
      <c r="AR436">
        <v>0</v>
      </c>
      <c r="AS436">
        <v>0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437</v>
      </c>
      <c r="AX436" t="s">
        <v>437</v>
      </c>
      <c r="AY436">
        <v>0</v>
      </c>
      <c r="AZ436">
        <v>0</v>
      </c>
      <c r="BA436">
        <f>1-AY436/AZ436</f>
        <v>0</v>
      </c>
      <c r="BB436">
        <v>0</v>
      </c>
      <c r="BC436" t="s">
        <v>437</v>
      </c>
      <c r="BD436" t="s">
        <v>437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437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5.18</v>
      </c>
      <c r="DL436">
        <v>0.5</v>
      </c>
      <c r="DM436" t="s">
        <v>438</v>
      </c>
      <c r="DN436">
        <v>2</v>
      </c>
      <c r="DO436" t="b">
        <v>1</v>
      </c>
      <c r="DP436">
        <v>1758398408</v>
      </c>
      <c r="DQ436">
        <v>456.8052592592592</v>
      </c>
      <c r="DR436">
        <v>519.8187777777779</v>
      </c>
      <c r="DS436">
        <v>23.73121111111112</v>
      </c>
      <c r="DT436">
        <v>15.13423703703704</v>
      </c>
      <c r="DU436">
        <v>457.8234074074074</v>
      </c>
      <c r="DV436">
        <v>23.43220000000001</v>
      </c>
      <c r="DW436">
        <v>499.9261851851851</v>
      </c>
      <c r="DX436">
        <v>90.32955185185186</v>
      </c>
      <c r="DY436">
        <v>0.06841772962962962</v>
      </c>
      <c r="DZ436">
        <v>30.16551481481482</v>
      </c>
      <c r="EA436">
        <v>29.98345925925926</v>
      </c>
      <c r="EB436">
        <v>999.9000000000001</v>
      </c>
      <c r="EC436">
        <v>0</v>
      </c>
      <c r="ED436">
        <v>0</v>
      </c>
      <c r="EE436">
        <v>10002.88518518519</v>
      </c>
      <c r="EF436">
        <v>0</v>
      </c>
      <c r="EG436">
        <v>10.32269629629629</v>
      </c>
      <c r="EH436">
        <v>-63.01344444444444</v>
      </c>
      <c r="EI436">
        <v>467.9092592592592</v>
      </c>
      <c r="EJ436">
        <v>527.8065555555555</v>
      </c>
      <c r="EK436">
        <v>8.596976296296296</v>
      </c>
      <c r="EL436">
        <v>519.8187777777779</v>
      </c>
      <c r="EM436">
        <v>15.13423703703704</v>
      </c>
      <c r="EN436">
        <v>2.14362962962963</v>
      </c>
      <c r="EO436">
        <v>1.367068148148148</v>
      </c>
      <c r="EP436">
        <v>18.54712962962963</v>
      </c>
      <c r="EQ436">
        <v>11.5572037037037</v>
      </c>
      <c r="ER436">
        <v>2000.02</v>
      </c>
      <c r="ES436">
        <v>0.9800042222222222</v>
      </c>
      <c r="ET436">
        <v>0.01999604444444445</v>
      </c>
      <c r="EU436">
        <v>0</v>
      </c>
      <c r="EV436">
        <v>832.3691851851851</v>
      </c>
      <c r="EW436">
        <v>5.00078</v>
      </c>
      <c r="EX436">
        <v>16104.29259259259</v>
      </c>
      <c r="EY436">
        <v>16379.82962962963</v>
      </c>
      <c r="EZ436">
        <v>40.39548148148148</v>
      </c>
      <c r="FA436">
        <v>41.31433333333332</v>
      </c>
      <c r="FB436">
        <v>40.78218518518518</v>
      </c>
      <c r="FC436">
        <v>40.95122222222222</v>
      </c>
      <c r="FD436">
        <v>41.60166666666666</v>
      </c>
      <c r="FE436">
        <v>1955.13</v>
      </c>
      <c r="FF436">
        <v>39.89000000000001</v>
      </c>
      <c r="FG436">
        <v>0</v>
      </c>
      <c r="FH436">
        <v>1758398415.9</v>
      </c>
      <c r="FI436">
        <v>0</v>
      </c>
      <c r="FJ436">
        <v>832.1417692307693</v>
      </c>
      <c r="FK436">
        <v>69.87104273026348</v>
      </c>
      <c r="FL436">
        <v>1325.357265014339</v>
      </c>
      <c r="FM436">
        <v>16099.70384615385</v>
      </c>
      <c r="FN436">
        <v>15</v>
      </c>
      <c r="FO436">
        <v>0</v>
      </c>
      <c r="FP436" t="s">
        <v>439</v>
      </c>
      <c r="FQ436">
        <v>1746989605.5</v>
      </c>
      <c r="FR436">
        <v>1746989593.5</v>
      </c>
      <c r="FS436">
        <v>0</v>
      </c>
      <c r="FT436">
        <v>-0.274</v>
      </c>
      <c r="FU436">
        <v>-0.002</v>
      </c>
      <c r="FV436">
        <v>2.549</v>
      </c>
      <c r="FW436">
        <v>0.129</v>
      </c>
      <c r="FX436">
        <v>420</v>
      </c>
      <c r="FY436">
        <v>17</v>
      </c>
      <c r="FZ436">
        <v>0.02</v>
      </c>
      <c r="GA436">
        <v>0.04</v>
      </c>
      <c r="GB436">
        <v>-61.819425</v>
      </c>
      <c r="GC436">
        <v>-21.40091707317062</v>
      </c>
      <c r="GD436">
        <v>2.070368036938119</v>
      </c>
      <c r="GE436">
        <v>0</v>
      </c>
      <c r="GF436">
        <v>828.7730882352942</v>
      </c>
      <c r="GG436">
        <v>67.8677616451878</v>
      </c>
      <c r="GH436">
        <v>6.662863018992791</v>
      </c>
      <c r="GI436">
        <v>0</v>
      </c>
      <c r="GJ436">
        <v>8.59007675</v>
      </c>
      <c r="GK436">
        <v>0.06538795497186285</v>
      </c>
      <c r="GL436">
        <v>0.0128139928179119</v>
      </c>
      <c r="GM436">
        <v>1</v>
      </c>
      <c r="GN436">
        <v>1</v>
      </c>
      <c r="GO436">
        <v>3</v>
      </c>
      <c r="GP436" t="s">
        <v>440</v>
      </c>
      <c r="GQ436">
        <v>3.10175</v>
      </c>
      <c r="GR436">
        <v>2.72632</v>
      </c>
      <c r="GS436">
        <v>0.0969155</v>
      </c>
      <c r="GT436">
        <v>0.1061</v>
      </c>
      <c r="GU436">
        <v>0.106522</v>
      </c>
      <c r="GV436">
        <v>0.0782969</v>
      </c>
      <c r="GW436">
        <v>23564.9</v>
      </c>
      <c r="GX436">
        <v>21236.4</v>
      </c>
      <c r="GY436">
        <v>26661.1</v>
      </c>
      <c r="GZ436">
        <v>23984.3</v>
      </c>
      <c r="HA436">
        <v>38120.1</v>
      </c>
      <c r="HB436">
        <v>32721.6</v>
      </c>
      <c r="HC436">
        <v>46557.5</v>
      </c>
      <c r="HD436">
        <v>37986.7</v>
      </c>
      <c r="HE436">
        <v>1.86208</v>
      </c>
      <c r="HF436">
        <v>2.3104</v>
      </c>
      <c r="HG436">
        <v>0.0584163</v>
      </c>
      <c r="HH436">
        <v>0</v>
      </c>
      <c r="HI436">
        <v>29.0343</v>
      </c>
      <c r="HJ436">
        <v>999.9</v>
      </c>
      <c r="HK436">
        <v>33.4</v>
      </c>
      <c r="HL436">
        <v>32.8</v>
      </c>
      <c r="HM436">
        <v>18.471</v>
      </c>
      <c r="HN436">
        <v>61.3537</v>
      </c>
      <c r="HO436">
        <v>5</v>
      </c>
      <c r="HP436">
        <v>2</v>
      </c>
      <c r="HQ436">
        <v>0.23032</v>
      </c>
      <c r="HR436">
        <v>-0.200798</v>
      </c>
      <c r="HS436">
        <v>20.2824</v>
      </c>
      <c r="HT436">
        <v>5.2095</v>
      </c>
      <c r="HU436">
        <v>11.9794</v>
      </c>
      <c r="HV436">
        <v>4.963</v>
      </c>
      <c r="HW436">
        <v>3.27445</v>
      </c>
      <c r="HX436">
        <v>9999</v>
      </c>
      <c r="HY436">
        <v>9999</v>
      </c>
      <c r="HZ436">
        <v>9999</v>
      </c>
      <c r="IA436">
        <v>999.9</v>
      </c>
      <c r="IB436">
        <v>1.86386</v>
      </c>
      <c r="IC436">
        <v>1.86013</v>
      </c>
      <c r="ID436">
        <v>1.85843</v>
      </c>
      <c r="IE436">
        <v>1.85974</v>
      </c>
      <c r="IF436">
        <v>1.85989</v>
      </c>
      <c r="IG436">
        <v>1.85846</v>
      </c>
      <c r="IH436">
        <v>1.85745</v>
      </c>
      <c r="II436">
        <v>1.85242</v>
      </c>
      <c r="IJ436">
        <v>0</v>
      </c>
      <c r="IK436">
        <v>0</v>
      </c>
      <c r="IL436">
        <v>0</v>
      </c>
      <c r="IM436">
        <v>0</v>
      </c>
      <c r="IN436" t="s">
        <v>441</v>
      </c>
      <c r="IO436" t="s">
        <v>442</v>
      </c>
      <c r="IP436" t="s">
        <v>443</v>
      </c>
      <c r="IQ436" t="s">
        <v>443</v>
      </c>
      <c r="IR436" t="s">
        <v>443</v>
      </c>
      <c r="IS436" t="s">
        <v>443</v>
      </c>
      <c r="IT436">
        <v>0</v>
      </c>
      <c r="IU436">
        <v>100</v>
      </c>
      <c r="IV436">
        <v>100</v>
      </c>
      <c r="IW436">
        <v>-1.012</v>
      </c>
      <c r="IX436">
        <v>0.2989</v>
      </c>
      <c r="IY436">
        <v>-1.199888540531774</v>
      </c>
      <c r="IZ436">
        <v>0.0006062262584135303</v>
      </c>
      <c r="JA436">
        <v>-6.607284784785487E-07</v>
      </c>
      <c r="JB436">
        <v>4.456398226774383E-10</v>
      </c>
      <c r="JC436">
        <v>0.04242554667046498</v>
      </c>
      <c r="JD436">
        <v>-0.002659736867722172</v>
      </c>
      <c r="JE436">
        <v>0.000738507291522077</v>
      </c>
      <c r="JF436">
        <v>-6.730059124220876E-06</v>
      </c>
      <c r="JG436">
        <v>7</v>
      </c>
      <c r="JH436">
        <v>1949</v>
      </c>
      <c r="JI436">
        <v>1</v>
      </c>
      <c r="JJ436">
        <v>29</v>
      </c>
      <c r="JK436">
        <v>190146.8</v>
      </c>
      <c r="JL436">
        <v>190147</v>
      </c>
      <c r="JM436">
        <v>1.80664</v>
      </c>
      <c r="JN436">
        <v>2.62451</v>
      </c>
      <c r="JO436">
        <v>2.146</v>
      </c>
      <c r="JP436">
        <v>2.67944</v>
      </c>
      <c r="JQ436">
        <v>2.29858</v>
      </c>
      <c r="JR436">
        <v>2.40479</v>
      </c>
      <c r="JS436">
        <v>37.1941</v>
      </c>
      <c r="JT436">
        <v>24.0612</v>
      </c>
      <c r="JU436">
        <v>18</v>
      </c>
      <c r="JV436">
        <v>486.635</v>
      </c>
      <c r="JW436">
        <v>882.946</v>
      </c>
      <c r="JX436">
        <v>29.0268</v>
      </c>
      <c r="JY436">
        <v>30.1212</v>
      </c>
      <c r="JZ436">
        <v>30.0003</v>
      </c>
      <c r="KA436">
        <v>30.2469</v>
      </c>
      <c r="KB436">
        <v>30.1816</v>
      </c>
      <c r="KC436">
        <v>36.2741</v>
      </c>
      <c r="KD436">
        <v>14.2523</v>
      </c>
      <c r="KE436">
        <v>20.9879</v>
      </c>
      <c r="KF436">
        <v>29.032</v>
      </c>
      <c r="KG436">
        <v>574.259</v>
      </c>
      <c r="KH436">
        <v>15.077</v>
      </c>
      <c r="KI436">
        <v>101.793</v>
      </c>
      <c r="KJ436">
        <v>91.5715</v>
      </c>
    </row>
    <row r="437" spans="1:296">
      <c r="A437">
        <v>419</v>
      </c>
      <c r="B437">
        <v>1758398420.5</v>
      </c>
      <c r="C437">
        <v>16280</v>
      </c>
      <c r="D437" t="s">
        <v>1285</v>
      </c>
      <c r="E437" t="s">
        <v>1286</v>
      </c>
      <c r="F437">
        <v>5</v>
      </c>
      <c r="G437" t="s">
        <v>1218</v>
      </c>
      <c r="H437">
        <v>1758398412.714286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559.1675698585002</v>
      </c>
      <c r="AJ437">
        <v>506.0861333333331</v>
      </c>
      <c r="AK437">
        <v>3.203235406968132</v>
      </c>
      <c r="AL437">
        <v>65.87558880153101</v>
      </c>
      <c r="AM437">
        <f>(AO437 - AN437 + DX437*1E3/(8.314*(DZ437+273.15)) * AQ437/DW437 * AP437) * DW437/(100*DK437) * 1000/(1000 - AO437)</f>
        <v>0</v>
      </c>
      <c r="AN437">
        <v>15.13976886374799</v>
      </c>
      <c r="AO437">
        <v>23.73259757575757</v>
      </c>
      <c r="AP437">
        <v>0.0002547877953121366</v>
      </c>
      <c r="AQ437">
        <v>86.21188687675813</v>
      </c>
      <c r="AR437">
        <v>0</v>
      </c>
      <c r="AS437">
        <v>0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437</v>
      </c>
      <c r="AX437" t="s">
        <v>437</v>
      </c>
      <c r="AY437">
        <v>0</v>
      </c>
      <c r="AZ437">
        <v>0</v>
      </c>
      <c r="BA437">
        <f>1-AY437/AZ437</f>
        <v>0</v>
      </c>
      <c r="BB437">
        <v>0</v>
      </c>
      <c r="BC437" t="s">
        <v>437</v>
      </c>
      <c r="BD437" t="s">
        <v>437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437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5.18</v>
      </c>
      <c r="DL437">
        <v>0.5</v>
      </c>
      <c r="DM437" t="s">
        <v>438</v>
      </c>
      <c r="DN437">
        <v>2</v>
      </c>
      <c r="DO437" t="b">
        <v>1</v>
      </c>
      <c r="DP437">
        <v>1758398412.714286</v>
      </c>
      <c r="DQ437">
        <v>471.3667857142856</v>
      </c>
      <c r="DR437">
        <v>535.7245357142856</v>
      </c>
      <c r="DS437">
        <v>23.72843571428572</v>
      </c>
      <c r="DT437">
        <v>15.13560714285715</v>
      </c>
      <c r="DU437">
        <v>472.3808214285714</v>
      </c>
      <c r="DV437">
        <v>23.429475</v>
      </c>
      <c r="DW437">
        <v>500.0294285714286</v>
      </c>
      <c r="DX437">
        <v>90.32970714285717</v>
      </c>
      <c r="DY437">
        <v>0.06836064285714287</v>
      </c>
      <c r="DZ437">
        <v>30.16869642857143</v>
      </c>
      <c r="EA437">
        <v>29.98373214285714</v>
      </c>
      <c r="EB437">
        <v>999.9000000000002</v>
      </c>
      <c r="EC437">
        <v>0</v>
      </c>
      <c r="ED437">
        <v>0</v>
      </c>
      <c r="EE437">
        <v>9999.487500000001</v>
      </c>
      <c r="EF437">
        <v>0</v>
      </c>
      <c r="EG437">
        <v>10.3214</v>
      </c>
      <c r="EH437">
        <v>-64.35769999999999</v>
      </c>
      <c r="EI437">
        <v>482.8234642857143</v>
      </c>
      <c r="EJ437">
        <v>543.9576428571429</v>
      </c>
      <c r="EK437">
        <v>8.59282785714286</v>
      </c>
      <c r="EL437">
        <v>535.7245357142856</v>
      </c>
      <c r="EM437">
        <v>15.13560714285715</v>
      </c>
      <c r="EN437">
        <v>2.143381785714285</v>
      </c>
      <c r="EO437">
        <v>1.367194642857143</v>
      </c>
      <c r="EP437">
        <v>18.54529285714286</v>
      </c>
      <c r="EQ437">
        <v>11.5586</v>
      </c>
      <c r="ER437">
        <v>1999.9975</v>
      </c>
      <c r="ES437">
        <v>0.9800038571428571</v>
      </c>
      <c r="ET437">
        <v>0.01999641071428571</v>
      </c>
      <c r="EU437">
        <v>0</v>
      </c>
      <c r="EV437">
        <v>837.8792142857143</v>
      </c>
      <c r="EW437">
        <v>5.00078</v>
      </c>
      <c r="EX437">
        <v>16209.07142857143</v>
      </c>
      <c r="EY437">
        <v>16379.64285714285</v>
      </c>
      <c r="EZ437">
        <v>40.39249999999999</v>
      </c>
      <c r="FA437">
        <v>41.31424999999998</v>
      </c>
      <c r="FB437">
        <v>40.7742857142857</v>
      </c>
      <c r="FC437">
        <v>40.96407142857142</v>
      </c>
      <c r="FD437">
        <v>41.60025</v>
      </c>
      <c r="FE437">
        <v>1955.1075</v>
      </c>
      <c r="FF437">
        <v>39.89000000000001</v>
      </c>
      <c r="FG437">
        <v>0</v>
      </c>
      <c r="FH437">
        <v>1758398421.3</v>
      </c>
      <c r="FI437">
        <v>0</v>
      </c>
      <c r="FJ437">
        <v>838.82304</v>
      </c>
      <c r="FK437">
        <v>70.89800010159504</v>
      </c>
      <c r="FL437">
        <v>1351.223079058516</v>
      </c>
      <c r="FM437">
        <v>16226.88</v>
      </c>
      <c r="FN437">
        <v>15</v>
      </c>
      <c r="FO437">
        <v>0</v>
      </c>
      <c r="FP437" t="s">
        <v>439</v>
      </c>
      <c r="FQ437">
        <v>1746989605.5</v>
      </c>
      <c r="FR437">
        <v>1746989593.5</v>
      </c>
      <c r="FS437">
        <v>0</v>
      </c>
      <c r="FT437">
        <v>-0.274</v>
      </c>
      <c r="FU437">
        <v>-0.002</v>
      </c>
      <c r="FV437">
        <v>2.549</v>
      </c>
      <c r="FW437">
        <v>0.129</v>
      </c>
      <c r="FX437">
        <v>420</v>
      </c>
      <c r="FY437">
        <v>17</v>
      </c>
      <c r="FZ437">
        <v>0.02</v>
      </c>
      <c r="GA437">
        <v>0.04</v>
      </c>
      <c r="GB437">
        <v>-63.45817</v>
      </c>
      <c r="GC437">
        <v>-17.62083377110685</v>
      </c>
      <c r="GD437">
        <v>1.703540241409049</v>
      </c>
      <c r="GE437">
        <v>0</v>
      </c>
      <c r="GF437">
        <v>834.2590294117648</v>
      </c>
      <c r="GG437">
        <v>70.06348359911519</v>
      </c>
      <c r="GH437">
        <v>6.876678180142839</v>
      </c>
      <c r="GI437">
        <v>0</v>
      </c>
      <c r="GJ437">
        <v>8.594846999999998</v>
      </c>
      <c r="GK437">
        <v>-0.04450716697936836</v>
      </c>
      <c r="GL437">
        <v>0.006661070559602129</v>
      </c>
      <c r="GM437">
        <v>1</v>
      </c>
      <c r="GN437">
        <v>1</v>
      </c>
      <c r="GO437">
        <v>3</v>
      </c>
      <c r="GP437" t="s">
        <v>440</v>
      </c>
      <c r="GQ437">
        <v>3.10107</v>
      </c>
      <c r="GR437">
        <v>2.72611</v>
      </c>
      <c r="GS437">
        <v>0.0992087</v>
      </c>
      <c r="GT437">
        <v>0.108432</v>
      </c>
      <c r="GU437">
        <v>0.106538</v>
      </c>
      <c r="GV437">
        <v>0.0783047</v>
      </c>
      <c r="GW437">
        <v>23505</v>
      </c>
      <c r="GX437">
        <v>21180.8</v>
      </c>
      <c r="GY437">
        <v>26661</v>
      </c>
      <c r="GZ437">
        <v>23984.1</v>
      </c>
      <c r="HA437">
        <v>38119.4</v>
      </c>
      <c r="HB437">
        <v>32721.2</v>
      </c>
      <c r="HC437">
        <v>46557.2</v>
      </c>
      <c r="HD437">
        <v>37986.3</v>
      </c>
      <c r="HE437">
        <v>1.86095</v>
      </c>
      <c r="HF437">
        <v>2.31103</v>
      </c>
      <c r="HG437">
        <v>0.057783</v>
      </c>
      <c r="HH437">
        <v>0</v>
      </c>
      <c r="HI437">
        <v>29.0343</v>
      </c>
      <c r="HJ437">
        <v>999.9</v>
      </c>
      <c r="HK437">
        <v>33.4</v>
      </c>
      <c r="HL437">
        <v>32.8</v>
      </c>
      <c r="HM437">
        <v>18.4718</v>
      </c>
      <c r="HN437">
        <v>61.1537</v>
      </c>
      <c r="HO437">
        <v>5.10016</v>
      </c>
      <c r="HP437">
        <v>2</v>
      </c>
      <c r="HQ437">
        <v>0.230663</v>
      </c>
      <c r="HR437">
        <v>-0.203284</v>
      </c>
      <c r="HS437">
        <v>20.2825</v>
      </c>
      <c r="HT437">
        <v>5.2098</v>
      </c>
      <c r="HU437">
        <v>11.98</v>
      </c>
      <c r="HV437">
        <v>4.96285</v>
      </c>
      <c r="HW437">
        <v>3.2744</v>
      </c>
      <c r="HX437">
        <v>9999</v>
      </c>
      <c r="HY437">
        <v>9999</v>
      </c>
      <c r="HZ437">
        <v>9999</v>
      </c>
      <c r="IA437">
        <v>999.9</v>
      </c>
      <c r="IB437">
        <v>1.86386</v>
      </c>
      <c r="IC437">
        <v>1.86014</v>
      </c>
      <c r="ID437">
        <v>1.85844</v>
      </c>
      <c r="IE437">
        <v>1.85974</v>
      </c>
      <c r="IF437">
        <v>1.85989</v>
      </c>
      <c r="IG437">
        <v>1.85842</v>
      </c>
      <c r="IH437">
        <v>1.85746</v>
      </c>
      <c r="II437">
        <v>1.8524</v>
      </c>
      <c r="IJ437">
        <v>0</v>
      </c>
      <c r="IK437">
        <v>0</v>
      </c>
      <c r="IL437">
        <v>0</v>
      </c>
      <c r="IM437">
        <v>0</v>
      </c>
      <c r="IN437" t="s">
        <v>441</v>
      </c>
      <c r="IO437" t="s">
        <v>442</v>
      </c>
      <c r="IP437" t="s">
        <v>443</v>
      </c>
      <c r="IQ437" t="s">
        <v>443</v>
      </c>
      <c r="IR437" t="s">
        <v>443</v>
      </c>
      <c r="IS437" t="s">
        <v>443</v>
      </c>
      <c r="IT437">
        <v>0</v>
      </c>
      <c r="IU437">
        <v>100</v>
      </c>
      <c r="IV437">
        <v>100</v>
      </c>
      <c r="IW437">
        <v>-1.007</v>
      </c>
      <c r="IX437">
        <v>0.299</v>
      </c>
      <c r="IY437">
        <v>-1.199888540531774</v>
      </c>
      <c r="IZ437">
        <v>0.0006062262584135303</v>
      </c>
      <c r="JA437">
        <v>-6.607284784785487E-07</v>
      </c>
      <c r="JB437">
        <v>4.456398226774383E-10</v>
      </c>
      <c r="JC437">
        <v>0.04242554667046498</v>
      </c>
      <c r="JD437">
        <v>-0.002659736867722172</v>
      </c>
      <c r="JE437">
        <v>0.000738507291522077</v>
      </c>
      <c r="JF437">
        <v>-6.730059124220876E-06</v>
      </c>
      <c r="JG437">
        <v>7</v>
      </c>
      <c r="JH437">
        <v>1949</v>
      </c>
      <c r="JI437">
        <v>1</v>
      </c>
      <c r="JJ437">
        <v>29</v>
      </c>
      <c r="JK437">
        <v>190146.9</v>
      </c>
      <c r="JL437">
        <v>190147.1</v>
      </c>
      <c r="JM437">
        <v>1.8457</v>
      </c>
      <c r="JN437">
        <v>2.62329</v>
      </c>
      <c r="JO437">
        <v>2.146</v>
      </c>
      <c r="JP437">
        <v>2.67822</v>
      </c>
      <c r="JQ437">
        <v>2.29858</v>
      </c>
      <c r="JR437">
        <v>2.40845</v>
      </c>
      <c r="JS437">
        <v>37.1941</v>
      </c>
      <c r="JT437">
        <v>24.07</v>
      </c>
      <c r="JU437">
        <v>18</v>
      </c>
      <c r="JV437">
        <v>485.989</v>
      </c>
      <c r="JW437">
        <v>883.622</v>
      </c>
      <c r="JX437">
        <v>29.0361</v>
      </c>
      <c r="JY437">
        <v>30.1236</v>
      </c>
      <c r="JZ437">
        <v>30.0002</v>
      </c>
      <c r="KA437">
        <v>30.2495</v>
      </c>
      <c r="KB437">
        <v>30.1829</v>
      </c>
      <c r="KC437">
        <v>37.1291</v>
      </c>
      <c r="KD437">
        <v>14.5245</v>
      </c>
      <c r="KE437">
        <v>20.9879</v>
      </c>
      <c r="KF437">
        <v>29.0452</v>
      </c>
      <c r="KG437">
        <v>587.627</v>
      </c>
      <c r="KH437">
        <v>15.0656</v>
      </c>
      <c r="KI437">
        <v>101.793</v>
      </c>
      <c r="KJ437">
        <v>91.5706</v>
      </c>
    </row>
    <row r="438" spans="1:296">
      <c r="A438">
        <v>420</v>
      </c>
      <c r="B438">
        <v>1758398425.5</v>
      </c>
      <c r="C438">
        <v>16285</v>
      </c>
      <c r="D438" t="s">
        <v>1287</v>
      </c>
      <c r="E438" t="s">
        <v>1288</v>
      </c>
      <c r="F438">
        <v>5</v>
      </c>
      <c r="G438" t="s">
        <v>1218</v>
      </c>
      <c r="H438">
        <v>1758398418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576.2916381432993</v>
      </c>
      <c r="AJ438">
        <v>522.0718545454545</v>
      </c>
      <c r="AK438">
        <v>3.199810358369584</v>
      </c>
      <c r="AL438">
        <v>65.87558880153101</v>
      </c>
      <c r="AM438">
        <f>(AO438 - AN438 + DX438*1E3/(8.314*(DZ438+273.15)) * AQ438/DW438 * AP438) * DW438/(100*DK438) * 1000/(1000 - AO438)</f>
        <v>0</v>
      </c>
      <c r="AN438">
        <v>15.13924161168777</v>
      </c>
      <c r="AO438">
        <v>23.73764303030302</v>
      </c>
      <c r="AP438">
        <v>0.007857990317722316</v>
      </c>
      <c r="AQ438">
        <v>86.21188687675813</v>
      </c>
      <c r="AR438">
        <v>0</v>
      </c>
      <c r="AS438">
        <v>0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437</v>
      </c>
      <c r="AX438" t="s">
        <v>437</v>
      </c>
      <c r="AY438">
        <v>0</v>
      </c>
      <c r="AZ438">
        <v>0</v>
      </c>
      <c r="BA438">
        <f>1-AY438/AZ438</f>
        <v>0</v>
      </c>
      <c r="BB438">
        <v>0</v>
      </c>
      <c r="BC438" t="s">
        <v>437</v>
      </c>
      <c r="BD438" t="s">
        <v>437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437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5.18</v>
      </c>
      <c r="DL438">
        <v>0.5</v>
      </c>
      <c r="DM438" t="s">
        <v>438</v>
      </c>
      <c r="DN438">
        <v>2</v>
      </c>
      <c r="DO438" t="b">
        <v>1</v>
      </c>
      <c r="DP438">
        <v>1758398418</v>
      </c>
      <c r="DQ438">
        <v>487.8224814814815</v>
      </c>
      <c r="DR438">
        <v>553.553</v>
      </c>
      <c r="DS438">
        <v>23.73124444444445</v>
      </c>
      <c r="DT438">
        <v>15.13613703703704</v>
      </c>
      <c r="DU438">
        <v>488.8318148148148</v>
      </c>
      <c r="DV438">
        <v>23.43222222222223</v>
      </c>
      <c r="DW438">
        <v>500.1116666666668</v>
      </c>
      <c r="DX438">
        <v>90.33064074074075</v>
      </c>
      <c r="DY438">
        <v>0.06823550370370371</v>
      </c>
      <c r="DZ438">
        <v>30.17265185185186</v>
      </c>
      <c r="EA438">
        <v>29.98334444444445</v>
      </c>
      <c r="EB438">
        <v>999.9000000000001</v>
      </c>
      <c r="EC438">
        <v>0</v>
      </c>
      <c r="ED438">
        <v>0</v>
      </c>
      <c r="EE438">
        <v>10000.11222222222</v>
      </c>
      <c r="EF438">
        <v>0</v>
      </c>
      <c r="EG438">
        <v>10.3214</v>
      </c>
      <c r="EH438">
        <v>-65.73052962962964</v>
      </c>
      <c r="EI438">
        <v>499.6806666666666</v>
      </c>
      <c r="EJ438">
        <v>562.0604444444444</v>
      </c>
      <c r="EK438">
        <v>8.595101111111111</v>
      </c>
      <c r="EL438">
        <v>553.553</v>
      </c>
      <c r="EM438">
        <v>15.13613703703704</v>
      </c>
      <c r="EN438">
        <v>2.143657037037037</v>
      </c>
      <c r="EO438">
        <v>1.367255925925926</v>
      </c>
      <c r="EP438">
        <v>18.54734074074074</v>
      </c>
      <c r="EQ438">
        <v>11.55928888888889</v>
      </c>
      <c r="ER438">
        <v>1999.980740740741</v>
      </c>
      <c r="ES438">
        <v>0.9800035555555554</v>
      </c>
      <c r="ET438">
        <v>0.01999672222222222</v>
      </c>
      <c r="EU438">
        <v>0</v>
      </c>
      <c r="EV438">
        <v>844.0653333333335</v>
      </c>
      <c r="EW438">
        <v>5.00078</v>
      </c>
      <c r="EX438">
        <v>16327.15925925926</v>
      </c>
      <c r="EY438">
        <v>16379.49629629629</v>
      </c>
      <c r="EZ438">
        <v>40.40014814814814</v>
      </c>
      <c r="FA438">
        <v>41.31666666666666</v>
      </c>
      <c r="FB438">
        <v>40.77522222222223</v>
      </c>
      <c r="FC438">
        <v>40.95581481481481</v>
      </c>
      <c r="FD438">
        <v>41.604</v>
      </c>
      <c r="FE438">
        <v>1955.090740740741</v>
      </c>
      <c r="FF438">
        <v>39.89000000000001</v>
      </c>
      <c r="FG438">
        <v>0</v>
      </c>
      <c r="FH438">
        <v>1758398426.1</v>
      </c>
      <c r="FI438">
        <v>0</v>
      </c>
      <c r="FJ438">
        <v>844.4319600000001</v>
      </c>
      <c r="FK438">
        <v>69.98215395049675</v>
      </c>
      <c r="FL438">
        <v>1339.123079049024</v>
      </c>
      <c r="FM438">
        <v>16334.088</v>
      </c>
      <c r="FN438">
        <v>15</v>
      </c>
      <c r="FO438">
        <v>0</v>
      </c>
      <c r="FP438" t="s">
        <v>439</v>
      </c>
      <c r="FQ438">
        <v>1746989605.5</v>
      </c>
      <c r="FR438">
        <v>1746989593.5</v>
      </c>
      <c r="FS438">
        <v>0</v>
      </c>
      <c r="FT438">
        <v>-0.274</v>
      </c>
      <c r="FU438">
        <v>-0.002</v>
      </c>
      <c r="FV438">
        <v>2.549</v>
      </c>
      <c r="FW438">
        <v>0.129</v>
      </c>
      <c r="FX438">
        <v>420</v>
      </c>
      <c r="FY438">
        <v>17</v>
      </c>
      <c r="FZ438">
        <v>0.02</v>
      </c>
      <c r="GA438">
        <v>0.04</v>
      </c>
      <c r="GB438">
        <v>-64.87746</v>
      </c>
      <c r="GC438">
        <v>-15.59864465290795</v>
      </c>
      <c r="GD438">
        <v>1.502511377793858</v>
      </c>
      <c r="GE438">
        <v>0</v>
      </c>
      <c r="GF438">
        <v>839.8597647058823</v>
      </c>
      <c r="GG438">
        <v>70.3511076534007</v>
      </c>
      <c r="GH438">
        <v>6.904986480622379</v>
      </c>
      <c r="GI438">
        <v>0</v>
      </c>
      <c r="GJ438">
        <v>8.5953225</v>
      </c>
      <c r="GK438">
        <v>0.02198409005626967</v>
      </c>
      <c r="GL438">
        <v>0.007725987558234839</v>
      </c>
      <c r="GM438">
        <v>1</v>
      </c>
      <c r="GN438">
        <v>1</v>
      </c>
      <c r="GO438">
        <v>3</v>
      </c>
      <c r="GP438" t="s">
        <v>440</v>
      </c>
      <c r="GQ438">
        <v>3.10146</v>
      </c>
      <c r="GR438">
        <v>2.72572</v>
      </c>
      <c r="GS438">
        <v>0.101472</v>
      </c>
      <c r="GT438">
        <v>0.11072</v>
      </c>
      <c r="GU438">
        <v>0.106552</v>
      </c>
      <c r="GV438">
        <v>0.0782413</v>
      </c>
      <c r="GW438">
        <v>23445.9</v>
      </c>
      <c r="GX438">
        <v>21126.6</v>
      </c>
      <c r="GY438">
        <v>26660.9</v>
      </c>
      <c r="GZ438">
        <v>23984.3</v>
      </c>
      <c r="HA438">
        <v>38119</v>
      </c>
      <c r="HB438">
        <v>32723.4</v>
      </c>
      <c r="HC438">
        <v>46557.1</v>
      </c>
      <c r="HD438">
        <v>37986</v>
      </c>
      <c r="HE438">
        <v>1.86135</v>
      </c>
      <c r="HF438">
        <v>2.3105</v>
      </c>
      <c r="HG438">
        <v>0.0585131</v>
      </c>
      <c r="HH438">
        <v>0</v>
      </c>
      <c r="HI438">
        <v>29.0343</v>
      </c>
      <c r="HJ438">
        <v>999.9</v>
      </c>
      <c r="HK438">
        <v>33.4</v>
      </c>
      <c r="HL438">
        <v>32.8</v>
      </c>
      <c r="HM438">
        <v>18.4704</v>
      </c>
      <c r="HN438">
        <v>60.9237</v>
      </c>
      <c r="HO438">
        <v>4.93189</v>
      </c>
      <c r="HP438">
        <v>2</v>
      </c>
      <c r="HQ438">
        <v>0.230589</v>
      </c>
      <c r="HR438">
        <v>-0.216718</v>
      </c>
      <c r="HS438">
        <v>20.2819</v>
      </c>
      <c r="HT438">
        <v>5.20696</v>
      </c>
      <c r="HU438">
        <v>11.9798</v>
      </c>
      <c r="HV438">
        <v>4.9624</v>
      </c>
      <c r="HW438">
        <v>3.27395</v>
      </c>
      <c r="HX438">
        <v>9999</v>
      </c>
      <c r="HY438">
        <v>9999</v>
      </c>
      <c r="HZ438">
        <v>9999</v>
      </c>
      <c r="IA438">
        <v>999.9</v>
      </c>
      <c r="IB438">
        <v>1.86386</v>
      </c>
      <c r="IC438">
        <v>1.86012</v>
      </c>
      <c r="ID438">
        <v>1.85841</v>
      </c>
      <c r="IE438">
        <v>1.85974</v>
      </c>
      <c r="IF438">
        <v>1.85988</v>
      </c>
      <c r="IG438">
        <v>1.8584</v>
      </c>
      <c r="IH438">
        <v>1.85746</v>
      </c>
      <c r="II438">
        <v>1.8524</v>
      </c>
      <c r="IJ438">
        <v>0</v>
      </c>
      <c r="IK438">
        <v>0</v>
      </c>
      <c r="IL438">
        <v>0</v>
      </c>
      <c r="IM438">
        <v>0</v>
      </c>
      <c r="IN438" t="s">
        <v>441</v>
      </c>
      <c r="IO438" t="s">
        <v>442</v>
      </c>
      <c r="IP438" t="s">
        <v>443</v>
      </c>
      <c r="IQ438" t="s">
        <v>443</v>
      </c>
      <c r="IR438" t="s">
        <v>443</v>
      </c>
      <c r="IS438" t="s">
        <v>443</v>
      </c>
      <c r="IT438">
        <v>0</v>
      </c>
      <c r="IU438">
        <v>100</v>
      </c>
      <c r="IV438">
        <v>100</v>
      </c>
      <c r="IW438">
        <v>-1.002</v>
      </c>
      <c r="IX438">
        <v>0.2991</v>
      </c>
      <c r="IY438">
        <v>-1.199888540531774</v>
      </c>
      <c r="IZ438">
        <v>0.0006062262584135303</v>
      </c>
      <c r="JA438">
        <v>-6.607284784785487E-07</v>
      </c>
      <c r="JB438">
        <v>4.456398226774383E-10</v>
      </c>
      <c r="JC438">
        <v>0.04242554667046498</v>
      </c>
      <c r="JD438">
        <v>-0.002659736867722172</v>
      </c>
      <c r="JE438">
        <v>0.000738507291522077</v>
      </c>
      <c r="JF438">
        <v>-6.730059124220876E-06</v>
      </c>
      <c r="JG438">
        <v>7</v>
      </c>
      <c r="JH438">
        <v>1949</v>
      </c>
      <c r="JI438">
        <v>1</v>
      </c>
      <c r="JJ438">
        <v>29</v>
      </c>
      <c r="JK438">
        <v>190147</v>
      </c>
      <c r="JL438">
        <v>190147.2</v>
      </c>
      <c r="JM438">
        <v>1.88721</v>
      </c>
      <c r="JN438">
        <v>2.61719</v>
      </c>
      <c r="JO438">
        <v>2.146</v>
      </c>
      <c r="JP438">
        <v>2.67822</v>
      </c>
      <c r="JQ438">
        <v>2.29858</v>
      </c>
      <c r="JR438">
        <v>2.42554</v>
      </c>
      <c r="JS438">
        <v>37.1941</v>
      </c>
      <c r="JT438">
        <v>24.0787</v>
      </c>
      <c r="JU438">
        <v>18</v>
      </c>
      <c r="JV438">
        <v>486.232</v>
      </c>
      <c r="JW438">
        <v>883.1</v>
      </c>
      <c r="JX438">
        <v>29.0482</v>
      </c>
      <c r="JY438">
        <v>30.1236</v>
      </c>
      <c r="JZ438">
        <v>30</v>
      </c>
      <c r="KA438">
        <v>30.2504</v>
      </c>
      <c r="KB438">
        <v>30.1848</v>
      </c>
      <c r="KC438">
        <v>38.0298</v>
      </c>
      <c r="KD438">
        <v>14.5245</v>
      </c>
      <c r="KE438">
        <v>20.9879</v>
      </c>
      <c r="KF438">
        <v>29.0581</v>
      </c>
      <c r="KG438">
        <v>607.663</v>
      </c>
      <c r="KH438">
        <v>15.1086</v>
      </c>
      <c r="KI438">
        <v>101.792</v>
      </c>
      <c r="KJ438">
        <v>91.57040000000001</v>
      </c>
    </row>
    <row r="439" spans="1:296">
      <c r="A439">
        <v>421</v>
      </c>
      <c r="B439">
        <v>1758398430.5</v>
      </c>
      <c r="C439">
        <v>16290</v>
      </c>
      <c r="D439" t="s">
        <v>1289</v>
      </c>
      <c r="E439" t="s">
        <v>1290</v>
      </c>
      <c r="F439">
        <v>5</v>
      </c>
      <c r="G439" t="s">
        <v>1218</v>
      </c>
      <c r="H439">
        <v>1758398422.714286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593.2045249641498</v>
      </c>
      <c r="AJ439">
        <v>538.1182303030301</v>
      </c>
      <c r="AK439">
        <v>3.215890780485085</v>
      </c>
      <c r="AL439">
        <v>65.87558880153101</v>
      </c>
      <c r="AM439">
        <f>(AO439 - AN439 + DX439*1E3/(8.314*(DZ439+273.15)) * AQ439/DW439 * AP439) * DW439/(100*DK439) * 1000/(1000 - AO439)</f>
        <v>0</v>
      </c>
      <c r="AN439">
        <v>15.12429393982849</v>
      </c>
      <c r="AO439">
        <v>23.72131757575758</v>
      </c>
      <c r="AP439">
        <v>-0.006220279857082072</v>
      </c>
      <c r="AQ439">
        <v>86.21188687675813</v>
      </c>
      <c r="AR439">
        <v>0</v>
      </c>
      <c r="AS439">
        <v>0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437</v>
      </c>
      <c r="AX439" t="s">
        <v>437</v>
      </c>
      <c r="AY439">
        <v>0</v>
      </c>
      <c r="AZ439">
        <v>0</v>
      </c>
      <c r="BA439">
        <f>1-AY439/AZ439</f>
        <v>0</v>
      </c>
      <c r="BB439">
        <v>0</v>
      </c>
      <c r="BC439" t="s">
        <v>437</v>
      </c>
      <c r="BD439" t="s">
        <v>437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437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5.18</v>
      </c>
      <c r="DL439">
        <v>0.5</v>
      </c>
      <c r="DM439" t="s">
        <v>438</v>
      </c>
      <c r="DN439">
        <v>2</v>
      </c>
      <c r="DO439" t="b">
        <v>1</v>
      </c>
      <c r="DP439">
        <v>1758398422.714286</v>
      </c>
      <c r="DQ439">
        <v>502.543</v>
      </c>
      <c r="DR439">
        <v>569.3830357142857</v>
      </c>
      <c r="DS439">
        <v>23.73157857142857</v>
      </c>
      <c r="DT439">
        <v>15.13276785714286</v>
      </c>
      <c r="DU439">
        <v>503.5482142857143</v>
      </c>
      <c r="DV439">
        <v>23.43255714285714</v>
      </c>
      <c r="DW439">
        <v>500.0880357142856</v>
      </c>
      <c r="DX439">
        <v>90.33164999999998</v>
      </c>
      <c r="DY439">
        <v>0.06808332857142858</v>
      </c>
      <c r="DZ439">
        <v>30.176425</v>
      </c>
      <c r="EA439">
        <v>29.98571071428571</v>
      </c>
      <c r="EB439">
        <v>999.9000000000002</v>
      </c>
      <c r="EC439">
        <v>0</v>
      </c>
      <c r="ED439">
        <v>0</v>
      </c>
      <c r="EE439">
        <v>9983.837857142857</v>
      </c>
      <c r="EF439">
        <v>0</v>
      </c>
      <c r="EG439">
        <v>10.3214</v>
      </c>
      <c r="EH439">
        <v>-66.84009642857143</v>
      </c>
      <c r="EI439">
        <v>514.7590357142857</v>
      </c>
      <c r="EJ439">
        <v>578.1317142857141</v>
      </c>
      <c r="EK439">
        <v>8.598806785714286</v>
      </c>
      <c r="EL439">
        <v>569.3830357142857</v>
      </c>
      <c r="EM439">
        <v>15.13276785714286</v>
      </c>
      <c r="EN439">
        <v>2.143711428571428</v>
      </c>
      <c r="EO439">
        <v>1.366967142857143</v>
      </c>
      <c r="EP439">
        <v>18.54774642857143</v>
      </c>
      <c r="EQ439">
        <v>11.55608571428572</v>
      </c>
      <c r="ER439">
        <v>1999.990357142857</v>
      </c>
      <c r="ES439">
        <v>0.9800035357142856</v>
      </c>
      <c r="ET439">
        <v>0.01999674642857143</v>
      </c>
      <c r="EU439">
        <v>0</v>
      </c>
      <c r="EV439">
        <v>849.4567142857143</v>
      </c>
      <c r="EW439">
        <v>5.00078</v>
      </c>
      <c r="EX439">
        <v>16430.18214285714</v>
      </c>
      <c r="EY439">
        <v>16379.575</v>
      </c>
      <c r="EZ439">
        <v>40.40149999999999</v>
      </c>
      <c r="FA439">
        <v>41.31649999999998</v>
      </c>
      <c r="FB439">
        <v>40.76096428571428</v>
      </c>
      <c r="FC439">
        <v>40.93282142857142</v>
      </c>
      <c r="FD439">
        <v>41.60914285714285</v>
      </c>
      <c r="FE439">
        <v>1955.100357142857</v>
      </c>
      <c r="FF439">
        <v>39.89000000000001</v>
      </c>
      <c r="FG439">
        <v>0</v>
      </c>
      <c r="FH439">
        <v>1758398430.9</v>
      </c>
      <c r="FI439">
        <v>0</v>
      </c>
      <c r="FJ439">
        <v>849.8753999999999</v>
      </c>
      <c r="FK439">
        <v>66.96499989132307</v>
      </c>
      <c r="FL439">
        <v>1275.746151905974</v>
      </c>
      <c r="FM439">
        <v>16438.536</v>
      </c>
      <c r="FN439">
        <v>15</v>
      </c>
      <c r="FO439">
        <v>0</v>
      </c>
      <c r="FP439" t="s">
        <v>439</v>
      </c>
      <c r="FQ439">
        <v>1746989605.5</v>
      </c>
      <c r="FR439">
        <v>1746989593.5</v>
      </c>
      <c r="FS439">
        <v>0</v>
      </c>
      <c r="FT439">
        <v>-0.274</v>
      </c>
      <c r="FU439">
        <v>-0.002</v>
      </c>
      <c r="FV439">
        <v>2.549</v>
      </c>
      <c r="FW439">
        <v>0.129</v>
      </c>
      <c r="FX439">
        <v>420</v>
      </c>
      <c r="FY439">
        <v>17</v>
      </c>
      <c r="FZ439">
        <v>0.02</v>
      </c>
      <c r="GA439">
        <v>0.04</v>
      </c>
      <c r="GB439">
        <v>-66.18793414634146</v>
      </c>
      <c r="GC439">
        <v>-14.34426898954713</v>
      </c>
      <c r="GD439">
        <v>1.415504798280804</v>
      </c>
      <c r="GE439">
        <v>0</v>
      </c>
      <c r="GF439">
        <v>846.0904705882355</v>
      </c>
      <c r="GG439">
        <v>68.87370512015549</v>
      </c>
      <c r="GH439">
        <v>6.761177561182725</v>
      </c>
      <c r="GI439">
        <v>0</v>
      </c>
      <c r="GJ439">
        <v>8.596418536585364</v>
      </c>
      <c r="GK439">
        <v>0.05805470383274292</v>
      </c>
      <c r="GL439">
        <v>0.008659819904896797</v>
      </c>
      <c r="GM439">
        <v>1</v>
      </c>
      <c r="GN439">
        <v>1</v>
      </c>
      <c r="GO439">
        <v>3</v>
      </c>
      <c r="GP439" t="s">
        <v>440</v>
      </c>
      <c r="GQ439">
        <v>3.10088</v>
      </c>
      <c r="GR439">
        <v>2.72625</v>
      </c>
      <c r="GS439">
        <v>0.103716</v>
      </c>
      <c r="GT439">
        <v>0.112995</v>
      </c>
      <c r="GU439">
        <v>0.106504</v>
      </c>
      <c r="GV439">
        <v>0.07824349999999999</v>
      </c>
      <c r="GW439">
        <v>23387.3</v>
      </c>
      <c r="GX439">
        <v>21072.4</v>
      </c>
      <c r="GY439">
        <v>26660.8</v>
      </c>
      <c r="GZ439">
        <v>23984.1</v>
      </c>
      <c r="HA439">
        <v>38121.4</v>
      </c>
      <c r="HB439">
        <v>32723.6</v>
      </c>
      <c r="HC439">
        <v>46557.1</v>
      </c>
      <c r="HD439">
        <v>37986.1</v>
      </c>
      <c r="HE439">
        <v>1.86042</v>
      </c>
      <c r="HF439">
        <v>2.31113</v>
      </c>
      <c r="HG439">
        <v>0.0583977</v>
      </c>
      <c r="HH439">
        <v>0</v>
      </c>
      <c r="HI439">
        <v>29.0344</v>
      </c>
      <c r="HJ439">
        <v>999.9</v>
      </c>
      <c r="HK439">
        <v>33.4</v>
      </c>
      <c r="HL439">
        <v>32.8</v>
      </c>
      <c r="HM439">
        <v>18.4728</v>
      </c>
      <c r="HN439">
        <v>61.2637</v>
      </c>
      <c r="HO439">
        <v>5.09215</v>
      </c>
      <c r="HP439">
        <v>2</v>
      </c>
      <c r="HQ439">
        <v>0.230729</v>
      </c>
      <c r="HR439">
        <v>-0.219289</v>
      </c>
      <c r="HS439">
        <v>20.2824</v>
      </c>
      <c r="HT439">
        <v>5.20965</v>
      </c>
      <c r="HU439">
        <v>11.98</v>
      </c>
      <c r="HV439">
        <v>4.96295</v>
      </c>
      <c r="HW439">
        <v>3.27445</v>
      </c>
      <c r="HX439">
        <v>9999</v>
      </c>
      <c r="HY439">
        <v>9999</v>
      </c>
      <c r="HZ439">
        <v>9999</v>
      </c>
      <c r="IA439">
        <v>999.9</v>
      </c>
      <c r="IB439">
        <v>1.86386</v>
      </c>
      <c r="IC439">
        <v>1.86014</v>
      </c>
      <c r="ID439">
        <v>1.85843</v>
      </c>
      <c r="IE439">
        <v>1.85974</v>
      </c>
      <c r="IF439">
        <v>1.85989</v>
      </c>
      <c r="IG439">
        <v>1.8584</v>
      </c>
      <c r="IH439">
        <v>1.85745</v>
      </c>
      <c r="II439">
        <v>1.85241</v>
      </c>
      <c r="IJ439">
        <v>0</v>
      </c>
      <c r="IK439">
        <v>0</v>
      </c>
      <c r="IL439">
        <v>0</v>
      </c>
      <c r="IM439">
        <v>0</v>
      </c>
      <c r="IN439" t="s">
        <v>441</v>
      </c>
      <c r="IO439" t="s">
        <v>442</v>
      </c>
      <c r="IP439" t="s">
        <v>443</v>
      </c>
      <c r="IQ439" t="s">
        <v>443</v>
      </c>
      <c r="IR439" t="s">
        <v>443</v>
      </c>
      <c r="IS439" t="s">
        <v>443</v>
      </c>
      <c r="IT439">
        <v>0</v>
      </c>
      <c r="IU439">
        <v>100</v>
      </c>
      <c r="IV439">
        <v>100</v>
      </c>
      <c r="IW439">
        <v>-0.998</v>
      </c>
      <c r="IX439">
        <v>0.2988</v>
      </c>
      <c r="IY439">
        <v>-1.199888540531774</v>
      </c>
      <c r="IZ439">
        <v>0.0006062262584135303</v>
      </c>
      <c r="JA439">
        <v>-6.607284784785487E-07</v>
      </c>
      <c r="JB439">
        <v>4.456398226774383E-10</v>
      </c>
      <c r="JC439">
        <v>0.04242554667046498</v>
      </c>
      <c r="JD439">
        <v>-0.002659736867722172</v>
      </c>
      <c r="JE439">
        <v>0.000738507291522077</v>
      </c>
      <c r="JF439">
        <v>-6.730059124220876E-06</v>
      </c>
      <c r="JG439">
        <v>7</v>
      </c>
      <c r="JH439">
        <v>1949</v>
      </c>
      <c r="JI439">
        <v>1</v>
      </c>
      <c r="JJ439">
        <v>29</v>
      </c>
      <c r="JK439">
        <v>190147.1</v>
      </c>
      <c r="JL439">
        <v>190147.3</v>
      </c>
      <c r="JM439">
        <v>1.93237</v>
      </c>
      <c r="JN439">
        <v>2.62817</v>
      </c>
      <c r="JO439">
        <v>2.146</v>
      </c>
      <c r="JP439">
        <v>2.67822</v>
      </c>
      <c r="JQ439">
        <v>2.29858</v>
      </c>
      <c r="JR439">
        <v>2.38647</v>
      </c>
      <c r="JS439">
        <v>37.1941</v>
      </c>
      <c r="JT439">
        <v>24.07</v>
      </c>
      <c r="JU439">
        <v>18</v>
      </c>
      <c r="JV439">
        <v>485.699</v>
      </c>
      <c r="JW439">
        <v>883.797</v>
      </c>
      <c r="JX439">
        <v>29.0596</v>
      </c>
      <c r="JY439">
        <v>30.1258</v>
      </c>
      <c r="JZ439">
        <v>30.0002</v>
      </c>
      <c r="KA439">
        <v>30.2521</v>
      </c>
      <c r="KB439">
        <v>30.1874</v>
      </c>
      <c r="KC439">
        <v>38.8743</v>
      </c>
      <c r="KD439">
        <v>14.5245</v>
      </c>
      <c r="KE439">
        <v>20.9879</v>
      </c>
      <c r="KF439">
        <v>29.0634</v>
      </c>
      <c r="KG439">
        <v>621.02</v>
      </c>
      <c r="KH439">
        <v>15.1293</v>
      </c>
      <c r="KI439">
        <v>101.792</v>
      </c>
      <c r="KJ439">
        <v>91.5703</v>
      </c>
    </row>
    <row r="440" spans="1:296">
      <c r="A440">
        <v>422</v>
      </c>
      <c r="B440">
        <v>1758398435.5</v>
      </c>
      <c r="C440">
        <v>16295</v>
      </c>
      <c r="D440" t="s">
        <v>1291</v>
      </c>
      <c r="E440" t="s">
        <v>1292</v>
      </c>
      <c r="F440">
        <v>5</v>
      </c>
      <c r="G440" t="s">
        <v>1218</v>
      </c>
      <c r="H440">
        <v>1758398428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610.4310247579427</v>
      </c>
      <c r="AJ440">
        <v>554.3048606060606</v>
      </c>
      <c r="AK440">
        <v>3.242070173374517</v>
      </c>
      <c r="AL440">
        <v>65.87558880153101</v>
      </c>
      <c r="AM440">
        <f>(AO440 - AN440 + DX440*1E3/(8.314*(DZ440+273.15)) * AQ440/DW440 * AP440) * DW440/(100*DK440) * 1000/(1000 - AO440)</f>
        <v>0</v>
      </c>
      <c r="AN440">
        <v>15.12604021312196</v>
      </c>
      <c r="AO440">
        <v>23.7349696969697</v>
      </c>
      <c r="AP440">
        <v>0.000886684364296733</v>
      </c>
      <c r="AQ440">
        <v>86.21188687675813</v>
      </c>
      <c r="AR440">
        <v>0</v>
      </c>
      <c r="AS440">
        <v>0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437</v>
      </c>
      <c r="AX440" t="s">
        <v>437</v>
      </c>
      <c r="AY440">
        <v>0</v>
      </c>
      <c r="AZ440">
        <v>0</v>
      </c>
      <c r="BA440">
        <f>1-AY440/AZ440</f>
        <v>0</v>
      </c>
      <c r="BB440">
        <v>0</v>
      </c>
      <c r="BC440" t="s">
        <v>437</v>
      </c>
      <c r="BD440" t="s">
        <v>437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437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5.18</v>
      </c>
      <c r="DL440">
        <v>0.5</v>
      </c>
      <c r="DM440" t="s">
        <v>438</v>
      </c>
      <c r="DN440">
        <v>2</v>
      </c>
      <c r="DO440" t="b">
        <v>1</v>
      </c>
      <c r="DP440">
        <v>1758398428</v>
      </c>
      <c r="DQ440">
        <v>519.0934074074074</v>
      </c>
      <c r="DR440">
        <v>587.1701481481481</v>
      </c>
      <c r="DS440">
        <v>23.73101111111111</v>
      </c>
      <c r="DT440">
        <v>15.1282</v>
      </c>
      <c r="DU440">
        <v>520.0939629629628</v>
      </c>
      <c r="DV440">
        <v>23.4320037037037</v>
      </c>
      <c r="DW440">
        <v>499.9944074074075</v>
      </c>
      <c r="DX440">
        <v>90.33284074074075</v>
      </c>
      <c r="DY440">
        <v>0.06810884074074074</v>
      </c>
      <c r="DZ440">
        <v>30.18126296296296</v>
      </c>
      <c r="EA440">
        <v>29.98647407407407</v>
      </c>
      <c r="EB440">
        <v>999.9000000000001</v>
      </c>
      <c r="EC440">
        <v>0</v>
      </c>
      <c r="ED440">
        <v>0</v>
      </c>
      <c r="EE440">
        <v>9981.822962962962</v>
      </c>
      <c r="EF440">
        <v>0</v>
      </c>
      <c r="EG440">
        <v>10.32517037037037</v>
      </c>
      <c r="EH440">
        <v>-68.07692962962963</v>
      </c>
      <c r="EI440">
        <v>531.7114074074075</v>
      </c>
      <c r="EJ440">
        <v>596.1894814814814</v>
      </c>
      <c r="EK440">
        <v>8.602806666666666</v>
      </c>
      <c r="EL440">
        <v>587.1701481481481</v>
      </c>
      <c r="EM440">
        <v>15.1282</v>
      </c>
      <c r="EN440">
        <v>2.143688518518518</v>
      </c>
      <c r="EO440">
        <v>1.366572962962963</v>
      </c>
      <c r="EP440">
        <v>18.54757777777778</v>
      </c>
      <c r="EQ440">
        <v>11.55172222222222</v>
      </c>
      <c r="ER440">
        <v>1999.981481481482</v>
      </c>
      <c r="ES440">
        <v>0.9800033333333332</v>
      </c>
      <c r="ET440">
        <v>0.01999695185185186</v>
      </c>
      <c r="EU440">
        <v>0</v>
      </c>
      <c r="EV440">
        <v>855.3094444444446</v>
      </c>
      <c r="EW440">
        <v>5.00078</v>
      </c>
      <c r="EX440">
        <v>16541.59629629629</v>
      </c>
      <c r="EY440">
        <v>16379.48888888889</v>
      </c>
      <c r="EZ440">
        <v>40.39555555555556</v>
      </c>
      <c r="FA440">
        <v>41.319</v>
      </c>
      <c r="FB440">
        <v>40.76144444444444</v>
      </c>
      <c r="FC440">
        <v>40.91881481481482</v>
      </c>
      <c r="FD440">
        <v>41.61322222222221</v>
      </c>
      <c r="FE440">
        <v>1955.091481481481</v>
      </c>
      <c r="FF440">
        <v>39.89000000000001</v>
      </c>
      <c r="FG440">
        <v>0</v>
      </c>
      <c r="FH440">
        <v>1758398436.3</v>
      </c>
      <c r="FI440">
        <v>0</v>
      </c>
      <c r="FJ440">
        <v>855.5040769230769</v>
      </c>
      <c r="FK440">
        <v>64.81155559874216</v>
      </c>
      <c r="FL440">
        <v>1226.430770076282</v>
      </c>
      <c r="FM440">
        <v>16545.39615384615</v>
      </c>
      <c r="FN440">
        <v>15</v>
      </c>
      <c r="FO440">
        <v>0</v>
      </c>
      <c r="FP440" t="s">
        <v>439</v>
      </c>
      <c r="FQ440">
        <v>1746989605.5</v>
      </c>
      <c r="FR440">
        <v>1746989593.5</v>
      </c>
      <c r="FS440">
        <v>0</v>
      </c>
      <c r="FT440">
        <v>-0.274</v>
      </c>
      <c r="FU440">
        <v>-0.002</v>
      </c>
      <c r="FV440">
        <v>2.549</v>
      </c>
      <c r="FW440">
        <v>0.129</v>
      </c>
      <c r="FX440">
        <v>420</v>
      </c>
      <c r="FY440">
        <v>17</v>
      </c>
      <c r="FZ440">
        <v>0.02</v>
      </c>
      <c r="GA440">
        <v>0.04</v>
      </c>
      <c r="GB440">
        <v>-67.36865609756097</v>
      </c>
      <c r="GC440">
        <v>-13.92690522648101</v>
      </c>
      <c r="GD440">
        <v>1.37465964923806</v>
      </c>
      <c r="GE440">
        <v>0</v>
      </c>
      <c r="GF440">
        <v>852.169</v>
      </c>
      <c r="GG440">
        <v>66.17909857391412</v>
      </c>
      <c r="GH440">
        <v>6.49785608082072</v>
      </c>
      <c r="GI440">
        <v>0</v>
      </c>
      <c r="GJ440">
        <v>8.599188048780489</v>
      </c>
      <c r="GK440">
        <v>0.03854362369340052</v>
      </c>
      <c r="GL440">
        <v>0.007800069799410084</v>
      </c>
      <c r="GM440">
        <v>1</v>
      </c>
      <c r="GN440">
        <v>1</v>
      </c>
      <c r="GO440">
        <v>3</v>
      </c>
      <c r="GP440" t="s">
        <v>440</v>
      </c>
      <c r="GQ440">
        <v>3.10116</v>
      </c>
      <c r="GR440">
        <v>2.72628</v>
      </c>
      <c r="GS440">
        <v>0.105939</v>
      </c>
      <c r="GT440">
        <v>0.115217</v>
      </c>
      <c r="GU440">
        <v>0.106546</v>
      </c>
      <c r="GV440">
        <v>0.07825840000000001</v>
      </c>
      <c r="GW440">
        <v>23329.2</v>
      </c>
      <c r="GX440">
        <v>21019.6</v>
      </c>
      <c r="GY440">
        <v>26660.8</v>
      </c>
      <c r="GZ440">
        <v>23984</v>
      </c>
      <c r="HA440">
        <v>38119.7</v>
      </c>
      <c r="HB440">
        <v>32723.5</v>
      </c>
      <c r="HC440">
        <v>46556.9</v>
      </c>
      <c r="HD440">
        <v>37986.3</v>
      </c>
      <c r="HE440">
        <v>1.861</v>
      </c>
      <c r="HF440">
        <v>2.31098</v>
      </c>
      <c r="HG440">
        <v>0.0579581</v>
      </c>
      <c r="HH440">
        <v>0</v>
      </c>
      <c r="HI440">
        <v>29.0368</v>
      </c>
      <c r="HJ440">
        <v>999.9</v>
      </c>
      <c r="HK440">
        <v>33.4</v>
      </c>
      <c r="HL440">
        <v>32.8</v>
      </c>
      <c r="HM440">
        <v>18.4712</v>
      </c>
      <c r="HN440">
        <v>61.2137</v>
      </c>
      <c r="HO440">
        <v>5.10016</v>
      </c>
      <c r="HP440">
        <v>2</v>
      </c>
      <c r="HQ440">
        <v>0.230727</v>
      </c>
      <c r="HR440">
        <v>-0.220621</v>
      </c>
      <c r="HS440">
        <v>20.2826</v>
      </c>
      <c r="HT440">
        <v>5.2098</v>
      </c>
      <c r="HU440">
        <v>11.9798</v>
      </c>
      <c r="HV440">
        <v>4.96295</v>
      </c>
      <c r="HW440">
        <v>3.27445</v>
      </c>
      <c r="HX440">
        <v>9999</v>
      </c>
      <c r="HY440">
        <v>9999</v>
      </c>
      <c r="HZ440">
        <v>9999</v>
      </c>
      <c r="IA440">
        <v>999.9</v>
      </c>
      <c r="IB440">
        <v>1.86387</v>
      </c>
      <c r="IC440">
        <v>1.86015</v>
      </c>
      <c r="ID440">
        <v>1.85842</v>
      </c>
      <c r="IE440">
        <v>1.85974</v>
      </c>
      <c r="IF440">
        <v>1.85989</v>
      </c>
      <c r="IG440">
        <v>1.85843</v>
      </c>
      <c r="IH440">
        <v>1.85747</v>
      </c>
      <c r="II440">
        <v>1.85241</v>
      </c>
      <c r="IJ440">
        <v>0</v>
      </c>
      <c r="IK440">
        <v>0</v>
      </c>
      <c r="IL440">
        <v>0</v>
      </c>
      <c r="IM440">
        <v>0</v>
      </c>
      <c r="IN440" t="s">
        <v>441</v>
      </c>
      <c r="IO440" t="s">
        <v>442</v>
      </c>
      <c r="IP440" t="s">
        <v>443</v>
      </c>
      <c r="IQ440" t="s">
        <v>443</v>
      </c>
      <c r="IR440" t="s">
        <v>443</v>
      </c>
      <c r="IS440" t="s">
        <v>443</v>
      </c>
      <c r="IT440">
        <v>0</v>
      </c>
      <c r="IU440">
        <v>100</v>
      </c>
      <c r="IV440">
        <v>100</v>
      </c>
      <c r="IW440">
        <v>-0.994</v>
      </c>
      <c r="IX440">
        <v>0.2991</v>
      </c>
      <c r="IY440">
        <v>-1.199888540531774</v>
      </c>
      <c r="IZ440">
        <v>0.0006062262584135303</v>
      </c>
      <c r="JA440">
        <v>-6.607284784785487E-07</v>
      </c>
      <c r="JB440">
        <v>4.456398226774383E-10</v>
      </c>
      <c r="JC440">
        <v>0.04242554667046498</v>
      </c>
      <c r="JD440">
        <v>-0.002659736867722172</v>
      </c>
      <c r="JE440">
        <v>0.000738507291522077</v>
      </c>
      <c r="JF440">
        <v>-6.730059124220876E-06</v>
      </c>
      <c r="JG440">
        <v>7</v>
      </c>
      <c r="JH440">
        <v>1949</v>
      </c>
      <c r="JI440">
        <v>1</v>
      </c>
      <c r="JJ440">
        <v>29</v>
      </c>
      <c r="JK440">
        <v>190147.2</v>
      </c>
      <c r="JL440">
        <v>190147.4</v>
      </c>
      <c r="JM440">
        <v>1.97388</v>
      </c>
      <c r="JN440">
        <v>2.62085</v>
      </c>
      <c r="JO440">
        <v>2.146</v>
      </c>
      <c r="JP440">
        <v>2.68066</v>
      </c>
      <c r="JQ440">
        <v>2.29858</v>
      </c>
      <c r="JR440">
        <v>2.41943</v>
      </c>
      <c r="JS440">
        <v>37.2181</v>
      </c>
      <c r="JT440">
        <v>24.07</v>
      </c>
      <c r="JU440">
        <v>18</v>
      </c>
      <c r="JV440">
        <v>486.057</v>
      </c>
      <c r="JW440">
        <v>883.667</v>
      </c>
      <c r="JX440">
        <v>29.0667</v>
      </c>
      <c r="JY440">
        <v>30.1262</v>
      </c>
      <c r="JZ440">
        <v>30.0002</v>
      </c>
      <c r="KA440">
        <v>30.2547</v>
      </c>
      <c r="KB440">
        <v>30.1894</v>
      </c>
      <c r="KC440">
        <v>39.7649</v>
      </c>
      <c r="KD440">
        <v>14.5245</v>
      </c>
      <c r="KE440">
        <v>20.9879</v>
      </c>
      <c r="KF440">
        <v>29.0753</v>
      </c>
      <c r="KG440">
        <v>641.057</v>
      </c>
      <c r="KH440">
        <v>15.1437</v>
      </c>
      <c r="KI440">
        <v>101.792</v>
      </c>
      <c r="KJ440">
        <v>91.5705</v>
      </c>
    </row>
    <row r="441" spans="1:296">
      <c r="A441">
        <v>423</v>
      </c>
      <c r="B441">
        <v>1758398440.5</v>
      </c>
      <c r="C441">
        <v>16300</v>
      </c>
      <c r="D441" t="s">
        <v>1293</v>
      </c>
      <c r="E441" t="s">
        <v>1294</v>
      </c>
      <c r="F441">
        <v>5</v>
      </c>
      <c r="G441" t="s">
        <v>1218</v>
      </c>
      <c r="H441">
        <v>1758398432.714286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627.5202352227546</v>
      </c>
      <c r="AJ441">
        <v>570.4504303030301</v>
      </c>
      <c r="AK441">
        <v>3.215035059548957</v>
      </c>
      <c r="AL441">
        <v>65.87558880153101</v>
      </c>
      <c r="AM441">
        <f>(AO441 - AN441 + DX441*1E3/(8.314*(DZ441+273.15)) * AQ441/DW441 * AP441) * DW441/(100*DK441) * 1000/(1000 - AO441)</f>
        <v>0</v>
      </c>
      <c r="AN441">
        <v>15.12958445608838</v>
      </c>
      <c r="AO441">
        <v>23.75580242424241</v>
      </c>
      <c r="AP441">
        <v>0.0006250550601964669</v>
      </c>
      <c r="AQ441">
        <v>86.21188687675813</v>
      </c>
      <c r="AR441">
        <v>0</v>
      </c>
      <c r="AS441">
        <v>0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437</v>
      </c>
      <c r="AX441" t="s">
        <v>437</v>
      </c>
      <c r="AY441">
        <v>0</v>
      </c>
      <c r="AZ441">
        <v>0</v>
      </c>
      <c r="BA441">
        <f>1-AY441/AZ441</f>
        <v>0</v>
      </c>
      <c r="BB441">
        <v>0</v>
      </c>
      <c r="BC441" t="s">
        <v>437</v>
      </c>
      <c r="BD441" t="s">
        <v>437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437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5.18</v>
      </c>
      <c r="DL441">
        <v>0.5</v>
      </c>
      <c r="DM441" t="s">
        <v>438</v>
      </c>
      <c r="DN441">
        <v>2</v>
      </c>
      <c r="DO441" t="b">
        <v>1</v>
      </c>
      <c r="DP441">
        <v>1758398432.714286</v>
      </c>
      <c r="DQ441">
        <v>533.9347857142858</v>
      </c>
      <c r="DR441">
        <v>603.0434285714284</v>
      </c>
      <c r="DS441">
        <v>23.73273214285714</v>
      </c>
      <c r="DT441">
        <v>15.1271</v>
      </c>
      <c r="DU441">
        <v>534.9312500000001</v>
      </c>
      <c r="DV441">
        <v>23.43369285714286</v>
      </c>
      <c r="DW441">
        <v>499.9756071428571</v>
      </c>
      <c r="DX441">
        <v>90.33265714285713</v>
      </c>
      <c r="DY441">
        <v>0.06810659285714285</v>
      </c>
      <c r="DZ441">
        <v>30.18566785714286</v>
      </c>
      <c r="EA441">
        <v>29.98644285714286</v>
      </c>
      <c r="EB441">
        <v>999.9000000000002</v>
      </c>
      <c r="EC441">
        <v>0</v>
      </c>
      <c r="ED441">
        <v>0</v>
      </c>
      <c r="EE441">
        <v>9989.191071428571</v>
      </c>
      <c r="EF441">
        <v>0</v>
      </c>
      <c r="EG441">
        <v>10.32525357142857</v>
      </c>
      <c r="EH441">
        <v>-69.10877857142857</v>
      </c>
      <c r="EI441">
        <v>546.9146785714286</v>
      </c>
      <c r="EJ441">
        <v>612.3058928571428</v>
      </c>
      <c r="EK441">
        <v>8.605622499999999</v>
      </c>
      <c r="EL441">
        <v>603.0434285714284</v>
      </c>
      <c r="EM441">
        <v>15.1271</v>
      </c>
      <c r="EN441">
        <v>2.14384</v>
      </c>
      <c r="EO441">
        <v>1.3664725</v>
      </c>
      <c r="EP441">
        <v>18.54871785714286</v>
      </c>
      <c r="EQ441">
        <v>11.55059642857143</v>
      </c>
      <c r="ER441">
        <v>1999.986071428571</v>
      </c>
      <c r="ES441">
        <v>0.9800033214285714</v>
      </c>
      <c r="ET441">
        <v>0.01999696428571428</v>
      </c>
      <c r="EU441">
        <v>0</v>
      </c>
      <c r="EV441">
        <v>860.2976785714285</v>
      </c>
      <c r="EW441">
        <v>5.00078</v>
      </c>
      <c r="EX441">
        <v>16637.25</v>
      </c>
      <c r="EY441">
        <v>16379.52857142857</v>
      </c>
      <c r="EZ441">
        <v>40.38807142857142</v>
      </c>
      <c r="FA441">
        <v>41.31424999999998</v>
      </c>
      <c r="FB441">
        <v>40.76096428571428</v>
      </c>
      <c r="FC441">
        <v>40.91725</v>
      </c>
      <c r="FD441">
        <v>41.60917857142857</v>
      </c>
      <c r="FE441">
        <v>1955.096071428572</v>
      </c>
      <c r="FF441">
        <v>39.89000000000001</v>
      </c>
      <c r="FG441">
        <v>0</v>
      </c>
      <c r="FH441">
        <v>1758398441.1</v>
      </c>
      <c r="FI441">
        <v>0</v>
      </c>
      <c r="FJ441">
        <v>860.5623846153848</v>
      </c>
      <c r="FK441">
        <v>62.02632478347408</v>
      </c>
      <c r="FL441">
        <v>1204.406837675093</v>
      </c>
      <c r="FM441">
        <v>16642.78076923077</v>
      </c>
      <c r="FN441">
        <v>15</v>
      </c>
      <c r="FO441">
        <v>0</v>
      </c>
      <c r="FP441" t="s">
        <v>439</v>
      </c>
      <c r="FQ441">
        <v>1746989605.5</v>
      </c>
      <c r="FR441">
        <v>1746989593.5</v>
      </c>
      <c r="FS441">
        <v>0</v>
      </c>
      <c r="FT441">
        <v>-0.274</v>
      </c>
      <c r="FU441">
        <v>-0.002</v>
      </c>
      <c r="FV441">
        <v>2.549</v>
      </c>
      <c r="FW441">
        <v>0.129</v>
      </c>
      <c r="FX441">
        <v>420</v>
      </c>
      <c r="FY441">
        <v>17</v>
      </c>
      <c r="FZ441">
        <v>0.02</v>
      </c>
      <c r="GA441">
        <v>0.04</v>
      </c>
      <c r="GB441">
        <v>-68.27870975609756</v>
      </c>
      <c r="GC441">
        <v>-13.3912411149826</v>
      </c>
      <c r="GD441">
        <v>1.321961449901913</v>
      </c>
      <c r="GE441">
        <v>0</v>
      </c>
      <c r="GF441">
        <v>856.7405588235295</v>
      </c>
      <c r="GG441">
        <v>64.03903737713802</v>
      </c>
      <c r="GH441">
        <v>6.28704563644762</v>
      </c>
      <c r="GI441">
        <v>0</v>
      </c>
      <c r="GJ441">
        <v>8.603401951219512</v>
      </c>
      <c r="GK441">
        <v>0.0336794425086981</v>
      </c>
      <c r="GL441">
        <v>0.007616291658790777</v>
      </c>
      <c r="GM441">
        <v>1</v>
      </c>
      <c r="GN441">
        <v>1</v>
      </c>
      <c r="GO441">
        <v>3</v>
      </c>
      <c r="GP441" t="s">
        <v>440</v>
      </c>
      <c r="GQ441">
        <v>3.10149</v>
      </c>
      <c r="GR441">
        <v>2.72614</v>
      </c>
      <c r="GS441">
        <v>0.108129</v>
      </c>
      <c r="GT441">
        <v>0.117428</v>
      </c>
      <c r="GU441">
        <v>0.106603</v>
      </c>
      <c r="GV441">
        <v>0.07826610000000001</v>
      </c>
      <c r="GW441">
        <v>23272.1</v>
      </c>
      <c r="GX441">
        <v>20967</v>
      </c>
      <c r="GY441">
        <v>26660.8</v>
      </c>
      <c r="GZ441">
        <v>23984</v>
      </c>
      <c r="HA441">
        <v>38117.6</v>
      </c>
      <c r="HB441">
        <v>32723.5</v>
      </c>
      <c r="HC441">
        <v>46557.1</v>
      </c>
      <c r="HD441">
        <v>37986.3</v>
      </c>
      <c r="HE441">
        <v>1.8613</v>
      </c>
      <c r="HF441">
        <v>2.31045</v>
      </c>
      <c r="HG441">
        <v>0.0587478</v>
      </c>
      <c r="HH441">
        <v>0</v>
      </c>
      <c r="HI441">
        <v>29.0368</v>
      </c>
      <c r="HJ441">
        <v>999.9</v>
      </c>
      <c r="HK441">
        <v>33.4</v>
      </c>
      <c r="HL441">
        <v>32.8</v>
      </c>
      <c r="HM441">
        <v>18.4716</v>
      </c>
      <c r="HN441">
        <v>60.7137</v>
      </c>
      <c r="HO441">
        <v>4.93189</v>
      </c>
      <c r="HP441">
        <v>2</v>
      </c>
      <c r="HQ441">
        <v>0.230696</v>
      </c>
      <c r="HR441">
        <v>-0.232849</v>
      </c>
      <c r="HS441">
        <v>20.2826</v>
      </c>
      <c r="HT441">
        <v>5.20965</v>
      </c>
      <c r="HU441">
        <v>11.9794</v>
      </c>
      <c r="HV441">
        <v>4.96265</v>
      </c>
      <c r="HW441">
        <v>3.27443</v>
      </c>
      <c r="HX441">
        <v>9999</v>
      </c>
      <c r="HY441">
        <v>9999</v>
      </c>
      <c r="HZ441">
        <v>9999</v>
      </c>
      <c r="IA441">
        <v>999.9</v>
      </c>
      <c r="IB441">
        <v>1.86387</v>
      </c>
      <c r="IC441">
        <v>1.86014</v>
      </c>
      <c r="ID441">
        <v>1.8584</v>
      </c>
      <c r="IE441">
        <v>1.85974</v>
      </c>
      <c r="IF441">
        <v>1.85989</v>
      </c>
      <c r="IG441">
        <v>1.85838</v>
      </c>
      <c r="IH441">
        <v>1.85745</v>
      </c>
      <c r="II441">
        <v>1.85242</v>
      </c>
      <c r="IJ441">
        <v>0</v>
      </c>
      <c r="IK441">
        <v>0</v>
      </c>
      <c r="IL441">
        <v>0</v>
      </c>
      <c r="IM441">
        <v>0</v>
      </c>
      <c r="IN441" t="s">
        <v>441</v>
      </c>
      <c r="IO441" t="s">
        <v>442</v>
      </c>
      <c r="IP441" t="s">
        <v>443</v>
      </c>
      <c r="IQ441" t="s">
        <v>443</v>
      </c>
      <c r="IR441" t="s">
        <v>443</v>
      </c>
      <c r="IS441" t="s">
        <v>443</v>
      </c>
      <c r="IT441">
        <v>0</v>
      </c>
      <c r="IU441">
        <v>100</v>
      </c>
      <c r="IV441">
        <v>100</v>
      </c>
      <c r="IW441">
        <v>-0.989</v>
      </c>
      <c r="IX441">
        <v>0.2995</v>
      </c>
      <c r="IY441">
        <v>-1.199888540531774</v>
      </c>
      <c r="IZ441">
        <v>0.0006062262584135303</v>
      </c>
      <c r="JA441">
        <v>-6.607284784785487E-07</v>
      </c>
      <c r="JB441">
        <v>4.456398226774383E-10</v>
      </c>
      <c r="JC441">
        <v>0.04242554667046498</v>
      </c>
      <c r="JD441">
        <v>-0.002659736867722172</v>
      </c>
      <c r="JE441">
        <v>0.000738507291522077</v>
      </c>
      <c r="JF441">
        <v>-6.730059124220876E-06</v>
      </c>
      <c r="JG441">
        <v>7</v>
      </c>
      <c r="JH441">
        <v>1949</v>
      </c>
      <c r="JI441">
        <v>1</v>
      </c>
      <c r="JJ441">
        <v>29</v>
      </c>
      <c r="JK441">
        <v>190147.2</v>
      </c>
      <c r="JL441">
        <v>190147.5</v>
      </c>
      <c r="JM441">
        <v>2.01904</v>
      </c>
      <c r="JN441">
        <v>2.61475</v>
      </c>
      <c r="JO441">
        <v>2.146</v>
      </c>
      <c r="JP441">
        <v>2.67944</v>
      </c>
      <c r="JQ441">
        <v>2.29858</v>
      </c>
      <c r="JR441">
        <v>2.42554</v>
      </c>
      <c r="JS441">
        <v>37.2181</v>
      </c>
      <c r="JT441">
        <v>24.0787</v>
      </c>
      <c r="JU441">
        <v>18</v>
      </c>
      <c r="JV441">
        <v>486.245</v>
      </c>
      <c r="JW441">
        <v>883.135</v>
      </c>
      <c r="JX441">
        <v>29.0775</v>
      </c>
      <c r="JY441">
        <v>30.1262</v>
      </c>
      <c r="JZ441">
        <v>30.0002</v>
      </c>
      <c r="KA441">
        <v>30.2562</v>
      </c>
      <c r="KB441">
        <v>30.1907</v>
      </c>
      <c r="KC441">
        <v>40.5957</v>
      </c>
      <c r="KD441">
        <v>14.5245</v>
      </c>
      <c r="KE441">
        <v>20.9879</v>
      </c>
      <c r="KF441">
        <v>29.0876</v>
      </c>
      <c r="KG441">
        <v>654.414</v>
      </c>
      <c r="KH441">
        <v>15.1485</v>
      </c>
      <c r="KI441">
        <v>101.792</v>
      </c>
      <c r="KJ441">
        <v>91.5705</v>
      </c>
    </row>
    <row r="442" spans="1:296">
      <c r="A442">
        <v>424</v>
      </c>
      <c r="B442">
        <v>1758398445.5</v>
      </c>
      <c r="C442">
        <v>16305</v>
      </c>
      <c r="D442" t="s">
        <v>1295</v>
      </c>
      <c r="E442" t="s">
        <v>1296</v>
      </c>
      <c r="F442">
        <v>5</v>
      </c>
      <c r="G442" t="s">
        <v>1218</v>
      </c>
      <c r="H442">
        <v>1758398438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644.6517403873958</v>
      </c>
      <c r="AJ442">
        <v>586.8400363636365</v>
      </c>
      <c r="AK442">
        <v>3.268187661365982</v>
      </c>
      <c r="AL442">
        <v>65.87558880153101</v>
      </c>
      <c r="AM442">
        <f>(AO442 - AN442 + DX442*1E3/(8.314*(DZ442+273.15)) * AQ442/DW442 * AP442) * DW442/(100*DK442) * 1000/(1000 - AO442)</f>
        <v>0</v>
      </c>
      <c r="AN442">
        <v>15.13203303790225</v>
      </c>
      <c r="AO442">
        <v>23.7412406060606</v>
      </c>
      <c r="AP442">
        <v>-0.009128458319911938</v>
      </c>
      <c r="AQ442">
        <v>86.21188687675813</v>
      </c>
      <c r="AR442">
        <v>0</v>
      </c>
      <c r="AS442">
        <v>0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437</v>
      </c>
      <c r="AX442" t="s">
        <v>437</v>
      </c>
      <c r="AY442">
        <v>0</v>
      </c>
      <c r="AZ442">
        <v>0</v>
      </c>
      <c r="BA442">
        <f>1-AY442/AZ442</f>
        <v>0</v>
      </c>
      <c r="BB442">
        <v>0</v>
      </c>
      <c r="BC442" t="s">
        <v>437</v>
      </c>
      <c r="BD442" t="s">
        <v>437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437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5.18</v>
      </c>
      <c r="DL442">
        <v>0.5</v>
      </c>
      <c r="DM442" t="s">
        <v>438</v>
      </c>
      <c r="DN442">
        <v>2</v>
      </c>
      <c r="DO442" t="b">
        <v>1</v>
      </c>
      <c r="DP442">
        <v>1758398438</v>
      </c>
      <c r="DQ442">
        <v>550.6592962962962</v>
      </c>
      <c r="DR442">
        <v>620.873962962963</v>
      </c>
      <c r="DS442">
        <v>23.73876666666667</v>
      </c>
      <c r="DT442">
        <v>15.12988888888889</v>
      </c>
      <c r="DU442">
        <v>551.651037037037</v>
      </c>
      <c r="DV442">
        <v>23.4396037037037</v>
      </c>
      <c r="DW442">
        <v>500.0021111111112</v>
      </c>
      <c r="DX442">
        <v>90.33170740740742</v>
      </c>
      <c r="DY442">
        <v>0.06812518148148149</v>
      </c>
      <c r="DZ442">
        <v>30.19026296296296</v>
      </c>
      <c r="EA442">
        <v>29.98394444444445</v>
      </c>
      <c r="EB442">
        <v>999.9000000000001</v>
      </c>
      <c r="EC442">
        <v>0</v>
      </c>
      <c r="ED442">
        <v>0</v>
      </c>
      <c r="EE442">
        <v>9998.349259259259</v>
      </c>
      <c r="EF442">
        <v>0</v>
      </c>
      <c r="EG442">
        <v>10.33068518518519</v>
      </c>
      <c r="EH442">
        <v>-70.21482222222222</v>
      </c>
      <c r="EI442">
        <v>564.0491481481482</v>
      </c>
      <c r="EJ442">
        <v>630.4122222222222</v>
      </c>
      <c r="EK442">
        <v>8.608865555555555</v>
      </c>
      <c r="EL442">
        <v>620.873962962963</v>
      </c>
      <c r="EM442">
        <v>15.12988888888889</v>
      </c>
      <c r="EN442">
        <v>2.144361481481481</v>
      </c>
      <c r="EO442">
        <v>1.366711111111111</v>
      </c>
      <c r="EP442">
        <v>18.55260740740741</v>
      </c>
      <c r="EQ442">
        <v>11.55322222222222</v>
      </c>
      <c r="ER442">
        <v>2000.017777777778</v>
      </c>
      <c r="ES442">
        <v>0.9800035555555554</v>
      </c>
      <c r="ET442">
        <v>0.01999672962962963</v>
      </c>
      <c r="EU442">
        <v>0</v>
      </c>
      <c r="EV442">
        <v>865.6574814814813</v>
      </c>
      <c r="EW442">
        <v>5.00078</v>
      </c>
      <c r="EX442">
        <v>16741.01481481481</v>
      </c>
      <c r="EY442">
        <v>16379.78518518519</v>
      </c>
      <c r="EZ442">
        <v>40.38388888888888</v>
      </c>
      <c r="FA442">
        <v>41.31433333333332</v>
      </c>
      <c r="FB442">
        <v>40.75440740740741</v>
      </c>
      <c r="FC442">
        <v>40.91881481481482</v>
      </c>
      <c r="FD442">
        <v>41.60862962962962</v>
      </c>
      <c r="FE442">
        <v>1955.127777777777</v>
      </c>
      <c r="FF442">
        <v>39.89000000000001</v>
      </c>
      <c r="FG442">
        <v>0</v>
      </c>
      <c r="FH442">
        <v>1758398445.9</v>
      </c>
      <c r="FI442">
        <v>0</v>
      </c>
      <c r="FJ442">
        <v>865.4068076923078</v>
      </c>
      <c r="FK442">
        <v>59.17466665390568</v>
      </c>
      <c r="FL442">
        <v>1150.974358953057</v>
      </c>
      <c r="FM442">
        <v>16736.66153846154</v>
      </c>
      <c r="FN442">
        <v>15</v>
      </c>
      <c r="FO442">
        <v>0</v>
      </c>
      <c r="FP442" t="s">
        <v>439</v>
      </c>
      <c r="FQ442">
        <v>1746989605.5</v>
      </c>
      <c r="FR442">
        <v>1746989593.5</v>
      </c>
      <c r="FS442">
        <v>0</v>
      </c>
      <c r="FT442">
        <v>-0.274</v>
      </c>
      <c r="FU442">
        <v>-0.002</v>
      </c>
      <c r="FV442">
        <v>2.549</v>
      </c>
      <c r="FW442">
        <v>0.129</v>
      </c>
      <c r="FX442">
        <v>420</v>
      </c>
      <c r="FY442">
        <v>17</v>
      </c>
      <c r="FZ442">
        <v>0.02</v>
      </c>
      <c r="GA442">
        <v>0.04</v>
      </c>
      <c r="GB442">
        <v>-69.51991000000001</v>
      </c>
      <c r="GC442">
        <v>-12.6734971857409</v>
      </c>
      <c r="GD442">
        <v>1.222152568994558</v>
      </c>
      <c r="GE442">
        <v>0</v>
      </c>
      <c r="GF442">
        <v>862.3325882352941</v>
      </c>
      <c r="GG442">
        <v>60.95715813378327</v>
      </c>
      <c r="GH442">
        <v>5.98741531251737</v>
      </c>
      <c r="GI442">
        <v>0</v>
      </c>
      <c r="GJ442">
        <v>8.60709525</v>
      </c>
      <c r="GK442">
        <v>0.04649617260786278</v>
      </c>
      <c r="GL442">
        <v>0.008018291584714317</v>
      </c>
      <c r="GM442">
        <v>1</v>
      </c>
      <c r="GN442">
        <v>1</v>
      </c>
      <c r="GO442">
        <v>3</v>
      </c>
      <c r="GP442" t="s">
        <v>440</v>
      </c>
      <c r="GQ442">
        <v>3.10075</v>
      </c>
      <c r="GR442">
        <v>2.72659</v>
      </c>
      <c r="GS442">
        <v>0.110313</v>
      </c>
      <c r="GT442">
        <v>0.11959</v>
      </c>
      <c r="GU442">
        <v>0.106569</v>
      </c>
      <c r="GV442">
        <v>0.0782737</v>
      </c>
      <c r="GW442">
        <v>23215.1</v>
      </c>
      <c r="GX442">
        <v>20915.6</v>
      </c>
      <c r="GY442">
        <v>26660.7</v>
      </c>
      <c r="GZ442">
        <v>23983.9</v>
      </c>
      <c r="HA442">
        <v>38119.1</v>
      </c>
      <c r="HB442">
        <v>32723.3</v>
      </c>
      <c r="HC442">
        <v>46556.8</v>
      </c>
      <c r="HD442">
        <v>37986.1</v>
      </c>
      <c r="HE442">
        <v>1.86025</v>
      </c>
      <c r="HF442">
        <v>2.3114</v>
      </c>
      <c r="HG442">
        <v>0.0578985</v>
      </c>
      <c r="HH442">
        <v>0</v>
      </c>
      <c r="HI442">
        <v>29.0369</v>
      </c>
      <c r="HJ442">
        <v>999.9</v>
      </c>
      <c r="HK442">
        <v>33.4</v>
      </c>
      <c r="HL442">
        <v>32.8</v>
      </c>
      <c r="HM442">
        <v>18.4729</v>
      </c>
      <c r="HN442">
        <v>61.0237</v>
      </c>
      <c r="HO442">
        <v>5.07211</v>
      </c>
      <c r="HP442">
        <v>2</v>
      </c>
      <c r="HQ442">
        <v>0.230696</v>
      </c>
      <c r="HR442">
        <v>-0.236337</v>
      </c>
      <c r="HS442">
        <v>20.2825</v>
      </c>
      <c r="HT442">
        <v>5.2095</v>
      </c>
      <c r="HU442">
        <v>11.98</v>
      </c>
      <c r="HV442">
        <v>4.96275</v>
      </c>
      <c r="HW442">
        <v>3.2744</v>
      </c>
      <c r="HX442">
        <v>9999</v>
      </c>
      <c r="HY442">
        <v>9999</v>
      </c>
      <c r="HZ442">
        <v>9999</v>
      </c>
      <c r="IA442">
        <v>999.9</v>
      </c>
      <c r="IB442">
        <v>1.86387</v>
      </c>
      <c r="IC442">
        <v>1.86015</v>
      </c>
      <c r="ID442">
        <v>1.85841</v>
      </c>
      <c r="IE442">
        <v>1.85975</v>
      </c>
      <c r="IF442">
        <v>1.85989</v>
      </c>
      <c r="IG442">
        <v>1.8584</v>
      </c>
      <c r="IH442">
        <v>1.85745</v>
      </c>
      <c r="II442">
        <v>1.85242</v>
      </c>
      <c r="IJ442">
        <v>0</v>
      </c>
      <c r="IK442">
        <v>0</v>
      </c>
      <c r="IL442">
        <v>0</v>
      </c>
      <c r="IM442">
        <v>0</v>
      </c>
      <c r="IN442" t="s">
        <v>441</v>
      </c>
      <c r="IO442" t="s">
        <v>442</v>
      </c>
      <c r="IP442" t="s">
        <v>443</v>
      </c>
      <c r="IQ442" t="s">
        <v>443</v>
      </c>
      <c r="IR442" t="s">
        <v>443</v>
      </c>
      <c r="IS442" t="s">
        <v>443</v>
      </c>
      <c r="IT442">
        <v>0</v>
      </c>
      <c r="IU442">
        <v>100</v>
      </c>
      <c r="IV442">
        <v>100</v>
      </c>
      <c r="IW442">
        <v>-0.985</v>
      </c>
      <c r="IX442">
        <v>0.2992</v>
      </c>
      <c r="IY442">
        <v>-1.199888540531774</v>
      </c>
      <c r="IZ442">
        <v>0.0006062262584135303</v>
      </c>
      <c r="JA442">
        <v>-6.607284784785487E-07</v>
      </c>
      <c r="JB442">
        <v>4.456398226774383E-10</v>
      </c>
      <c r="JC442">
        <v>0.04242554667046498</v>
      </c>
      <c r="JD442">
        <v>-0.002659736867722172</v>
      </c>
      <c r="JE442">
        <v>0.000738507291522077</v>
      </c>
      <c r="JF442">
        <v>-6.730059124220876E-06</v>
      </c>
      <c r="JG442">
        <v>7</v>
      </c>
      <c r="JH442">
        <v>1949</v>
      </c>
      <c r="JI442">
        <v>1</v>
      </c>
      <c r="JJ442">
        <v>29</v>
      </c>
      <c r="JK442">
        <v>190147.3</v>
      </c>
      <c r="JL442">
        <v>190147.5</v>
      </c>
      <c r="JM442">
        <v>2.05933</v>
      </c>
      <c r="JN442">
        <v>2.62207</v>
      </c>
      <c r="JO442">
        <v>2.146</v>
      </c>
      <c r="JP442">
        <v>2.67822</v>
      </c>
      <c r="JQ442">
        <v>2.29858</v>
      </c>
      <c r="JR442">
        <v>2.37793</v>
      </c>
      <c r="JS442">
        <v>37.2181</v>
      </c>
      <c r="JT442">
        <v>24.07</v>
      </c>
      <c r="JU442">
        <v>18</v>
      </c>
      <c r="JV442">
        <v>485.634</v>
      </c>
      <c r="JW442">
        <v>884.163</v>
      </c>
      <c r="JX442">
        <v>29.0898</v>
      </c>
      <c r="JY442">
        <v>30.1288</v>
      </c>
      <c r="JZ442">
        <v>30.0002</v>
      </c>
      <c r="KA442">
        <v>30.2573</v>
      </c>
      <c r="KB442">
        <v>30.1926</v>
      </c>
      <c r="KC442">
        <v>41.4759</v>
      </c>
      <c r="KD442">
        <v>14.5245</v>
      </c>
      <c r="KE442">
        <v>20.9879</v>
      </c>
      <c r="KF442">
        <v>29.0946</v>
      </c>
      <c r="KG442">
        <v>674.449</v>
      </c>
      <c r="KH442">
        <v>15.1505</v>
      </c>
      <c r="KI442">
        <v>101.792</v>
      </c>
      <c r="KJ442">
        <v>91.5701</v>
      </c>
    </row>
    <row r="443" spans="1:296">
      <c r="A443">
        <v>425</v>
      </c>
      <c r="B443">
        <v>1758398450.5</v>
      </c>
      <c r="C443">
        <v>16310</v>
      </c>
      <c r="D443" t="s">
        <v>1297</v>
      </c>
      <c r="E443" t="s">
        <v>1298</v>
      </c>
      <c r="F443">
        <v>5</v>
      </c>
      <c r="G443" t="s">
        <v>1218</v>
      </c>
      <c r="H443">
        <v>1758398442.714286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661.6464777503181</v>
      </c>
      <c r="AJ443">
        <v>603.1234909090909</v>
      </c>
      <c r="AK443">
        <v>3.249287461593822</v>
      </c>
      <c r="AL443">
        <v>65.87558880153101</v>
      </c>
      <c r="AM443">
        <f>(AO443 - AN443 + DX443*1E3/(8.314*(DZ443+273.15)) * AQ443/DW443 * AP443) * DW443/(100*DK443) * 1000/(1000 - AO443)</f>
        <v>0</v>
      </c>
      <c r="AN443">
        <v>15.13504951991938</v>
      </c>
      <c r="AO443">
        <v>23.75662242424241</v>
      </c>
      <c r="AP443">
        <v>0.001071258697198941</v>
      </c>
      <c r="AQ443">
        <v>86.21188687675813</v>
      </c>
      <c r="AR443">
        <v>0</v>
      </c>
      <c r="AS443">
        <v>0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437</v>
      </c>
      <c r="AX443" t="s">
        <v>437</v>
      </c>
      <c r="AY443">
        <v>0</v>
      </c>
      <c r="AZ443">
        <v>0</v>
      </c>
      <c r="BA443">
        <f>1-AY443/AZ443</f>
        <v>0</v>
      </c>
      <c r="BB443">
        <v>0</v>
      </c>
      <c r="BC443" t="s">
        <v>437</v>
      </c>
      <c r="BD443" t="s">
        <v>437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437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5.18</v>
      </c>
      <c r="DL443">
        <v>0.5</v>
      </c>
      <c r="DM443" t="s">
        <v>438</v>
      </c>
      <c r="DN443">
        <v>2</v>
      </c>
      <c r="DO443" t="b">
        <v>1</v>
      </c>
      <c r="DP443">
        <v>1758398442.714286</v>
      </c>
      <c r="DQ443">
        <v>565.6347142857143</v>
      </c>
      <c r="DR443">
        <v>636.7291428571427</v>
      </c>
      <c r="DS443">
        <v>23.74608928571429</v>
      </c>
      <c r="DT443">
        <v>15.13266785714285</v>
      </c>
      <c r="DU443">
        <v>566.6221785714285</v>
      </c>
      <c r="DV443">
        <v>23.44677857142857</v>
      </c>
      <c r="DW443">
        <v>499.9472142857143</v>
      </c>
      <c r="DX443">
        <v>90.33019285714286</v>
      </c>
      <c r="DY443">
        <v>0.06827194642857143</v>
      </c>
      <c r="DZ443">
        <v>30.19431428571429</v>
      </c>
      <c r="EA443">
        <v>29.986025</v>
      </c>
      <c r="EB443">
        <v>999.9000000000002</v>
      </c>
      <c r="EC443">
        <v>0</v>
      </c>
      <c r="ED443">
        <v>0</v>
      </c>
      <c r="EE443">
        <v>9993.342857142856</v>
      </c>
      <c r="EF443">
        <v>0</v>
      </c>
      <c r="EG443">
        <v>10.33664642857143</v>
      </c>
      <c r="EH443">
        <v>-71.09455714285714</v>
      </c>
      <c r="EI443">
        <v>579.3929999999999</v>
      </c>
      <c r="EJ443">
        <v>646.5127500000001</v>
      </c>
      <c r="EK443">
        <v>8.613404285714287</v>
      </c>
      <c r="EL443">
        <v>636.7291428571427</v>
      </c>
      <c r="EM443">
        <v>15.13266785714285</v>
      </c>
      <c r="EN443">
        <v>2.144986785714285</v>
      </c>
      <c r="EO443">
        <v>1.366938928571429</v>
      </c>
      <c r="EP443">
        <v>18.55726071428571</v>
      </c>
      <c r="EQ443">
        <v>11.55575</v>
      </c>
      <c r="ER443">
        <v>2000.012857142857</v>
      </c>
      <c r="ES443">
        <v>0.9800034285714284</v>
      </c>
      <c r="ET443">
        <v>0.01999686071428572</v>
      </c>
      <c r="EU443">
        <v>0</v>
      </c>
      <c r="EV443">
        <v>870.1282499999999</v>
      </c>
      <c r="EW443">
        <v>5.00078</v>
      </c>
      <c r="EX443">
        <v>16828.15357142857</v>
      </c>
      <c r="EY443">
        <v>16379.74642857143</v>
      </c>
      <c r="EZ443">
        <v>40.38799999999999</v>
      </c>
      <c r="FA443">
        <v>41.31424999999998</v>
      </c>
      <c r="FB443">
        <v>40.74525</v>
      </c>
      <c r="FC443">
        <v>40.91949999999999</v>
      </c>
      <c r="FD443">
        <v>41.61589285714285</v>
      </c>
      <c r="FE443">
        <v>1955.122857142857</v>
      </c>
      <c r="FF443">
        <v>39.89000000000001</v>
      </c>
      <c r="FG443">
        <v>0</v>
      </c>
      <c r="FH443">
        <v>1758398451.3</v>
      </c>
      <c r="FI443">
        <v>0</v>
      </c>
      <c r="FJ443">
        <v>870.8569199999999</v>
      </c>
      <c r="FK443">
        <v>55.33330777486584</v>
      </c>
      <c r="FL443">
        <v>1064.561540101006</v>
      </c>
      <c r="FM443">
        <v>16842.5</v>
      </c>
      <c r="FN443">
        <v>15</v>
      </c>
      <c r="FO443">
        <v>0</v>
      </c>
      <c r="FP443" t="s">
        <v>439</v>
      </c>
      <c r="FQ443">
        <v>1746989605.5</v>
      </c>
      <c r="FR443">
        <v>1746989593.5</v>
      </c>
      <c r="FS443">
        <v>0</v>
      </c>
      <c r="FT443">
        <v>-0.274</v>
      </c>
      <c r="FU443">
        <v>-0.002</v>
      </c>
      <c r="FV443">
        <v>2.549</v>
      </c>
      <c r="FW443">
        <v>0.129</v>
      </c>
      <c r="FX443">
        <v>420</v>
      </c>
      <c r="FY443">
        <v>17</v>
      </c>
      <c r="FZ443">
        <v>0.02</v>
      </c>
      <c r="GA443">
        <v>0.04</v>
      </c>
      <c r="GB443">
        <v>-70.56900243902439</v>
      </c>
      <c r="GC443">
        <v>-11.32431010452974</v>
      </c>
      <c r="GD443">
        <v>1.119410616806202</v>
      </c>
      <c r="GE443">
        <v>0</v>
      </c>
      <c r="GF443">
        <v>867.6669999999999</v>
      </c>
      <c r="GG443">
        <v>57.61585945409303</v>
      </c>
      <c r="GH443">
        <v>5.659418651291684</v>
      </c>
      <c r="GI443">
        <v>0</v>
      </c>
      <c r="GJ443">
        <v>8.610044390243903</v>
      </c>
      <c r="GK443">
        <v>0.05389463414634784</v>
      </c>
      <c r="GL443">
        <v>0.007757646125512987</v>
      </c>
      <c r="GM443">
        <v>1</v>
      </c>
      <c r="GN443">
        <v>1</v>
      </c>
      <c r="GO443">
        <v>3</v>
      </c>
      <c r="GP443" t="s">
        <v>440</v>
      </c>
      <c r="GQ443">
        <v>3.10092</v>
      </c>
      <c r="GR443">
        <v>2.72666</v>
      </c>
      <c r="GS443">
        <v>0.112453</v>
      </c>
      <c r="GT443">
        <v>0.121732</v>
      </c>
      <c r="GU443">
        <v>0.106611</v>
      </c>
      <c r="GV443">
        <v>0.07828690000000001</v>
      </c>
      <c r="GW443">
        <v>23159.2</v>
      </c>
      <c r="GX443">
        <v>20864.7</v>
      </c>
      <c r="GY443">
        <v>26660.7</v>
      </c>
      <c r="GZ443">
        <v>23983.9</v>
      </c>
      <c r="HA443">
        <v>38117.6</v>
      </c>
      <c r="HB443">
        <v>32723.1</v>
      </c>
      <c r="HC443">
        <v>46556.8</v>
      </c>
      <c r="HD443">
        <v>37986.3</v>
      </c>
      <c r="HE443">
        <v>1.86052</v>
      </c>
      <c r="HF443">
        <v>2.31103</v>
      </c>
      <c r="HG443">
        <v>0.0583157</v>
      </c>
      <c r="HH443">
        <v>0</v>
      </c>
      <c r="HI443">
        <v>29.0393</v>
      </c>
      <c r="HJ443">
        <v>999.9</v>
      </c>
      <c r="HK443">
        <v>33.4</v>
      </c>
      <c r="HL443">
        <v>32.8</v>
      </c>
      <c r="HM443">
        <v>18.4736</v>
      </c>
      <c r="HN443">
        <v>61.0937</v>
      </c>
      <c r="HO443">
        <v>5.16426</v>
      </c>
      <c r="HP443">
        <v>2</v>
      </c>
      <c r="HQ443">
        <v>0.230937</v>
      </c>
      <c r="HR443">
        <v>-0.23665</v>
      </c>
      <c r="HS443">
        <v>20.2825</v>
      </c>
      <c r="HT443">
        <v>5.2095</v>
      </c>
      <c r="HU443">
        <v>11.98</v>
      </c>
      <c r="HV443">
        <v>4.9627</v>
      </c>
      <c r="HW443">
        <v>3.27438</v>
      </c>
      <c r="HX443">
        <v>9999</v>
      </c>
      <c r="HY443">
        <v>9999</v>
      </c>
      <c r="HZ443">
        <v>9999</v>
      </c>
      <c r="IA443">
        <v>999.9</v>
      </c>
      <c r="IB443">
        <v>1.86386</v>
      </c>
      <c r="IC443">
        <v>1.86014</v>
      </c>
      <c r="ID443">
        <v>1.85843</v>
      </c>
      <c r="IE443">
        <v>1.85974</v>
      </c>
      <c r="IF443">
        <v>1.85989</v>
      </c>
      <c r="IG443">
        <v>1.85838</v>
      </c>
      <c r="IH443">
        <v>1.85746</v>
      </c>
      <c r="II443">
        <v>1.85242</v>
      </c>
      <c r="IJ443">
        <v>0</v>
      </c>
      <c r="IK443">
        <v>0</v>
      </c>
      <c r="IL443">
        <v>0</v>
      </c>
      <c r="IM443">
        <v>0</v>
      </c>
      <c r="IN443" t="s">
        <v>441</v>
      </c>
      <c r="IO443" t="s">
        <v>442</v>
      </c>
      <c r="IP443" t="s">
        <v>443</v>
      </c>
      <c r="IQ443" t="s">
        <v>443</v>
      </c>
      <c r="IR443" t="s">
        <v>443</v>
      </c>
      <c r="IS443" t="s">
        <v>443</v>
      </c>
      <c r="IT443">
        <v>0</v>
      </c>
      <c r="IU443">
        <v>100</v>
      </c>
      <c r="IV443">
        <v>100</v>
      </c>
      <c r="IW443">
        <v>-0.981</v>
      </c>
      <c r="IX443">
        <v>0.2996</v>
      </c>
      <c r="IY443">
        <v>-1.199888540531774</v>
      </c>
      <c r="IZ443">
        <v>0.0006062262584135303</v>
      </c>
      <c r="JA443">
        <v>-6.607284784785487E-07</v>
      </c>
      <c r="JB443">
        <v>4.456398226774383E-10</v>
      </c>
      <c r="JC443">
        <v>0.04242554667046498</v>
      </c>
      <c r="JD443">
        <v>-0.002659736867722172</v>
      </c>
      <c r="JE443">
        <v>0.000738507291522077</v>
      </c>
      <c r="JF443">
        <v>-6.730059124220876E-06</v>
      </c>
      <c r="JG443">
        <v>7</v>
      </c>
      <c r="JH443">
        <v>1949</v>
      </c>
      <c r="JI443">
        <v>1</v>
      </c>
      <c r="JJ443">
        <v>29</v>
      </c>
      <c r="JK443">
        <v>190147.4</v>
      </c>
      <c r="JL443">
        <v>190147.6</v>
      </c>
      <c r="JM443">
        <v>2.10449</v>
      </c>
      <c r="JN443">
        <v>2.61963</v>
      </c>
      <c r="JO443">
        <v>2.146</v>
      </c>
      <c r="JP443">
        <v>2.67944</v>
      </c>
      <c r="JQ443">
        <v>2.29858</v>
      </c>
      <c r="JR443">
        <v>2.40479</v>
      </c>
      <c r="JS443">
        <v>37.2181</v>
      </c>
      <c r="JT443">
        <v>24.07</v>
      </c>
      <c r="JU443">
        <v>18</v>
      </c>
      <c r="JV443">
        <v>485.816</v>
      </c>
      <c r="JW443">
        <v>883.808</v>
      </c>
      <c r="JX443">
        <v>29.0977</v>
      </c>
      <c r="JY443">
        <v>30.1288</v>
      </c>
      <c r="JZ443">
        <v>30.0003</v>
      </c>
      <c r="KA443">
        <v>30.26</v>
      </c>
      <c r="KB443">
        <v>30.1952</v>
      </c>
      <c r="KC443">
        <v>42.2973</v>
      </c>
      <c r="KD443">
        <v>14.5245</v>
      </c>
      <c r="KE443">
        <v>20.9879</v>
      </c>
      <c r="KF443">
        <v>29.1058</v>
      </c>
      <c r="KG443">
        <v>687.807</v>
      </c>
      <c r="KH443">
        <v>15.1467</v>
      </c>
      <c r="KI443">
        <v>101.792</v>
      </c>
      <c r="KJ443">
        <v>91.5703</v>
      </c>
    </row>
    <row r="444" spans="1:296">
      <c r="A444">
        <v>426</v>
      </c>
      <c r="B444">
        <v>1758398455.5</v>
      </c>
      <c r="C444">
        <v>16315</v>
      </c>
      <c r="D444" t="s">
        <v>1299</v>
      </c>
      <c r="E444" t="s">
        <v>1300</v>
      </c>
      <c r="F444">
        <v>5</v>
      </c>
      <c r="G444" t="s">
        <v>1218</v>
      </c>
      <c r="H444">
        <v>1758398448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678.8017816638333</v>
      </c>
      <c r="AJ444">
        <v>619.4011818181818</v>
      </c>
      <c r="AK444">
        <v>3.257411213886182</v>
      </c>
      <c r="AL444">
        <v>65.87558880153101</v>
      </c>
      <c r="AM444">
        <f>(AO444 - AN444 + DX444*1E3/(8.314*(DZ444+273.15)) * AQ444/DW444 * AP444) * DW444/(100*DK444) * 1000/(1000 - AO444)</f>
        <v>0</v>
      </c>
      <c r="AN444">
        <v>15.13851056915674</v>
      </c>
      <c r="AO444">
        <v>23.77254484848484</v>
      </c>
      <c r="AP444">
        <v>0.0003218865893694076</v>
      </c>
      <c r="AQ444">
        <v>86.21188687675813</v>
      </c>
      <c r="AR444">
        <v>0</v>
      </c>
      <c r="AS444">
        <v>0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437</v>
      </c>
      <c r="AX444" t="s">
        <v>437</v>
      </c>
      <c r="AY444">
        <v>0</v>
      </c>
      <c r="AZ444">
        <v>0</v>
      </c>
      <c r="BA444">
        <f>1-AY444/AZ444</f>
        <v>0</v>
      </c>
      <c r="BB444">
        <v>0</v>
      </c>
      <c r="BC444" t="s">
        <v>437</v>
      </c>
      <c r="BD444" t="s">
        <v>437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437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5.18</v>
      </c>
      <c r="DL444">
        <v>0.5</v>
      </c>
      <c r="DM444" t="s">
        <v>438</v>
      </c>
      <c r="DN444">
        <v>2</v>
      </c>
      <c r="DO444" t="b">
        <v>1</v>
      </c>
      <c r="DP444">
        <v>1758398448</v>
      </c>
      <c r="DQ444">
        <v>582.4376666666666</v>
      </c>
      <c r="DR444">
        <v>654.5099259259259</v>
      </c>
      <c r="DS444">
        <v>23.75363333333333</v>
      </c>
      <c r="DT444">
        <v>15.13606296296296</v>
      </c>
      <c r="DU444">
        <v>583.4202962962962</v>
      </c>
      <c r="DV444">
        <v>23.45416296296296</v>
      </c>
      <c r="DW444">
        <v>500.0336666666666</v>
      </c>
      <c r="DX444">
        <v>90.3273740740741</v>
      </c>
      <c r="DY444">
        <v>0.06827073703703704</v>
      </c>
      <c r="DZ444">
        <v>30.19862592592592</v>
      </c>
      <c r="EA444">
        <v>29.9878</v>
      </c>
      <c r="EB444">
        <v>999.9000000000001</v>
      </c>
      <c r="EC444">
        <v>0</v>
      </c>
      <c r="ED444">
        <v>0</v>
      </c>
      <c r="EE444">
        <v>9993.634074074074</v>
      </c>
      <c r="EF444">
        <v>0</v>
      </c>
      <c r="EG444">
        <v>10.33923703703704</v>
      </c>
      <c r="EH444">
        <v>-72.07234074074074</v>
      </c>
      <c r="EI444">
        <v>596.6093703703705</v>
      </c>
      <c r="EJ444">
        <v>664.5690000000001</v>
      </c>
      <c r="EK444">
        <v>8.617557407407409</v>
      </c>
      <c r="EL444">
        <v>654.5099259259259</v>
      </c>
      <c r="EM444">
        <v>15.13606296296296</v>
      </c>
      <c r="EN444">
        <v>2.145601481481482</v>
      </c>
      <c r="EO444">
        <v>1.367201851851852</v>
      </c>
      <c r="EP444">
        <v>18.56182962962963</v>
      </c>
      <c r="EQ444">
        <v>11.55866296296296</v>
      </c>
      <c r="ER444">
        <v>2000.016296296296</v>
      </c>
      <c r="ES444">
        <v>0.9800033333333332</v>
      </c>
      <c r="ET444">
        <v>0.01999696296296296</v>
      </c>
      <c r="EU444">
        <v>0</v>
      </c>
      <c r="EV444">
        <v>874.9467037037037</v>
      </c>
      <c r="EW444">
        <v>5.00078</v>
      </c>
      <c r="EX444">
        <v>16920.68888888889</v>
      </c>
      <c r="EY444">
        <v>16379.77407407407</v>
      </c>
      <c r="EZ444">
        <v>40.38848148148148</v>
      </c>
      <c r="FA444">
        <v>41.31666666666666</v>
      </c>
      <c r="FB444">
        <v>40.7497037037037</v>
      </c>
      <c r="FC444">
        <v>40.92114814814815</v>
      </c>
      <c r="FD444">
        <v>41.63399999999999</v>
      </c>
      <c r="FE444">
        <v>1955.126296296296</v>
      </c>
      <c r="FF444">
        <v>39.89000000000001</v>
      </c>
      <c r="FG444">
        <v>0</v>
      </c>
      <c r="FH444">
        <v>1758398456.1</v>
      </c>
      <c r="FI444">
        <v>0</v>
      </c>
      <c r="FJ444">
        <v>875.19676</v>
      </c>
      <c r="FK444">
        <v>52.32923084407397</v>
      </c>
      <c r="FL444">
        <v>1014.253847733076</v>
      </c>
      <c r="FM444">
        <v>16925.776</v>
      </c>
      <c r="FN444">
        <v>15</v>
      </c>
      <c r="FO444">
        <v>0</v>
      </c>
      <c r="FP444" t="s">
        <v>439</v>
      </c>
      <c r="FQ444">
        <v>1746989605.5</v>
      </c>
      <c r="FR444">
        <v>1746989593.5</v>
      </c>
      <c r="FS444">
        <v>0</v>
      </c>
      <c r="FT444">
        <v>-0.274</v>
      </c>
      <c r="FU444">
        <v>-0.002</v>
      </c>
      <c r="FV444">
        <v>2.549</v>
      </c>
      <c r="FW444">
        <v>0.129</v>
      </c>
      <c r="FX444">
        <v>420</v>
      </c>
      <c r="FY444">
        <v>17</v>
      </c>
      <c r="FZ444">
        <v>0.02</v>
      </c>
      <c r="GA444">
        <v>0.04</v>
      </c>
      <c r="GB444">
        <v>-71.52401707317073</v>
      </c>
      <c r="GC444">
        <v>-11.08074773519151</v>
      </c>
      <c r="GD444">
        <v>1.094967923776196</v>
      </c>
      <c r="GE444">
        <v>0</v>
      </c>
      <c r="GF444">
        <v>872.1735882352941</v>
      </c>
      <c r="GG444">
        <v>54.6476699718457</v>
      </c>
      <c r="GH444">
        <v>5.366196884845026</v>
      </c>
      <c r="GI444">
        <v>0</v>
      </c>
      <c r="GJ444">
        <v>8.616288536585367</v>
      </c>
      <c r="GK444">
        <v>0.04938000000001497</v>
      </c>
      <c r="GL444">
        <v>0.007323652814091164</v>
      </c>
      <c r="GM444">
        <v>1</v>
      </c>
      <c r="GN444">
        <v>1</v>
      </c>
      <c r="GO444">
        <v>3</v>
      </c>
      <c r="GP444" t="s">
        <v>440</v>
      </c>
      <c r="GQ444">
        <v>3.10123</v>
      </c>
      <c r="GR444">
        <v>2.72614</v>
      </c>
      <c r="GS444">
        <v>0.114566</v>
      </c>
      <c r="GT444">
        <v>0.123836</v>
      </c>
      <c r="GU444">
        <v>0.106647</v>
      </c>
      <c r="GV444">
        <v>0.0782945</v>
      </c>
      <c r="GW444">
        <v>23104.1</v>
      </c>
      <c r="GX444">
        <v>20814.7</v>
      </c>
      <c r="GY444">
        <v>26660.7</v>
      </c>
      <c r="GZ444">
        <v>23983.9</v>
      </c>
      <c r="HA444">
        <v>38116.2</v>
      </c>
      <c r="HB444">
        <v>32723.2</v>
      </c>
      <c r="HC444">
        <v>46556.6</v>
      </c>
      <c r="HD444">
        <v>37986.4</v>
      </c>
      <c r="HE444">
        <v>1.8613</v>
      </c>
      <c r="HF444">
        <v>2.31082</v>
      </c>
      <c r="HG444">
        <v>0.0587888</v>
      </c>
      <c r="HH444">
        <v>0</v>
      </c>
      <c r="HI444">
        <v>29.0406</v>
      </c>
      <c r="HJ444">
        <v>999.9</v>
      </c>
      <c r="HK444">
        <v>33.4</v>
      </c>
      <c r="HL444">
        <v>32.8</v>
      </c>
      <c r="HM444">
        <v>18.473</v>
      </c>
      <c r="HN444">
        <v>61.3437</v>
      </c>
      <c r="HO444">
        <v>5.03606</v>
      </c>
      <c r="HP444">
        <v>2</v>
      </c>
      <c r="HQ444">
        <v>0.230861</v>
      </c>
      <c r="HR444">
        <v>-0.251021</v>
      </c>
      <c r="HS444">
        <v>20.2823</v>
      </c>
      <c r="HT444">
        <v>5.2107</v>
      </c>
      <c r="HU444">
        <v>11.9797</v>
      </c>
      <c r="HV444">
        <v>4.96275</v>
      </c>
      <c r="HW444">
        <v>3.27448</v>
      </c>
      <c r="HX444">
        <v>9999</v>
      </c>
      <c r="HY444">
        <v>9999</v>
      </c>
      <c r="HZ444">
        <v>9999</v>
      </c>
      <c r="IA444">
        <v>999.9</v>
      </c>
      <c r="IB444">
        <v>1.86386</v>
      </c>
      <c r="IC444">
        <v>1.86012</v>
      </c>
      <c r="ID444">
        <v>1.85844</v>
      </c>
      <c r="IE444">
        <v>1.85975</v>
      </c>
      <c r="IF444">
        <v>1.85989</v>
      </c>
      <c r="IG444">
        <v>1.85839</v>
      </c>
      <c r="IH444">
        <v>1.85745</v>
      </c>
      <c r="II444">
        <v>1.85242</v>
      </c>
      <c r="IJ444">
        <v>0</v>
      </c>
      <c r="IK444">
        <v>0</v>
      </c>
      <c r="IL444">
        <v>0</v>
      </c>
      <c r="IM444">
        <v>0</v>
      </c>
      <c r="IN444" t="s">
        <v>441</v>
      </c>
      <c r="IO444" t="s">
        <v>442</v>
      </c>
      <c r="IP444" t="s">
        <v>443</v>
      </c>
      <c r="IQ444" t="s">
        <v>443</v>
      </c>
      <c r="IR444" t="s">
        <v>443</v>
      </c>
      <c r="IS444" t="s">
        <v>443</v>
      </c>
      <c r="IT444">
        <v>0</v>
      </c>
      <c r="IU444">
        <v>100</v>
      </c>
      <c r="IV444">
        <v>100</v>
      </c>
      <c r="IW444">
        <v>-0.976</v>
      </c>
      <c r="IX444">
        <v>0.2999</v>
      </c>
      <c r="IY444">
        <v>-1.199888540531774</v>
      </c>
      <c r="IZ444">
        <v>0.0006062262584135303</v>
      </c>
      <c r="JA444">
        <v>-6.607284784785487E-07</v>
      </c>
      <c r="JB444">
        <v>4.456398226774383E-10</v>
      </c>
      <c r="JC444">
        <v>0.04242554667046498</v>
      </c>
      <c r="JD444">
        <v>-0.002659736867722172</v>
      </c>
      <c r="JE444">
        <v>0.000738507291522077</v>
      </c>
      <c r="JF444">
        <v>-6.730059124220876E-06</v>
      </c>
      <c r="JG444">
        <v>7</v>
      </c>
      <c r="JH444">
        <v>1949</v>
      </c>
      <c r="JI444">
        <v>1</v>
      </c>
      <c r="JJ444">
        <v>29</v>
      </c>
      <c r="JK444">
        <v>190147.5</v>
      </c>
      <c r="JL444">
        <v>190147.7</v>
      </c>
      <c r="JM444">
        <v>2.14478</v>
      </c>
      <c r="JN444">
        <v>2.61353</v>
      </c>
      <c r="JO444">
        <v>2.146</v>
      </c>
      <c r="JP444">
        <v>2.67822</v>
      </c>
      <c r="JQ444">
        <v>2.29858</v>
      </c>
      <c r="JR444">
        <v>2.41699</v>
      </c>
      <c r="JS444">
        <v>37.2181</v>
      </c>
      <c r="JT444">
        <v>24.07</v>
      </c>
      <c r="JU444">
        <v>18</v>
      </c>
      <c r="JV444">
        <v>486.275</v>
      </c>
      <c r="JW444">
        <v>883.617</v>
      </c>
      <c r="JX444">
        <v>29.107</v>
      </c>
      <c r="JY444">
        <v>30.129</v>
      </c>
      <c r="JZ444">
        <v>30.0002</v>
      </c>
      <c r="KA444">
        <v>30.2602</v>
      </c>
      <c r="KB444">
        <v>30.1965</v>
      </c>
      <c r="KC444">
        <v>43.1699</v>
      </c>
      <c r="KD444">
        <v>14.5245</v>
      </c>
      <c r="KE444">
        <v>20.9879</v>
      </c>
      <c r="KF444">
        <v>29.1138</v>
      </c>
      <c r="KG444">
        <v>707.843</v>
      </c>
      <c r="KH444">
        <v>15.142</v>
      </c>
      <c r="KI444">
        <v>101.791</v>
      </c>
      <c r="KJ444">
        <v>91.5705</v>
      </c>
    </row>
    <row r="445" spans="1:296">
      <c r="A445">
        <v>427</v>
      </c>
      <c r="B445">
        <v>1758398460.5</v>
      </c>
      <c r="C445">
        <v>16320</v>
      </c>
      <c r="D445" t="s">
        <v>1301</v>
      </c>
      <c r="E445" t="s">
        <v>1302</v>
      </c>
      <c r="F445">
        <v>5</v>
      </c>
      <c r="G445" t="s">
        <v>1218</v>
      </c>
      <c r="H445">
        <v>1758398452.714286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695.8479387635012</v>
      </c>
      <c r="AJ445">
        <v>635.7591030303033</v>
      </c>
      <c r="AK445">
        <v>3.268096560599983</v>
      </c>
      <c r="AL445">
        <v>65.87558880153101</v>
      </c>
      <c r="AM445">
        <f>(AO445 - AN445 + DX445*1E3/(8.314*(DZ445+273.15)) * AQ445/DW445 * AP445) * DW445/(100*DK445) * 1000/(1000 - AO445)</f>
        <v>0</v>
      </c>
      <c r="AN445">
        <v>15.1419078449131</v>
      </c>
      <c r="AO445">
        <v>23.76796242424241</v>
      </c>
      <c r="AP445">
        <v>-0.0007914980482984187</v>
      </c>
      <c r="AQ445">
        <v>86.21188687675813</v>
      </c>
      <c r="AR445">
        <v>0</v>
      </c>
      <c r="AS445">
        <v>0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437</v>
      </c>
      <c r="AX445" t="s">
        <v>437</v>
      </c>
      <c r="AY445">
        <v>0</v>
      </c>
      <c r="AZ445">
        <v>0</v>
      </c>
      <c r="BA445">
        <f>1-AY445/AZ445</f>
        <v>0</v>
      </c>
      <c r="BB445">
        <v>0</v>
      </c>
      <c r="BC445" t="s">
        <v>437</v>
      </c>
      <c r="BD445" t="s">
        <v>437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437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5.18</v>
      </c>
      <c r="DL445">
        <v>0.5</v>
      </c>
      <c r="DM445" t="s">
        <v>438</v>
      </c>
      <c r="DN445">
        <v>2</v>
      </c>
      <c r="DO445" t="b">
        <v>1</v>
      </c>
      <c r="DP445">
        <v>1758398452.714286</v>
      </c>
      <c r="DQ445">
        <v>597.4390000000001</v>
      </c>
      <c r="DR445">
        <v>670.349357142857</v>
      </c>
      <c r="DS445">
        <v>23.76183214285714</v>
      </c>
      <c r="DT445">
        <v>15.13935357142857</v>
      </c>
      <c r="DU445">
        <v>598.4172500000001</v>
      </c>
      <c r="DV445">
        <v>23.4622</v>
      </c>
      <c r="DW445">
        <v>499.9523571428572</v>
      </c>
      <c r="DX445">
        <v>90.32447857142859</v>
      </c>
      <c r="DY445">
        <v>0.06835430357142856</v>
      </c>
      <c r="DZ445">
        <v>30.20255</v>
      </c>
      <c r="EA445">
        <v>29.98714285714286</v>
      </c>
      <c r="EB445">
        <v>999.9000000000002</v>
      </c>
      <c r="EC445">
        <v>0</v>
      </c>
      <c r="ED445">
        <v>0</v>
      </c>
      <c r="EE445">
        <v>9992.368214285714</v>
      </c>
      <c r="EF445">
        <v>0</v>
      </c>
      <c r="EG445">
        <v>10.34375357142857</v>
      </c>
      <c r="EH445">
        <v>-72.91040714285714</v>
      </c>
      <c r="EI445">
        <v>611.9808928571427</v>
      </c>
      <c r="EJ445">
        <v>680.6540714285713</v>
      </c>
      <c r="EK445">
        <v>8.622471071428571</v>
      </c>
      <c r="EL445">
        <v>670.349357142857</v>
      </c>
      <c r="EM445">
        <v>15.13935357142857</v>
      </c>
      <c r="EN445">
        <v>2.146274285714286</v>
      </c>
      <c r="EO445">
        <v>1.367454642857143</v>
      </c>
      <c r="EP445">
        <v>18.56683571428571</v>
      </c>
      <c r="EQ445">
        <v>11.56147142857143</v>
      </c>
      <c r="ER445">
        <v>1999.994285714286</v>
      </c>
      <c r="ES445">
        <v>0.980003</v>
      </c>
      <c r="ET445">
        <v>0.0199973</v>
      </c>
      <c r="EU445">
        <v>0</v>
      </c>
      <c r="EV445">
        <v>878.9894642857143</v>
      </c>
      <c r="EW445">
        <v>5.00078</v>
      </c>
      <c r="EX445">
        <v>16997.66785714286</v>
      </c>
      <c r="EY445">
        <v>16379.6</v>
      </c>
      <c r="EZ445">
        <v>40.37907142857142</v>
      </c>
      <c r="FA445">
        <v>41.31649999999998</v>
      </c>
      <c r="FB445">
        <v>40.74746428571428</v>
      </c>
      <c r="FC445">
        <v>40.92399999999999</v>
      </c>
      <c r="FD445">
        <v>41.61142857142857</v>
      </c>
      <c r="FE445">
        <v>1955.103928571429</v>
      </c>
      <c r="FF445">
        <v>39.89000000000001</v>
      </c>
      <c r="FG445">
        <v>0</v>
      </c>
      <c r="FH445">
        <v>1758398460.9</v>
      </c>
      <c r="FI445">
        <v>0</v>
      </c>
      <c r="FJ445">
        <v>879.28356</v>
      </c>
      <c r="FK445">
        <v>49.28853837419763</v>
      </c>
      <c r="FL445">
        <v>948.7153831741729</v>
      </c>
      <c r="FM445">
        <v>17003.928</v>
      </c>
      <c r="FN445">
        <v>15</v>
      </c>
      <c r="FO445">
        <v>0</v>
      </c>
      <c r="FP445" t="s">
        <v>439</v>
      </c>
      <c r="FQ445">
        <v>1746989605.5</v>
      </c>
      <c r="FR445">
        <v>1746989593.5</v>
      </c>
      <c r="FS445">
        <v>0</v>
      </c>
      <c r="FT445">
        <v>-0.274</v>
      </c>
      <c r="FU445">
        <v>-0.002</v>
      </c>
      <c r="FV445">
        <v>2.549</v>
      </c>
      <c r="FW445">
        <v>0.129</v>
      </c>
      <c r="FX445">
        <v>420</v>
      </c>
      <c r="FY445">
        <v>17</v>
      </c>
      <c r="FZ445">
        <v>0.02</v>
      </c>
      <c r="GA445">
        <v>0.04</v>
      </c>
      <c r="GB445">
        <v>-72.2613243902439</v>
      </c>
      <c r="GC445">
        <v>-10.68023205574929</v>
      </c>
      <c r="GD445">
        <v>1.054650299638259</v>
      </c>
      <c r="GE445">
        <v>0</v>
      </c>
      <c r="GF445">
        <v>875.8933235294119</v>
      </c>
      <c r="GG445">
        <v>52.15167305101573</v>
      </c>
      <c r="GH445">
        <v>5.123614445248984</v>
      </c>
      <c r="GI445">
        <v>0</v>
      </c>
      <c r="GJ445">
        <v>8.620006585365854</v>
      </c>
      <c r="GK445">
        <v>0.05180132404179135</v>
      </c>
      <c r="GL445">
        <v>0.007583412453363944</v>
      </c>
      <c r="GM445">
        <v>1</v>
      </c>
      <c r="GN445">
        <v>1</v>
      </c>
      <c r="GO445">
        <v>3</v>
      </c>
      <c r="GP445" t="s">
        <v>440</v>
      </c>
      <c r="GQ445">
        <v>3.10103</v>
      </c>
      <c r="GR445">
        <v>2.72645</v>
      </c>
      <c r="GS445">
        <v>0.116667</v>
      </c>
      <c r="GT445">
        <v>0.125916</v>
      </c>
      <c r="GU445">
        <v>0.106643</v>
      </c>
      <c r="GV445">
        <v>0.0783104</v>
      </c>
      <c r="GW445">
        <v>23049.5</v>
      </c>
      <c r="GX445">
        <v>20765.4</v>
      </c>
      <c r="GY445">
        <v>26660.9</v>
      </c>
      <c r="GZ445">
        <v>23984</v>
      </c>
      <c r="HA445">
        <v>38116.9</v>
      </c>
      <c r="HB445">
        <v>32723.1</v>
      </c>
      <c r="HC445">
        <v>46556.9</v>
      </c>
      <c r="HD445">
        <v>37986.7</v>
      </c>
      <c r="HE445">
        <v>1.86105</v>
      </c>
      <c r="HF445">
        <v>2.3109</v>
      </c>
      <c r="HG445">
        <v>0.0575893</v>
      </c>
      <c r="HH445">
        <v>0</v>
      </c>
      <c r="HI445">
        <v>29.0425</v>
      </c>
      <c r="HJ445">
        <v>999.9</v>
      </c>
      <c r="HK445">
        <v>33.4</v>
      </c>
      <c r="HL445">
        <v>32.8</v>
      </c>
      <c r="HM445">
        <v>18.4731</v>
      </c>
      <c r="HN445">
        <v>61.3837</v>
      </c>
      <c r="HO445">
        <v>5.1282</v>
      </c>
      <c r="HP445">
        <v>2</v>
      </c>
      <c r="HQ445">
        <v>0.231181</v>
      </c>
      <c r="HR445">
        <v>-0.244276</v>
      </c>
      <c r="HS445">
        <v>20.2823</v>
      </c>
      <c r="HT445">
        <v>5.21025</v>
      </c>
      <c r="HU445">
        <v>11.9794</v>
      </c>
      <c r="HV445">
        <v>4.96275</v>
      </c>
      <c r="HW445">
        <v>3.27448</v>
      </c>
      <c r="HX445">
        <v>9999</v>
      </c>
      <c r="HY445">
        <v>9999</v>
      </c>
      <c r="HZ445">
        <v>9999</v>
      </c>
      <c r="IA445">
        <v>999.9</v>
      </c>
      <c r="IB445">
        <v>1.86388</v>
      </c>
      <c r="IC445">
        <v>1.86016</v>
      </c>
      <c r="ID445">
        <v>1.85845</v>
      </c>
      <c r="IE445">
        <v>1.85975</v>
      </c>
      <c r="IF445">
        <v>1.85989</v>
      </c>
      <c r="IG445">
        <v>1.85842</v>
      </c>
      <c r="IH445">
        <v>1.85747</v>
      </c>
      <c r="II445">
        <v>1.85241</v>
      </c>
      <c r="IJ445">
        <v>0</v>
      </c>
      <c r="IK445">
        <v>0</v>
      </c>
      <c r="IL445">
        <v>0</v>
      </c>
      <c r="IM445">
        <v>0</v>
      </c>
      <c r="IN445" t="s">
        <v>441</v>
      </c>
      <c r="IO445" t="s">
        <v>442</v>
      </c>
      <c r="IP445" t="s">
        <v>443</v>
      </c>
      <c r="IQ445" t="s">
        <v>443</v>
      </c>
      <c r="IR445" t="s">
        <v>443</v>
      </c>
      <c r="IS445" t="s">
        <v>443</v>
      </c>
      <c r="IT445">
        <v>0</v>
      </c>
      <c r="IU445">
        <v>100</v>
      </c>
      <c r="IV445">
        <v>100</v>
      </c>
      <c r="IW445">
        <v>-0.97</v>
      </c>
      <c r="IX445">
        <v>0.2997</v>
      </c>
      <c r="IY445">
        <v>-1.199888540531774</v>
      </c>
      <c r="IZ445">
        <v>0.0006062262584135303</v>
      </c>
      <c r="JA445">
        <v>-6.607284784785487E-07</v>
      </c>
      <c r="JB445">
        <v>4.456398226774383E-10</v>
      </c>
      <c r="JC445">
        <v>0.04242554667046498</v>
      </c>
      <c r="JD445">
        <v>-0.002659736867722172</v>
      </c>
      <c r="JE445">
        <v>0.000738507291522077</v>
      </c>
      <c r="JF445">
        <v>-6.730059124220876E-06</v>
      </c>
      <c r="JG445">
        <v>7</v>
      </c>
      <c r="JH445">
        <v>1949</v>
      </c>
      <c r="JI445">
        <v>1</v>
      </c>
      <c r="JJ445">
        <v>29</v>
      </c>
      <c r="JK445">
        <v>190147.6</v>
      </c>
      <c r="JL445">
        <v>190147.8</v>
      </c>
      <c r="JM445">
        <v>2.18872</v>
      </c>
      <c r="JN445">
        <v>2.61841</v>
      </c>
      <c r="JO445">
        <v>2.146</v>
      </c>
      <c r="JP445">
        <v>2.67944</v>
      </c>
      <c r="JQ445">
        <v>2.29858</v>
      </c>
      <c r="JR445">
        <v>2.40234</v>
      </c>
      <c r="JS445">
        <v>37.2181</v>
      </c>
      <c r="JT445">
        <v>24.07</v>
      </c>
      <c r="JU445">
        <v>18</v>
      </c>
      <c r="JV445">
        <v>486.145</v>
      </c>
      <c r="JW445">
        <v>883.716</v>
      </c>
      <c r="JX445">
        <v>29.1163</v>
      </c>
      <c r="JY445">
        <v>30.1314</v>
      </c>
      <c r="JZ445">
        <v>30.0001</v>
      </c>
      <c r="KA445">
        <v>30.2626</v>
      </c>
      <c r="KB445">
        <v>30.1978</v>
      </c>
      <c r="KC445">
        <v>43.9868</v>
      </c>
      <c r="KD445">
        <v>14.5245</v>
      </c>
      <c r="KE445">
        <v>20.9879</v>
      </c>
      <c r="KF445">
        <v>29.1203</v>
      </c>
      <c r="KG445">
        <v>721.212</v>
      </c>
      <c r="KH445">
        <v>15.1461</v>
      </c>
      <c r="KI445">
        <v>101.792</v>
      </c>
      <c r="KJ445">
        <v>91.5711</v>
      </c>
    </row>
    <row r="446" spans="1:296">
      <c r="A446">
        <v>428</v>
      </c>
      <c r="B446">
        <v>1758398465.5</v>
      </c>
      <c r="C446">
        <v>16325</v>
      </c>
      <c r="D446" t="s">
        <v>1303</v>
      </c>
      <c r="E446" t="s">
        <v>1304</v>
      </c>
      <c r="F446">
        <v>5</v>
      </c>
      <c r="G446" t="s">
        <v>1218</v>
      </c>
      <c r="H446">
        <v>1758398458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712.7716882364009</v>
      </c>
      <c r="AJ446">
        <v>652.0545272727271</v>
      </c>
      <c r="AK446">
        <v>3.253500522204414</v>
      </c>
      <c r="AL446">
        <v>65.87558880153101</v>
      </c>
      <c r="AM446">
        <f>(AO446 - AN446 + DX446*1E3/(8.314*(DZ446+273.15)) * AQ446/DW446 * AP446) * DW446/(100*DK446) * 1000/(1000 - AO446)</f>
        <v>0</v>
      </c>
      <c r="AN446">
        <v>15.14513401033796</v>
      </c>
      <c r="AO446">
        <v>23.77971757575758</v>
      </c>
      <c r="AP446">
        <v>0.0004470039001551635</v>
      </c>
      <c r="AQ446">
        <v>86.21188687675813</v>
      </c>
      <c r="AR446">
        <v>0</v>
      </c>
      <c r="AS446">
        <v>0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437</v>
      </c>
      <c r="AX446" t="s">
        <v>437</v>
      </c>
      <c r="AY446">
        <v>0</v>
      </c>
      <c r="AZ446">
        <v>0</v>
      </c>
      <c r="BA446">
        <f>1-AY446/AZ446</f>
        <v>0</v>
      </c>
      <c r="BB446">
        <v>0</v>
      </c>
      <c r="BC446" t="s">
        <v>437</v>
      </c>
      <c r="BD446" t="s">
        <v>437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437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5.18</v>
      </c>
      <c r="DL446">
        <v>0.5</v>
      </c>
      <c r="DM446" t="s">
        <v>438</v>
      </c>
      <c r="DN446">
        <v>2</v>
      </c>
      <c r="DO446" t="b">
        <v>1</v>
      </c>
      <c r="DP446">
        <v>1758398458</v>
      </c>
      <c r="DQ446">
        <v>614.261037037037</v>
      </c>
      <c r="DR446">
        <v>688.1124074074074</v>
      </c>
      <c r="DS446">
        <v>23.77032962962963</v>
      </c>
      <c r="DT446">
        <v>15.14234074074074</v>
      </c>
      <c r="DU446">
        <v>615.2343333333333</v>
      </c>
      <c r="DV446">
        <v>23.47052222222223</v>
      </c>
      <c r="DW446">
        <v>500.0598888888888</v>
      </c>
      <c r="DX446">
        <v>90.32346666666666</v>
      </c>
      <c r="DY446">
        <v>0.06828850370370369</v>
      </c>
      <c r="DZ446">
        <v>30.20665555555556</v>
      </c>
      <c r="EA446">
        <v>29.98732222222223</v>
      </c>
      <c r="EB446">
        <v>999.9000000000001</v>
      </c>
      <c r="EC446">
        <v>0</v>
      </c>
      <c r="ED446">
        <v>0</v>
      </c>
      <c r="EE446">
        <v>9998.89111111111</v>
      </c>
      <c r="EF446">
        <v>0</v>
      </c>
      <c r="EG446">
        <v>10.34030740740741</v>
      </c>
      <c r="EH446">
        <v>-73.85131481481481</v>
      </c>
      <c r="EI446">
        <v>629.2178518518517</v>
      </c>
      <c r="EJ446">
        <v>698.6922222222223</v>
      </c>
      <c r="EK446">
        <v>8.627982962962964</v>
      </c>
      <c r="EL446">
        <v>688.1124074074074</v>
      </c>
      <c r="EM446">
        <v>15.14234074074074</v>
      </c>
      <c r="EN446">
        <v>2.147017777777778</v>
      </c>
      <c r="EO446">
        <v>1.367708888888889</v>
      </c>
      <c r="EP446">
        <v>18.57236666666667</v>
      </c>
      <c r="EQ446">
        <v>11.56428148148148</v>
      </c>
      <c r="ER446">
        <v>2000.005185185185</v>
      </c>
      <c r="ES446">
        <v>0.980003</v>
      </c>
      <c r="ET446">
        <v>0.0199973</v>
      </c>
      <c r="EU446">
        <v>0</v>
      </c>
      <c r="EV446">
        <v>883.1528148148149</v>
      </c>
      <c r="EW446">
        <v>5.00078</v>
      </c>
      <c r="EX446">
        <v>17079.14814814815</v>
      </c>
      <c r="EY446">
        <v>16379.6962962963</v>
      </c>
      <c r="EZ446">
        <v>40.37922222222222</v>
      </c>
      <c r="FA446">
        <v>41.31666666666666</v>
      </c>
      <c r="FB446">
        <v>40.74744444444445</v>
      </c>
      <c r="FC446">
        <v>40.92581481481482</v>
      </c>
      <c r="FD446">
        <v>41.60166666666666</v>
      </c>
      <c r="FE446">
        <v>1955.112962962963</v>
      </c>
      <c r="FF446">
        <v>39.89000000000001</v>
      </c>
      <c r="FG446">
        <v>0</v>
      </c>
      <c r="FH446">
        <v>1758398466.3</v>
      </c>
      <c r="FI446">
        <v>0</v>
      </c>
      <c r="FJ446">
        <v>883.2668846153846</v>
      </c>
      <c r="FK446">
        <v>44.75449574210279</v>
      </c>
      <c r="FL446">
        <v>881.1589750042569</v>
      </c>
      <c r="FM446">
        <v>17081.76538461538</v>
      </c>
      <c r="FN446">
        <v>15</v>
      </c>
      <c r="FO446">
        <v>0</v>
      </c>
      <c r="FP446" t="s">
        <v>439</v>
      </c>
      <c r="FQ446">
        <v>1746989605.5</v>
      </c>
      <c r="FR446">
        <v>1746989593.5</v>
      </c>
      <c r="FS446">
        <v>0</v>
      </c>
      <c r="FT446">
        <v>-0.274</v>
      </c>
      <c r="FU446">
        <v>-0.002</v>
      </c>
      <c r="FV446">
        <v>2.549</v>
      </c>
      <c r="FW446">
        <v>0.129</v>
      </c>
      <c r="FX446">
        <v>420</v>
      </c>
      <c r="FY446">
        <v>17</v>
      </c>
      <c r="FZ446">
        <v>0.02</v>
      </c>
      <c r="GA446">
        <v>0.04</v>
      </c>
      <c r="GB446">
        <v>-73.25502750000001</v>
      </c>
      <c r="GC446">
        <v>-10.53741500938072</v>
      </c>
      <c r="GD446">
        <v>1.015659204651713</v>
      </c>
      <c r="GE446">
        <v>0</v>
      </c>
      <c r="GF446">
        <v>880.3640882352942</v>
      </c>
      <c r="GG446">
        <v>47.96221544728348</v>
      </c>
      <c r="GH446">
        <v>4.715961852909424</v>
      </c>
      <c r="GI446">
        <v>0</v>
      </c>
      <c r="GJ446">
        <v>8.623870500000001</v>
      </c>
      <c r="GK446">
        <v>0.05952675422137855</v>
      </c>
      <c r="GL446">
        <v>0.006827703109392024</v>
      </c>
      <c r="GM446">
        <v>1</v>
      </c>
      <c r="GN446">
        <v>1</v>
      </c>
      <c r="GO446">
        <v>3</v>
      </c>
      <c r="GP446" t="s">
        <v>440</v>
      </c>
      <c r="GQ446">
        <v>3.10106</v>
      </c>
      <c r="GR446">
        <v>2.72653</v>
      </c>
      <c r="GS446">
        <v>0.118736</v>
      </c>
      <c r="GT446">
        <v>0.128005</v>
      </c>
      <c r="GU446">
        <v>0.106684</v>
      </c>
      <c r="GV446">
        <v>0.0783114</v>
      </c>
      <c r="GW446">
        <v>22995.5</v>
      </c>
      <c r="GX446">
        <v>20715.9</v>
      </c>
      <c r="GY446">
        <v>26660.8</v>
      </c>
      <c r="GZ446">
        <v>23984.2</v>
      </c>
      <c r="HA446">
        <v>38115.2</v>
      </c>
      <c r="HB446">
        <v>32723</v>
      </c>
      <c r="HC446">
        <v>46556.8</v>
      </c>
      <c r="HD446">
        <v>37986.4</v>
      </c>
      <c r="HE446">
        <v>1.8606</v>
      </c>
      <c r="HF446">
        <v>2.31093</v>
      </c>
      <c r="HG446">
        <v>0.0576861</v>
      </c>
      <c r="HH446">
        <v>0</v>
      </c>
      <c r="HI446">
        <v>29.0443</v>
      </c>
      <c r="HJ446">
        <v>999.9</v>
      </c>
      <c r="HK446">
        <v>33.4</v>
      </c>
      <c r="HL446">
        <v>32.8</v>
      </c>
      <c r="HM446">
        <v>18.4719</v>
      </c>
      <c r="HN446">
        <v>61.3337</v>
      </c>
      <c r="HO446">
        <v>5.14022</v>
      </c>
      <c r="HP446">
        <v>2</v>
      </c>
      <c r="HQ446">
        <v>0.230978</v>
      </c>
      <c r="HR446">
        <v>-0.252996</v>
      </c>
      <c r="HS446">
        <v>20.2823</v>
      </c>
      <c r="HT446">
        <v>5.2104</v>
      </c>
      <c r="HU446">
        <v>11.98</v>
      </c>
      <c r="HV446">
        <v>4.9628</v>
      </c>
      <c r="HW446">
        <v>3.27445</v>
      </c>
      <c r="HX446">
        <v>9999</v>
      </c>
      <c r="HY446">
        <v>9999</v>
      </c>
      <c r="HZ446">
        <v>9999</v>
      </c>
      <c r="IA446">
        <v>999.9</v>
      </c>
      <c r="IB446">
        <v>1.86386</v>
      </c>
      <c r="IC446">
        <v>1.86018</v>
      </c>
      <c r="ID446">
        <v>1.85842</v>
      </c>
      <c r="IE446">
        <v>1.85974</v>
      </c>
      <c r="IF446">
        <v>1.85988</v>
      </c>
      <c r="IG446">
        <v>1.8584</v>
      </c>
      <c r="IH446">
        <v>1.85745</v>
      </c>
      <c r="II446">
        <v>1.85242</v>
      </c>
      <c r="IJ446">
        <v>0</v>
      </c>
      <c r="IK446">
        <v>0</v>
      </c>
      <c r="IL446">
        <v>0</v>
      </c>
      <c r="IM446">
        <v>0</v>
      </c>
      <c r="IN446" t="s">
        <v>441</v>
      </c>
      <c r="IO446" t="s">
        <v>442</v>
      </c>
      <c r="IP446" t="s">
        <v>443</v>
      </c>
      <c r="IQ446" t="s">
        <v>443</v>
      </c>
      <c r="IR446" t="s">
        <v>443</v>
      </c>
      <c r="IS446" t="s">
        <v>443</v>
      </c>
      <c r="IT446">
        <v>0</v>
      </c>
      <c r="IU446">
        <v>100</v>
      </c>
      <c r="IV446">
        <v>100</v>
      </c>
      <c r="IW446">
        <v>-0.966</v>
      </c>
      <c r="IX446">
        <v>0.3</v>
      </c>
      <c r="IY446">
        <v>-1.199888540531774</v>
      </c>
      <c r="IZ446">
        <v>0.0006062262584135303</v>
      </c>
      <c r="JA446">
        <v>-6.607284784785487E-07</v>
      </c>
      <c r="JB446">
        <v>4.456398226774383E-10</v>
      </c>
      <c r="JC446">
        <v>0.04242554667046498</v>
      </c>
      <c r="JD446">
        <v>-0.002659736867722172</v>
      </c>
      <c r="JE446">
        <v>0.000738507291522077</v>
      </c>
      <c r="JF446">
        <v>-6.730059124220876E-06</v>
      </c>
      <c r="JG446">
        <v>7</v>
      </c>
      <c r="JH446">
        <v>1949</v>
      </c>
      <c r="JI446">
        <v>1</v>
      </c>
      <c r="JJ446">
        <v>29</v>
      </c>
      <c r="JK446">
        <v>190147.7</v>
      </c>
      <c r="JL446">
        <v>190147.9</v>
      </c>
      <c r="JM446">
        <v>2.22778</v>
      </c>
      <c r="JN446">
        <v>2.61353</v>
      </c>
      <c r="JO446">
        <v>2.146</v>
      </c>
      <c r="JP446">
        <v>2.67944</v>
      </c>
      <c r="JQ446">
        <v>2.29858</v>
      </c>
      <c r="JR446">
        <v>2.41943</v>
      </c>
      <c r="JS446">
        <v>37.2181</v>
      </c>
      <c r="JT446">
        <v>24.0787</v>
      </c>
      <c r="JU446">
        <v>18</v>
      </c>
      <c r="JV446">
        <v>485.89</v>
      </c>
      <c r="JW446">
        <v>883.7809999999999</v>
      </c>
      <c r="JX446">
        <v>29.1229</v>
      </c>
      <c r="JY446">
        <v>30.1314</v>
      </c>
      <c r="JZ446">
        <v>30.0001</v>
      </c>
      <c r="KA446">
        <v>30.2641</v>
      </c>
      <c r="KB446">
        <v>30.2004</v>
      </c>
      <c r="KC446">
        <v>44.8414</v>
      </c>
      <c r="KD446">
        <v>14.5245</v>
      </c>
      <c r="KE446">
        <v>20.9879</v>
      </c>
      <c r="KF446">
        <v>29.1313</v>
      </c>
      <c r="KG446">
        <v>741.253</v>
      </c>
      <c r="KH446">
        <v>15.1426</v>
      </c>
      <c r="KI446">
        <v>101.792</v>
      </c>
      <c r="KJ446">
        <v>91.57089999999999</v>
      </c>
    </row>
    <row r="447" spans="1:296">
      <c r="A447">
        <v>429</v>
      </c>
      <c r="B447">
        <v>1758398470.5</v>
      </c>
      <c r="C447">
        <v>16330</v>
      </c>
      <c r="D447" t="s">
        <v>1305</v>
      </c>
      <c r="E447" t="s">
        <v>1306</v>
      </c>
      <c r="F447">
        <v>5</v>
      </c>
      <c r="G447" t="s">
        <v>1218</v>
      </c>
      <c r="H447">
        <v>1758398462.714286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730.1745692559323</v>
      </c>
      <c r="AJ447">
        <v>668.4340121212118</v>
      </c>
      <c r="AK447">
        <v>3.265047048612479</v>
      </c>
      <c r="AL447">
        <v>65.87558880153101</v>
      </c>
      <c r="AM447">
        <f>(AO447 - AN447 + DX447*1E3/(8.314*(DZ447+273.15)) * AQ447/DW447 * AP447) * DW447/(100*DK447) * 1000/(1000 - AO447)</f>
        <v>0</v>
      </c>
      <c r="AN447">
        <v>15.1469216616675</v>
      </c>
      <c r="AO447">
        <v>23.78463878787879</v>
      </c>
      <c r="AP447">
        <v>-3.90058870024887E-05</v>
      </c>
      <c r="AQ447">
        <v>86.21188687675813</v>
      </c>
      <c r="AR447">
        <v>0</v>
      </c>
      <c r="AS447">
        <v>0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437</v>
      </c>
      <c r="AX447" t="s">
        <v>437</v>
      </c>
      <c r="AY447">
        <v>0</v>
      </c>
      <c r="AZ447">
        <v>0</v>
      </c>
      <c r="BA447">
        <f>1-AY447/AZ447</f>
        <v>0</v>
      </c>
      <c r="BB447">
        <v>0</v>
      </c>
      <c r="BC447" t="s">
        <v>437</v>
      </c>
      <c r="BD447" t="s">
        <v>437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437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5.18</v>
      </c>
      <c r="DL447">
        <v>0.5</v>
      </c>
      <c r="DM447" t="s">
        <v>438</v>
      </c>
      <c r="DN447">
        <v>2</v>
      </c>
      <c r="DO447" t="b">
        <v>1</v>
      </c>
      <c r="DP447">
        <v>1758398462.714286</v>
      </c>
      <c r="DQ447">
        <v>629.3031785714286</v>
      </c>
      <c r="DR447">
        <v>703.9781428571429</v>
      </c>
      <c r="DS447">
        <v>23.77555</v>
      </c>
      <c r="DT447">
        <v>15.14506785714286</v>
      </c>
      <c r="DU447">
        <v>630.271857142857</v>
      </c>
      <c r="DV447">
        <v>23.47564285714286</v>
      </c>
      <c r="DW447">
        <v>499.9496428571429</v>
      </c>
      <c r="DX447">
        <v>90.32406785714286</v>
      </c>
      <c r="DY447">
        <v>0.06841169285714285</v>
      </c>
      <c r="DZ447">
        <v>30.21029285714286</v>
      </c>
      <c r="EA447">
        <v>29.986425</v>
      </c>
      <c r="EB447">
        <v>999.9000000000002</v>
      </c>
      <c r="EC447">
        <v>0</v>
      </c>
      <c r="ED447">
        <v>0</v>
      </c>
      <c r="EE447">
        <v>9998.907142857142</v>
      </c>
      <c r="EF447">
        <v>0</v>
      </c>
      <c r="EG447">
        <v>10.34038928571428</v>
      </c>
      <c r="EH447">
        <v>-74.67495357142857</v>
      </c>
      <c r="EI447">
        <v>644.6296785714286</v>
      </c>
      <c r="EJ447">
        <v>714.803892857143</v>
      </c>
      <c r="EK447">
        <v>8.630491428571428</v>
      </c>
      <c r="EL447">
        <v>703.9781428571429</v>
      </c>
      <c r="EM447">
        <v>15.14506785714286</v>
      </c>
      <c r="EN447">
        <v>2.147504285714286</v>
      </c>
      <c r="EO447">
        <v>1.367962857142857</v>
      </c>
      <c r="EP447">
        <v>18.57597857142857</v>
      </c>
      <c r="EQ447">
        <v>11.56709285714286</v>
      </c>
      <c r="ER447">
        <v>2000.014642857143</v>
      </c>
      <c r="ES447">
        <v>0.980003</v>
      </c>
      <c r="ET447">
        <v>0.0199973</v>
      </c>
      <c r="EU447">
        <v>0</v>
      </c>
      <c r="EV447">
        <v>886.5472857142859</v>
      </c>
      <c r="EW447">
        <v>5.00078</v>
      </c>
      <c r="EX447">
        <v>17146.18928571428</v>
      </c>
      <c r="EY447">
        <v>16379.775</v>
      </c>
      <c r="EZ447">
        <v>40.37682142857142</v>
      </c>
      <c r="FA447">
        <v>41.31199999999999</v>
      </c>
      <c r="FB447">
        <v>40.73867857142857</v>
      </c>
      <c r="FC447">
        <v>40.91949999999999</v>
      </c>
      <c r="FD447">
        <v>41.58246428571429</v>
      </c>
      <c r="FE447">
        <v>1955.119285714286</v>
      </c>
      <c r="FF447">
        <v>39.89142857142858</v>
      </c>
      <c r="FG447">
        <v>0</v>
      </c>
      <c r="FH447">
        <v>1758398471.1</v>
      </c>
      <c r="FI447">
        <v>0</v>
      </c>
      <c r="FJ447">
        <v>886.7514615384617</v>
      </c>
      <c r="FK447">
        <v>41.82099144893043</v>
      </c>
      <c r="FL447">
        <v>827.6000000573376</v>
      </c>
      <c r="FM447">
        <v>17149.97307692308</v>
      </c>
      <c r="FN447">
        <v>15</v>
      </c>
      <c r="FO447">
        <v>0</v>
      </c>
      <c r="FP447" t="s">
        <v>439</v>
      </c>
      <c r="FQ447">
        <v>1746989605.5</v>
      </c>
      <c r="FR447">
        <v>1746989593.5</v>
      </c>
      <c r="FS447">
        <v>0</v>
      </c>
      <c r="FT447">
        <v>-0.274</v>
      </c>
      <c r="FU447">
        <v>-0.002</v>
      </c>
      <c r="FV447">
        <v>2.549</v>
      </c>
      <c r="FW447">
        <v>0.129</v>
      </c>
      <c r="FX447">
        <v>420</v>
      </c>
      <c r="FY447">
        <v>17</v>
      </c>
      <c r="FZ447">
        <v>0.02</v>
      </c>
      <c r="GA447">
        <v>0.04</v>
      </c>
      <c r="GB447">
        <v>-74.21213170731707</v>
      </c>
      <c r="GC447">
        <v>-10.44264250871099</v>
      </c>
      <c r="GD447">
        <v>1.033843710044957</v>
      </c>
      <c r="GE447">
        <v>0</v>
      </c>
      <c r="GF447">
        <v>884.5229705882354</v>
      </c>
      <c r="GG447">
        <v>43.66024445558033</v>
      </c>
      <c r="GH447">
        <v>4.294029401289068</v>
      </c>
      <c r="GI447">
        <v>0</v>
      </c>
      <c r="GJ447">
        <v>8.629016097560974</v>
      </c>
      <c r="GK447">
        <v>0.03553003484319905</v>
      </c>
      <c r="GL447">
        <v>0.00462667497846302</v>
      </c>
      <c r="GM447">
        <v>1</v>
      </c>
      <c r="GN447">
        <v>1</v>
      </c>
      <c r="GO447">
        <v>3</v>
      </c>
      <c r="GP447" t="s">
        <v>440</v>
      </c>
      <c r="GQ447">
        <v>3.1014</v>
      </c>
      <c r="GR447">
        <v>2.72655</v>
      </c>
      <c r="GS447">
        <v>0.12078</v>
      </c>
      <c r="GT447">
        <v>0.130009</v>
      </c>
      <c r="GU447">
        <v>0.106694</v>
      </c>
      <c r="GV447">
        <v>0.0783295</v>
      </c>
      <c r="GW447">
        <v>22942.1</v>
      </c>
      <c r="GX447">
        <v>20668.1</v>
      </c>
      <c r="GY447">
        <v>26660.8</v>
      </c>
      <c r="GZ447">
        <v>23984</v>
      </c>
      <c r="HA447">
        <v>38115.1</v>
      </c>
      <c r="HB447">
        <v>32722.9</v>
      </c>
      <c r="HC447">
        <v>46556.9</v>
      </c>
      <c r="HD447">
        <v>37986.7</v>
      </c>
      <c r="HE447">
        <v>1.8612</v>
      </c>
      <c r="HF447">
        <v>2.31068</v>
      </c>
      <c r="HG447">
        <v>0.057999</v>
      </c>
      <c r="HH447">
        <v>0</v>
      </c>
      <c r="HI447">
        <v>29.0443</v>
      </c>
      <c r="HJ447">
        <v>999.9</v>
      </c>
      <c r="HK447">
        <v>33.4</v>
      </c>
      <c r="HL447">
        <v>32.8</v>
      </c>
      <c r="HM447">
        <v>18.4731</v>
      </c>
      <c r="HN447">
        <v>61.0737</v>
      </c>
      <c r="HO447">
        <v>5.07211</v>
      </c>
      <c r="HP447">
        <v>2</v>
      </c>
      <c r="HQ447">
        <v>0.230694</v>
      </c>
      <c r="HR447">
        <v>-0.261855</v>
      </c>
      <c r="HS447">
        <v>20.2824</v>
      </c>
      <c r="HT447">
        <v>5.2101</v>
      </c>
      <c r="HU447">
        <v>11.9797</v>
      </c>
      <c r="HV447">
        <v>4.9626</v>
      </c>
      <c r="HW447">
        <v>3.27438</v>
      </c>
      <c r="HX447">
        <v>9999</v>
      </c>
      <c r="HY447">
        <v>9999</v>
      </c>
      <c r="HZ447">
        <v>9999</v>
      </c>
      <c r="IA447">
        <v>999.9</v>
      </c>
      <c r="IB447">
        <v>1.86386</v>
      </c>
      <c r="IC447">
        <v>1.86019</v>
      </c>
      <c r="ID447">
        <v>1.85844</v>
      </c>
      <c r="IE447">
        <v>1.85974</v>
      </c>
      <c r="IF447">
        <v>1.85989</v>
      </c>
      <c r="IG447">
        <v>1.8584</v>
      </c>
      <c r="IH447">
        <v>1.85746</v>
      </c>
      <c r="II447">
        <v>1.85242</v>
      </c>
      <c r="IJ447">
        <v>0</v>
      </c>
      <c r="IK447">
        <v>0</v>
      </c>
      <c r="IL447">
        <v>0</v>
      </c>
      <c r="IM447">
        <v>0</v>
      </c>
      <c r="IN447" t="s">
        <v>441</v>
      </c>
      <c r="IO447" t="s">
        <v>442</v>
      </c>
      <c r="IP447" t="s">
        <v>443</v>
      </c>
      <c r="IQ447" t="s">
        <v>443</v>
      </c>
      <c r="IR447" t="s">
        <v>443</v>
      </c>
      <c r="IS447" t="s">
        <v>443</v>
      </c>
      <c r="IT447">
        <v>0</v>
      </c>
      <c r="IU447">
        <v>100</v>
      </c>
      <c r="IV447">
        <v>100</v>
      </c>
      <c r="IW447">
        <v>-0.961</v>
      </c>
      <c r="IX447">
        <v>0.3001</v>
      </c>
      <c r="IY447">
        <v>-1.199888540531774</v>
      </c>
      <c r="IZ447">
        <v>0.0006062262584135303</v>
      </c>
      <c r="JA447">
        <v>-6.607284784785487E-07</v>
      </c>
      <c r="JB447">
        <v>4.456398226774383E-10</v>
      </c>
      <c r="JC447">
        <v>0.04242554667046498</v>
      </c>
      <c r="JD447">
        <v>-0.002659736867722172</v>
      </c>
      <c r="JE447">
        <v>0.000738507291522077</v>
      </c>
      <c r="JF447">
        <v>-6.730059124220876E-06</v>
      </c>
      <c r="JG447">
        <v>7</v>
      </c>
      <c r="JH447">
        <v>1949</v>
      </c>
      <c r="JI447">
        <v>1</v>
      </c>
      <c r="JJ447">
        <v>29</v>
      </c>
      <c r="JK447">
        <v>190147.8</v>
      </c>
      <c r="JL447">
        <v>190148</v>
      </c>
      <c r="JM447">
        <v>2.27173</v>
      </c>
      <c r="JN447">
        <v>2.61597</v>
      </c>
      <c r="JO447">
        <v>2.146</v>
      </c>
      <c r="JP447">
        <v>2.67944</v>
      </c>
      <c r="JQ447">
        <v>2.29858</v>
      </c>
      <c r="JR447">
        <v>2.40967</v>
      </c>
      <c r="JS447">
        <v>37.2181</v>
      </c>
      <c r="JT447">
        <v>24.07</v>
      </c>
      <c r="JU447">
        <v>18</v>
      </c>
      <c r="JV447">
        <v>486.253</v>
      </c>
      <c r="JW447">
        <v>883.537</v>
      </c>
      <c r="JX447">
        <v>29.1332</v>
      </c>
      <c r="JY447">
        <v>30.1314</v>
      </c>
      <c r="JZ447">
        <v>30.0001</v>
      </c>
      <c r="KA447">
        <v>30.2652</v>
      </c>
      <c r="KB447">
        <v>30.2017</v>
      </c>
      <c r="KC447">
        <v>45.6537</v>
      </c>
      <c r="KD447">
        <v>14.5245</v>
      </c>
      <c r="KE447">
        <v>20.9879</v>
      </c>
      <c r="KF447">
        <v>29.1418</v>
      </c>
      <c r="KG447">
        <v>754.61</v>
      </c>
      <c r="KH447">
        <v>15.1428</v>
      </c>
      <c r="KI447">
        <v>101.792</v>
      </c>
      <c r="KJ447">
        <v>91.5711</v>
      </c>
    </row>
    <row r="448" spans="1:296">
      <c r="A448">
        <v>430</v>
      </c>
      <c r="B448">
        <v>1758398475.5</v>
      </c>
      <c r="C448">
        <v>16335</v>
      </c>
      <c r="D448" t="s">
        <v>1307</v>
      </c>
      <c r="E448" t="s">
        <v>1308</v>
      </c>
      <c r="F448">
        <v>5</v>
      </c>
      <c r="G448" t="s">
        <v>1218</v>
      </c>
      <c r="H448">
        <v>1758398468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746.8909302909537</v>
      </c>
      <c r="AJ448">
        <v>684.9362787878786</v>
      </c>
      <c r="AK448">
        <v>3.313956858715135</v>
      </c>
      <c r="AL448">
        <v>65.87558880153101</v>
      </c>
      <c r="AM448">
        <f>(AO448 - AN448 + DX448*1E3/(8.314*(DZ448+273.15)) * AQ448/DW448 * AP448) * DW448/(100*DK448) * 1000/(1000 - AO448)</f>
        <v>0</v>
      </c>
      <c r="AN448">
        <v>15.15120779543123</v>
      </c>
      <c r="AO448">
        <v>23.78944727272727</v>
      </c>
      <c r="AP448">
        <v>-5.6891029322012E-05</v>
      </c>
      <c r="AQ448">
        <v>86.21188687675813</v>
      </c>
      <c r="AR448">
        <v>0</v>
      </c>
      <c r="AS448">
        <v>0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437</v>
      </c>
      <c r="AX448" t="s">
        <v>437</v>
      </c>
      <c r="AY448">
        <v>0</v>
      </c>
      <c r="AZ448">
        <v>0</v>
      </c>
      <c r="BA448">
        <f>1-AY448/AZ448</f>
        <v>0</v>
      </c>
      <c r="BB448">
        <v>0</v>
      </c>
      <c r="BC448" t="s">
        <v>437</v>
      </c>
      <c r="BD448" t="s">
        <v>437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437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5.18</v>
      </c>
      <c r="DL448">
        <v>0.5</v>
      </c>
      <c r="DM448" t="s">
        <v>438</v>
      </c>
      <c r="DN448">
        <v>2</v>
      </c>
      <c r="DO448" t="b">
        <v>1</v>
      </c>
      <c r="DP448">
        <v>1758398468</v>
      </c>
      <c r="DQ448">
        <v>646.1767037037038</v>
      </c>
      <c r="DR448">
        <v>721.7272592592591</v>
      </c>
      <c r="DS448">
        <v>23.7815037037037</v>
      </c>
      <c r="DT448">
        <v>15.14804074074074</v>
      </c>
      <c r="DU448">
        <v>647.1401851851851</v>
      </c>
      <c r="DV448">
        <v>23.48147407407408</v>
      </c>
      <c r="DW448">
        <v>500.0331111111111</v>
      </c>
      <c r="DX448">
        <v>90.32523703703703</v>
      </c>
      <c r="DY448">
        <v>0.06852603703703702</v>
      </c>
      <c r="DZ448">
        <v>30.21503333333333</v>
      </c>
      <c r="EA448">
        <v>29.98823333333333</v>
      </c>
      <c r="EB448">
        <v>999.9000000000001</v>
      </c>
      <c r="EC448">
        <v>0</v>
      </c>
      <c r="ED448">
        <v>0</v>
      </c>
      <c r="EE448">
        <v>9995.394074074075</v>
      </c>
      <c r="EF448">
        <v>0</v>
      </c>
      <c r="EG448">
        <v>10.33833333333333</v>
      </c>
      <c r="EH448">
        <v>-75.55057407407408</v>
      </c>
      <c r="EI448">
        <v>661.9181851851851</v>
      </c>
      <c r="EJ448">
        <v>732.8281851851852</v>
      </c>
      <c r="EK448">
        <v>8.633474814814816</v>
      </c>
      <c r="EL448">
        <v>721.7272592592591</v>
      </c>
      <c r="EM448">
        <v>15.14804074074074</v>
      </c>
      <c r="EN448">
        <v>2.14806962962963</v>
      </c>
      <c r="EO448">
        <v>1.368248888888889</v>
      </c>
      <c r="EP448">
        <v>18.58018888888889</v>
      </c>
      <c r="EQ448">
        <v>11.57025185185185</v>
      </c>
      <c r="ER448">
        <v>2000.024074074074</v>
      </c>
      <c r="ES448">
        <v>0.980003</v>
      </c>
      <c r="ET448">
        <v>0.0199973</v>
      </c>
      <c r="EU448">
        <v>0</v>
      </c>
      <c r="EV448">
        <v>890.1606296296296</v>
      </c>
      <c r="EW448">
        <v>5.00078</v>
      </c>
      <c r="EX448">
        <v>17216.80740740741</v>
      </c>
      <c r="EY448">
        <v>16379.84814814815</v>
      </c>
      <c r="EZ448">
        <v>40.38148148148148</v>
      </c>
      <c r="FA448">
        <v>41.31199999999999</v>
      </c>
      <c r="FB448">
        <v>40.76599999999999</v>
      </c>
      <c r="FC448">
        <v>40.92348148148148</v>
      </c>
      <c r="FD448">
        <v>41.58774074074073</v>
      </c>
      <c r="FE448">
        <v>1955.125555555556</v>
      </c>
      <c r="FF448">
        <v>39.89444444444445</v>
      </c>
      <c r="FG448">
        <v>0</v>
      </c>
      <c r="FH448">
        <v>1758398475.9</v>
      </c>
      <c r="FI448">
        <v>0</v>
      </c>
      <c r="FJ448">
        <v>890.0342692307694</v>
      </c>
      <c r="FK448">
        <v>40.43415384164395</v>
      </c>
      <c r="FL448">
        <v>771.0495726058771</v>
      </c>
      <c r="FM448">
        <v>17213.92307692308</v>
      </c>
      <c r="FN448">
        <v>15</v>
      </c>
      <c r="FO448">
        <v>0</v>
      </c>
      <c r="FP448" t="s">
        <v>439</v>
      </c>
      <c r="FQ448">
        <v>1746989605.5</v>
      </c>
      <c r="FR448">
        <v>1746989593.5</v>
      </c>
      <c r="FS448">
        <v>0</v>
      </c>
      <c r="FT448">
        <v>-0.274</v>
      </c>
      <c r="FU448">
        <v>-0.002</v>
      </c>
      <c r="FV448">
        <v>2.549</v>
      </c>
      <c r="FW448">
        <v>0.129</v>
      </c>
      <c r="FX448">
        <v>420</v>
      </c>
      <c r="FY448">
        <v>17</v>
      </c>
      <c r="FZ448">
        <v>0.02</v>
      </c>
      <c r="GA448">
        <v>0.04</v>
      </c>
      <c r="GB448">
        <v>-75.03773658536585</v>
      </c>
      <c r="GC448">
        <v>-10.08216794425108</v>
      </c>
      <c r="GD448">
        <v>0.99985841918624</v>
      </c>
      <c r="GE448">
        <v>0</v>
      </c>
      <c r="GF448">
        <v>888.3775294117648</v>
      </c>
      <c r="GG448">
        <v>41.08366688390574</v>
      </c>
      <c r="GH448">
        <v>4.040284303008268</v>
      </c>
      <c r="GI448">
        <v>0</v>
      </c>
      <c r="GJ448">
        <v>8.631911463414633</v>
      </c>
      <c r="GK448">
        <v>0.03202243902437744</v>
      </c>
      <c r="GL448">
        <v>0.004235984385249352</v>
      </c>
      <c r="GM448">
        <v>1</v>
      </c>
      <c r="GN448">
        <v>1</v>
      </c>
      <c r="GO448">
        <v>3</v>
      </c>
      <c r="GP448" t="s">
        <v>440</v>
      </c>
      <c r="GQ448">
        <v>3.10093</v>
      </c>
      <c r="GR448">
        <v>2.72664</v>
      </c>
      <c r="GS448">
        <v>0.122824</v>
      </c>
      <c r="GT448">
        <v>0.13205</v>
      </c>
      <c r="GU448">
        <v>0.106708</v>
      </c>
      <c r="GV448">
        <v>0.07834339999999999</v>
      </c>
      <c r="GW448">
        <v>22888.9</v>
      </c>
      <c r="GX448">
        <v>20619.9</v>
      </c>
      <c r="GY448">
        <v>26661</v>
      </c>
      <c r="GZ448">
        <v>23984.3</v>
      </c>
      <c r="HA448">
        <v>38114.8</v>
      </c>
      <c r="HB448">
        <v>32722.9</v>
      </c>
      <c r="HC448">
        <v>46556.9</v>
      </c>
      <c r="HD448">
        <v>37987.1</v>
      </c>
      <c r="HE448">
        <v>1.86068</v>
      </c>
      <c r="HF448">
        <v>2.31085</v>
      </c>
      <c r="HG448">
        <v>0.0585429</v>
      </c>
      <c r="HH448">
        <v>0</v>
      </c>
      <c r="HI448">
        <v>29.0444</v>
      </c>
      <c r="HJ448">
        <v>999.9</v>
      </c>
      <c r="HK448">
        <v>33.4</v>
      </c>
      <c r="HL448">
        <v>32.8</v>
      </c>
      <c r="HM448">
        <v>18.4722</v>
      </c>
      <c r="HN448">
        <v>61.2937</v>
      </c>
      <c r="HO448">
        <v>5.08414</v>
      </c>
      <c r="HP448">
        <v>2</v>
      </c>
      <c r="HQ448">
        <v>0.230978</v>
      </c>
      <c r="HR448">
        <v>-0.267326</v>
      </c>
      <c r="HS448">
        <v>20.2823</v>
      </c>
      <c r="HT448">
        <v>5.20995</v>
      </c>
      <c r="HU448">
        <v>11.9798</v>
      </c>
      <c r="HV448">
        <v>4.9627</v>
      </c>
      <c r="HW448">
        <v>3.2744</v>
      </c>
      <c r="HX448">
        <v>9999</v>
      </c>
      <c r="HY448">
        <v>9999</v>
      </c>
      <c r="HZ448">
        <v>9999</v>
      </c>
      <c r="IA448">
        <v>999.9</v>
      </c>
      <c r="IB448">
        <v>1.86387</v>
      </c>
      <c r="IC448">
        <v>1.86018</v>
      </c>
      <c r="ID448">
        <v>1.85843</v>
      </c>
      <c r="IE448">
        <v>1.85974</v>
      </c>
      <c r="IF448">
        <v>1.85989</v>
      </c>
      <c r="IG448">
        <v>1.8584</v>
      </c>
      <c r="IH448">
        <v>1.85745</v>
      </c>
      <c r="II448">
        <v>1.85242</v>
      </c>
      <c r="IJ448">
        <v>0</v>
      </c>
      <c r="IK448">
        <v>0</v>
      </c>
      <c r="IL448">
        <v>0</v>
      </c>
      <c r="IM448">
        <v>0</v>
      </c>
      <c r="IN448" t="s">
        <v>441</v>
      </c>
      <c r="IO448" t="s">
        <v>442</v>
      </c>
      <c r="IP448" t="s">
        <v>443</v>
      </c>
      <c r="IQ448" t="s">
        <v>443</v>
      </c>
      <c r="IR448" t="s">
        <v>443</v>
      </c>
      <c r="IS448" t="s">
        <v>443</v>
      </c>
      <c r="IT448">
        <v>0</v>
      </c>
      <c r="IU448">
        <v>100</v>
      </c>
      <c r="IV448">
        <v>100</v>
      </c>
      <c r="IW448">
        <v>-0.956</v>
      </c>
      <c r="IX448">
        <v>0.3002</v>
      </c>
      <c r="IY448">
        <v>-1.199888540531774</v>
      </c>
      <c r="IZ448">
        <v>0.0006062262584135303</v>
      </c>
      <c r="JA448">
        <v>-6.607284784785487E-07</v>
      </c>
      <c r="JB448">
        <v>4.456398226774383E-10</v>
      </c>
      <c r="JC448">
        <v>0.04242554667046498</v>
      </c>
      <c r="JD448">
        <v>-0.002659736867722172</v>
      </c>
      <c r="JE448">
        <v>0.000738507291522077</v>
      </c>
      <c r="JF448">
        <v>-6.730059124220876E-06</v>
      </c>
      <c r="JG448">
        <v>7</v>
      </c>
      <c r="JH448">
        <v>1949</v>
      </c>
      <c r="JI448">
        <v>1</v>
      </c>
      <c r="JJ448">
        <v>29</v>
      </c>
      <c r="JK448">
        <v>190147.8</v>
      </c>
      <c r="JL448">
        <v>190148</v>
      </c>
      <c r="JM448">
        <v>2.31079</v>
      </c>
      <c r="JN448">
        <v>2.61108</v>
      </c>
      <c r="JO448">
        <v>2.146</v>
      </c>
      <c r="JP448">
        <v>2.67944</v>
      </c>
      <c r="JQ448">
        <v>2.29858</v>
      </c>
      <c r="JR448">
        <v>2.41333</v>
      </c>
      <c r="JS448">
        <v>37.2181</v>
      </c>
      <c r="JT448">
        <v>24.07</v>
      </c>
      <c r="JU448">
        <v>18</v>
      </c>
      <c r="JV448">
        <v>485.959</v>
      </c>
      <c r="JW448">
        <v>883.741</v>
      </c>
      <c r="JX448">
        <v>29.1435</v>
      </c>
      <c r="JY448">
        <v>30.134</v>
      </c>
      <c r="JZ448">
        <v>30.0001</v>
      </c>
      <c r="KA448">
        <v>30.2673</v>
      </c>
      <c r="KB448">
        <v>30.203</v>
      </c>
      <c r="KC448">
        <v>46.5031</v>
      </c>
      <c r="KD448">
        <v>14.5245</v>
      </c>
      <c r="KE448">
        <v>20.9879</v>
      </c>
      <c r="KF448">
        <v>29.1485</v>
      </c>
      <c r="KG448">
        <v>774.646</v>
      </c>
      <c r="KH448">
        <v>15.1428</v>
      </c>
      <c r="KI448">
        <v>101.792</v>
      </c>
      <c r="KJ448">
        <v>91.57210000000001</v>
      </c>
    </row>
    <row r="449" spans="1:296">
      <c r="A449">
        <v>431</v>
      </c>
      <c r="B449">
        <v>1758398480.5</v>
      </c>
      <c r="C449">
        <v>16340</v>
      </c>
      <c r="D449" t="s">
        <v>1309</v>
      </c>
      <c r="E449" t="s">
        <v>1310</v>
      </c>
      <c r="F449">
        <v>5</v>
      </c>
      <c r="G449" t="s">
        <v>1218</v>
      </c>
      <c r="H449">
        <v>1758398472.714286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764.1409816075447</v>
      </c>
      <c r="AJ449">
        <v>701.3373757575755</v>
      </c>
      <c r="AK449">
        <v>3.281814639179127</v>
      </c>
      <c r="AL449">
        <v>65.87558880153101</v>
      </c>
      <c r="AM449">
        <f>(AO449 - AN449 + DX449*1E3/(8.314*(DZ449+273.15)) * AQ449/DW449 * AP449) * DW449/(100*DK449) * 1000/(1000 - AO449)</f>
        <v>0</v>
      </c>
      <c r="AN449">
        <v>15.15569720036972</v>
      </c>
      <c r="AO449">
        <v>23.79946545454544</v>
      </c>
      <c r="AP449">
        <v>0.0001605949985881324</v>
      </c>
      <c r="AQ449">
        <v>86.21188687675813</v>
      </c>
      <c r="AR449">
        <v>0</v>
      </c>
      <c r="AS449">
        <v>0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437</v>
      </c>
      <c r="AX449" t="s">
        <v>437</v>
      </c>
      <c r="AY449">
        <v>0</v>
      </c>
      <c r="AZ449">
        <v>0</v>
      </c>
      <c r="BA449">
        <f>1-AY449/AZ449</f>
        <v>0</v>
      </c>
      <c r="BB449">
        <v>0</v>
      </c>
      <c r="BC449" t="s">
        <v>437</v>
      </c>
      <c r="BD449" t="s">
        <v>437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437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5.18</v>
      </c>
      <c r="DL449">
        <v>0.5</v>
      </c>
      <c r="DM449" t="s">
        <v>438</v>
      </c>
      <c r="DN449">
        <v>2</v>
      </c>
      <c r="DO449" t="b">
        <v>1</v>
      </c>
      <c r="DP449">
        <v>1758398472.714286</v>
      </c>
      <c r="DQ449">
        <v>661.2777142857142</v>
      </c>
      <c r="DR449">
        <v>737.5942499999999</v>
      </c>
      <c r="DS449">
        <v>23.78846071428571</v>
      </c>
      <c r="DT449">
        <v>15.15182857142857</v>
      </c>
      <c r="DU449">
        <v>662.2365000000001</v>
      </c>
      <c r="DV449">
        <v>23.48828928571429</v>
      </c>
      <c r="DW449">
        <v>499.9185000000001</v>
      </c>
      <c r="DX449">
        <v>90.32490714285713</v>
      </c>
      <c r="DY449">
        <v>0.06857587142857144</v>
      </c>
      <c r="DZ449">
        <v>30.21984285714285</v>
      </c>
      <c r="EA449">
        <v>29.99128571428572</v>
      </c>
      <c r="EB449">
        <v>999.9000000000002</v>
      </c>
      <c r="EC449">
        <v>0</v>
      </c>
      <c r="ED449">
        <v>0</v>
      </c>
      <c r="EE449">
        <v>10001.75857142857</v>
      </c>
      <c r="EF449">
        <v>0</v>
      </c>
      <c r="EG449">
        <v>10.33306071428571</v>
      </c>
      <c r="EH449">
        <v>-76.31661071428572</v>
      </c>
      <c r="EI449">
        <v>677.3919642857144</v>
      </c>
      <c r="EJ449">
        <v>748.9421785714286</v>
      </c>
      <c r="EK449">
        <v>8.636645357142857</v>
      </c>
      <c r="EL449">
        <v>737.5942499999999</v>
      </c>
      <c r="EM449">
        <v>15.15182857142857</v>
      </c>
      <c r="EN449">
        <v>2.148691071428572</v>
      </c>
      <c r="EO449">
        <v>1.368586071428572</v>
      </c>
      <c r="EP449">
        <v>18.58480714285715</v>
      </c>
      <c r="EQ449">
        <v>11.57398571428572</v>
      </c>
      <c r="ER449">
        <v>2000.024642857143</v>
      </c>
      <c r="ES449">
        <v>0.9800028928571428</v>
      </c>
      <c r="ET449">
        <v>0.01999741428571428</v>
      </c>
      <c r="EU449">
        <v>0</v>
      </c>
      <c r="EV449">
        <v>893.1613571428572</v>
      </c>
      <c r="EW449">
        <v>5.00078</v>
      </c>
      <c r="EX449">
        <v>17274.74642857143</v>
      </c>
      <c r="EY449">
        <v>16379.84642857143</v>
      </c>
      <c r="EZ449">
        <v>40.38349999999998</v>
      </c>
      <c r="FA449">
        <v>41.31199999999999</v>
      </c>
      <c r="FB449">
        <v>40.76092857142857</v>
      </c>
      <c r="FC449">
        <v>40.92625</v>
      </c>
      <c r="FD449">
        <v>41.58007142857142</v>
      </c>
      <c r="FE449">
        <v>1955.124642857143</v>
      </c>
      <c r="FF449">
        <v>39.8975</v>
      </c>
      <c r="FG449">
        <v>0</v>
      </c>
      <c r="FH449">
        <v>1758398481.3</v>
      </c>
      <c r="FI449">
        <v>0</v>
      </c>
      <c r="FJ449">
        <v>893.69156</v>
      </c>
      <c r="FK449">
        <v>36.55823083511201</v>
      </c>
      <c r="FL449">
        <v>707.3461549042041</v>
      </c>
      <c r="FM449">
        <v>17284.252</v>
      </c>
      <c r="FN449">
        <v>15</v>
      </c>
      <c r="FO449">
        <v>0</v>
      </c>
      <c r="FP449" t="s">
        <v>439</v>
      </c>
      <c r="FQ449">
        <v>1746989605.5</v>
      </c>
      <c r="FR449">
        <v>1746989593.5</v>
      </c>
      <c r="FS449">
        <v>0</v>
      </c>
      <c r="FT449">
        <v>-0.274</v>
      </c>
      <c r="FU449">
        <v>-0.002</v>
      </c>
      <c r="FV449">
        <v>2.549</v>
      </c>
      <c r="FW449">
        <v>0.129</v>
      </c>
      <c r="FX449">
        <v>420</v>
      </c>
      <c r="FY449">
        <v>17</v>
      </c>
      <c r="FZ449">
        <v>0.02</v>
      </c>
      <c r="GA449">
        <v>0.04</v>
      </c>
      <c r="GB449">
        <v>-75.6951975609756</v>
      </c>
      <c r="GC449">
        <v>-9.789399303135898</v>
      </c>
      <c r="GD449">
        <v>0.971866812737922</v>
      </c>
      <c r="GE449">
        <v>0</v>
      </c>
      <c r="GF449">
        <v>890.764705882353</v>
      </c>
      <c r="GG449">
        <v>38.96901451450463</v>
      </c>
      <c r="GH449">
        <v>3.833569474196978</v>
      </c>
      <c r="GI449">
        <v>0</v>
      </c>
      <c r="GJ449">
        <v>8.633899756097563</v>
      </c>
      <c r="GK449">
        <v>0.04341010452963166</v>
      </c>
      <c r="GL449">
        <v>0.004819998222752988</v>
      </c>
      <c r="GM449">
        <v>1</v>
      </c>
      <c r="GN449">
        <v>1</v>
      </c>
      <c r="GO449">
        <v>3</v>
      </c>
      <c r="GP449" t="s">
        <v>440</v>
      </c>
      <c r="GQ449">
        <v>3.1011</v>
      </c>
      <c r="GR449">
        <v>2.72683</v>
      </c>
      <c r="GS449">
        <v>0.124832</v>
      </c>
      <c r="GT449">
        <v>0.134026</v>
      </c>
      <c r="GU449">
        <v>0.106735</v>
      </c>
      <c r="GV449">
        <v>0.0783595</v>
      </c>
      <c r="GW449">
        <v>22836.5</v>
      </c>
      <c r="GX449">
        <v>20572.8</v>
      </c>
      <c r="GY449">
        <v>26660.9</v>
      </c>
      <c r="GZ449">
        <v>23984.2</v>
      </c>
      <c r="HA449">
        <v>38113.9</v>
      </c>
      <c r="HB449">
        <v>32722.5</v>
      </c>
      <c r="HC449">
        <v>46556.9</v>
      </c>
      <c r="HD449">
        <v>37987.1</v>
      </c>
      <c r="HE449">
        <v>1.86087</v>
      </c>
      <c r="HF449">
        <v>2.31078</v>
      </c>
      <c r="HG449">
        <v>0.0583678</v>
      </c>
      <c r="HH449">
        <v>0</v>
      </c>
      <c r="HI449">
        <v>29.0468</v>
      </c>
      <c r="HJ449">
        <v>999.9</v>
      </c>
      <c r="HK449">
        <v>33.4</v>
      </c>
      <c r="HL449">
        <v>32.8</v>
      </c>
      <c r="HM449">
        <v>18.4722</v>
      </c>
      <c r="HN449">
        <v>61.6037</v>
      </c>
      <c r="HO449">
        <v>5.20834</v>
      </c>
      <c r="HP449">
        <v>2</v>
      </c>
      <c r="HQ449">
        <v>0.230981</v>
      </c>
      <c r="HR449">
        <v>-0.258105</v>
      </c>
      <c r="HS449">
        <v>20.2822</v>
      </c>
      <c r="HT449">
        <v>5.2095</v>
      </c>
      <c r="HU449">
        <v>11.98</v>
      </c>
      <c r="HV449">
        <v>4.96255</v>
      </c>
      <c r="HW449">
        <v>3.27423</v>
      </c>
      <c r="HX449">
        <v>9999</v>
      </c>
      <c r="HY449">
        <v>9999</v>
      </c>
      <c r="HZ449">
        <v>9999</v>
      </c>
      <c r="IA449">
        <v>999.9</v>
      </c>
      <c r="IB449">
        <v>1.86387</v>
      </c>
      <c r="IC449">
        <v>1.86019</v>
      </c>
      <c r="ID449">
        <v>1.85841</v>
      </c>
      <c r="IE449">
        <v>1.85974</v>
      </c>
      <c r="IF449">
        <v>1.85989</v>
      </c>
      <c r="IG449">
        <v>1.8584</v>
      </c>
      <c r="IH449">
        <v>1.85746</v>
      </c>
      <c r="II449">
        <v>1.85242</v>
      </c>
      <c r="IJ449">
        <v>0</v>
      </c>
      <c r="IK449">
        <v>0</v>
      </c>
      <c r="IL449">
        <v>0</v>
      </c>
      <c r="IM449">
        <v>0</v>
      </c>
      <c r="IN449" t="s">
        <v>441</v>
      </c>
      <c r="IO449" t="s">
        <v>442</v>
      </c>
      <c r="IP449" t="s">
        <v>443</v>
      </c>
      <c r="IQ449" t="s">
        <v>443</v>
      </c>
      <c r="IR449" t="s">
        <v>443</v>
      </c>
      <c r="IS449" t="s">
        <v>443</v>
      </c>
      <c r="IT449">
        <v>0</v>
      </c>
      <c r="IU449">
        <v>100</v>
      </c>
      <c r="IV449">
        <v>100</v>
      </c>
      <c r="IW449">
        <v>-0.95</v>
      </c>
      <c r="IX449">
        <v>0.3003</v>
      </c>
      <c r="IY449">
        <v>-1.199888540531774</v>
      </c>
      <c r="IZ449">
        <v>0.0006062262584135303</v>
      </c>
      <c r="JA449">
        <v>-6.607284784785487E-07</v>
      </c>
      <c r="JB449">
        <v>4.456398226774383E-10</v>
      </c>
      <c r="JC449">
        <v>0.04242554667046498</v>
      </c>
      <c r="JD449">
        <v>-0.002659736867722172</v>
      </c>
      <c r="JE449">
        <v>0.000738507291522077</v>
      </c>
      <c r="JF449">
        <v>-6.730059124220876E-06</v>
      </c>
      <c r="JG449">
        <v>7</v>
      </c>
      <c r="JH449">
        <v>1949</v>
      </c>
      <c r="JI449">
        <v>1</v>
      </c>
      <c r="JJ449">
        <v>29</v>
      </c>
      <c r="JK449">
        <v>190147.9</v>
      </c>
      <c r="JL449">
        <v>190148.1</v>
      </c>
      <c r="JM449">
        <v>2.35352</v>
      </c>
      <c r="JN449">
        <v>2.61475</v>
      </c>
      <c r="JO449">
        <v>2.146</v>
      </c>
      <c r="JP449">
        <v>2.67822</v>
      </c>
      <c r="JQ449">
        <v>2.29858</v>
      </c>
      <c r="JR449">
        <v>2.40356</v>
      </c>
      <c r="JS449">
        <v>37.2181</v>
      </c>
      <c r="JT449">
        <v>24.0612</v>
      </c>
      <c r="JU449">
        <v>18</v>
      </c>
      <c r="JV449">
        <v>486.081</v>
      </c>
      <c r="JW449">
        <v>883.701</v>
      </c>
      <c r="JX449">
        <v>29.1506</v>
      </c>
      <c r="JY449">
        <v>30.134</v>
      </c>
      <c r="JZ449">
        <v>30.0001</v>
      </c>
      <c r="KA449">
        <v>30.2678</v>
      </c>
      <c r="KB449">
        <v>30.2055</v>
      </c>
      <c r="KC449">
        <v>47.304</v>
      </c>
      <c r="KD449">
        <v>14.5245</v>
      </c>
      <c r="KE449">
        <v>20.9879</v>
      </c>
      <c r="KF449">
        <v>29.151</v>
      </c>
      <c r="KG449">
        <v>788.003</v>
      </c>
      <c r="KH449">
        <v>15.1428</v>
      </c>
      <c r="KI449">
        <v>101.792</v>
      </c>
      <c r="KJ449">
        <v>91.5719</v>
      </c>
    </row>
    <row r="450" spans="1:296">
      <c r="A450">
        <v>432</v>
      </c>
      <c r="B450">
        <v>1758398485.5</v>
      </c>
      <c r="C450">
        <v>16345</v>
      </c>
      <c r="D450" t="s">
        <v>1311</v>
      </c>
      <c r="E450" t="s">
        <v>1312</v>
      </c>
      <c r="F450">
        <v>5</v>
      </c>
      <c r="G450" t="s">
        <v>1218</v>
      </c>
      <c r="H450">
        <v>1758398478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781.1119121948864</v>
      </c>
      <c r="AJ450">
        <v>717.8346545454541</v>
      </c>
      <c r="AK450">
        <v>3.300100602543377</v>
      </c>
      <c r="AL450">
        <v>65.87558880153101</v>
      </c>
      <c r="AM450">
        <f>(AO450 - AN450 + DX450*1E3/(8.314*(DZ450+273.15)) * AQ450/DW450 * AP450) * DW450/(100*DK450) * 1000/(1000 - AO450)</f>
        <v>0</v>
      </c>
      <c r="AN450">
        <v>15.158122435003</v>
      </c>
      <c r="AO450">
        <v>23.80452969696969</v>
      </c>
      <c r="AP450">
        <v>6.237760970118043E-05</v>
      </c>
      <c r="AQ450">
        <v>86.21188687675813</v>
      </c>
      <c r="AR450">
        <v>0</v>
      </c>
      <c r="AS450">
        <v>0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437</v>
      </c>
      <c r="AX450" t="s">
        <v>437</v>
      </c>
      <c r="AY450">
        <v>0</v>
      </c>
      <c r="AZ450">
        <v>0</v>
      </c>
      <c r="BA450">
        <f>1-AY450/AZ450</f>
        <v>0</v>
      </c>
      <c r="BB450">
        <v>0</v>
      </c>
      <c r="BC450" t="s">
        <v>437</v>
      </c>
      <c r="BD450" t="s">
        <v>437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437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5.18</v>
      </c>
      <c r="DL450">
        <v>0.5</v>
      </c>
      <c r="DM450" t="s">
        <v>438</v>
      </c>
      <c r="DN450">
        <v>2</v>
      </c>
      <c r="DO450" t="b">
        <v>1</v>
      </c>
      <c r="DP450">
        <v>1758398478</v>
      </c>
      <c r="DQ450">
        <v>678.2337407407407</v>
      </c>
      <c r="DR450">
        <v>755.3047037037038</v>
      </c>
      <c r="DS450">
        <v>23.79542222222222</v>
      </c>
      <c r="DT450">
        <v>15.15596666666667</v>
      </c>
      <c r="DU450">
        <v>679.1871851851852</v>
      </c>
      <c r="DV450">
        <v>23.49510740740741</v>
      </c>
      <c r="DW450">
        <v>499.9718518518519</v>
      </c>
      <c r="DX450">
        <v>90.32504074074075</v>
      </c>
      <c r="DY450">
        <v>0.06863171481481481</v>
      </c>
      <c r="DZ450">
        <v>30.22427407407407</v>
      </c>
      <c r="EA450">
        <v>29.99565925925926</v>
      </c>
      <c r="EB450">
        <v>999.9000000000001</v>
      </c>
      <c r="EC450">
        <v>0</v>
      </c>
      <c r="ED450">
        <v>0</v>
      </c>
      <c r="EE450">
        <v>9999.390740740741</v>
      </c>
      <c r="EF450">
        <v>0</v>
      </c>
      <c r="EG450">
        <v>10.33439629629629</v>
      </c>
      <c r="EH450">
        <v>-77.07096296296297</v>
      </c>
      <c r="EI450">
        <v>694.7661111111112</v>
      </c>
      <c r="EJ450">
        <v>766.9283333333335</v>
      </c>
      <c r="EK450">
        <v>8.63946111111111</v>
      </c>
      <c r="EL450">
        <v>755.3047037037038</v>
      </c>
      <c r="EM450">
        <v>15.15596666666667</v>
      </c>
      <c r="EN450">
        <v>2.149322222222222</v>
      </c>
      <c r="EO450">
        <v>1.368962592592592</v>
      </c>
      <c r="EP450">
        <v>18.58951111111111</v>
      </c>
      <c r="EQ450">
        <v>11.57814444444444</v>
      </c>
      <c r="ER450">
        <v>2000.015925925926</v>
      </c>
      <c r="ES450">
        <v>0.9800026666666667</v>
      </c>
      <c r="ET450">
        <v>0.01999764074074074</v>
      </c>
      <c r="EU450">
        <v>0</v>
      </c>
      <c r="EV450">
        <v>896.3692222222224</v>
      </c>
      <c r="EW450">
        <v>5.00078</v>
      </c>
      <c r="EX450">
        <v>17335.40370370371</v>
      </c>
      <c r="EY450">
        <v>16379.77777777778</v>
      </c>
      <c r="EZ450">
        <v>40.37</v>
      </c>
      <c r="FA450">
        <v>41.31199999999999</v>
      </c>
      <c r="FB450">
        <v>40.75896296296295</v>
      </c>
      <c r="FC450">
        <v>40.93514814814814</v>
      </c>
      <c r="FD450">
        <v>41.57374074074073</v>
      </c>
      <c r="FE450">
        <v>1955.115925925926</v>
      </c>
      <c r="FF450">
        <v>39.89962962962963</v>
      </c>
      <c r="FG450">
        <v>0</v>
      </c>
      <c r="FH450">
        <v>1758398486.1</v>
      </c>
      <c r="FI450">
        <v>0</v>
      </c>
      <c r="FJ450">
        <v>896.55744</v>
      </c>
      <c r="FK450">
        <v>34.00461545032925</v>
      </c>
      <c r="FL450">
        <v>655.6000010099249</v>
      </c>
      <c r="FM450">
        <v>17338.68</v>
      </c>
      <c r="FN450">
        <v>15</v>
      </c>
      <c r="FO450">
        <v>0</v>
      </c>
      <c r="FP450" t="s">
        <v>439</v>
      </c>
      <c r="FQ450">
        <v>1746989605.5</v>
      </c>
      <c r="FR450">
        <v>1746989593.5</v>
      </c>
      <c r="FS450">
        <v>0</v>
      </c>
      <c r="FT450">
        <v>-0.274</v>
      </c>
      <c r="FU450">
        <v>-0.002</v>
      </c>
      <c r="FV450">
        <v>2.549</v>
      </c>
      <c r="FW450">
        <v>0.129</v>
      </c>
      <c r="FX450">
        <v>420</v>
      </c>
      <c r="FY450">
        <v>17</v>
      </c>
      <c r="FZ450">
        <v>0.02</v>
      </c>
      <c r="GA450">
        <v>0.04</v>
      </c>
      <c r="GB450">
        <v>-76.60533749999999</v>
      </c>
      <c r="GC450">
        <v>-8.619031519699824</v>
      </c>
      <c r="GD450">
        <v>0.8329953693411212</v>
      </c>
      <c r="GE450">
        <v>0</v>
      </c>
      <c r="GF450">
        <v>894.1857647058825</v>
      </c>
      <c r="GG450">
        <v>36.29790677399394</v>
      </c>
      <c r="GH450">
        <v>3.570224239611191</v>
      </c>
      <c r="GI450">
        <v>0</v>
      </c>
      <c r="GJ450">
        <v>8.637805</v>
      </c>
      <c r="GK450">
        <v>0.0306846529080355</v>
      </c>
      <c r="GL450">
        <v>0.003265781682844237</v>
      </c>
      <c r="GM450">
        <v>1</v>
      </c>
      <c r="GN450">
        <v>1</v>
      </c>
      <c r="GO450">
        <v>3</v>
      </c>
      <c r="GP450" t="s">
        <v>440</v>
      </c>
      <c r="GQ450">
        <v>3.10143</v>
      </c>
      <c r="GR450">
        <v>2.72685</v>
      </c>
      <c r="GS450">
        <v>0.126821</v>
      </c>
      <c r="GT450">
        <v>0.135995</v>
      </c>
      <c r="GU450">
        <v>0.106756</v>
      </c>
      <c r="GV450">
        <v>0.07838000000000001</v>
      </c>
      <c r="GW450">
        <v>22784.5</v>
      </c>
      <c r="GX450">
        <v>20526</v>
      </c>
      <c r="GY450">
        <v>26660.8</v>
      </c>
      <c r="GZ450">
        <v>23984.1</v>
      </c>
      <c r="HA450">
        <v>38113.2</v>
      </c>
      <c r="HB450">
        <v>32722.2</v>
      </c>
      <c r="HC450">
        <v>46556.9</v>
      </c>
      <c r="HD450">
        <v>37987.3</v>
      </c>
      <c r="HE450">
        <v>1.86135</v>
      </c>
      <c r="HF450">
        <v>2.31053</v>
      </c>
      <c r="HG450">
        <v>0.0584498</v>
      </c>
      <c r="HH450">
        <v>0</v>
      </c>
      <c r="HI450">
        <v>29.0468</v>
      </c>
      <c r="HJ450">
        <v>999.9</v>
      </c>
      <c r="HK450">
        <v>33.4</v>
      </c>
      <c r="HL450">
        <v>32.8</v>
      </c>
      <c r="HM450">
        <v>18.473</v>
      </c>
      <c r="HN450">
        <v>61.3137</v>
      </c>
      <c r="HO450">
        <v>5.07211</v>
      </c>
      <c r="HP450">
        <v>2</v>
      </c>
      <c r="HQ450">
        <v>0.230869</v>
      </c>
      <c r="HR450">
        <v>-0.251795</v>
      </c>
      <c r="HS450">
        <v>20.2824</v>
      </c>
      <c r="HT450">
        <v>5.20965</v>
      </c>
      <c r="HU450">
        <v>11.98</v>
      </c>
      <c r="HV450">
        <v>4.96255</v>
      </c>
      <c r="HW450">
        <v>3.2743</v>
      </c>
      <c r="HX450">
        <v>9999</v>
      </c>
      <c r="HY450">
        <v>9999</v>
      </c>
      <c r="HZ450">
        <v>9999</v>
      </c>
      <c r="IA450">
        <v>999.9</v>
      </c>
      <c r="IB450">
        <v>1.86386</v>
      </c>
      <c r="IC450">
        <v>1.86017</v>
      </c>
      <c r="ID450">
        <v>1.85844</v>
      </c>
      <c r="IE450">
        <v>1.85974</v>
      </c>
      <c r="IF450">
        <v>1.85989</v>
      </c>
      <c r="IG450">
        <v>1.8584</v>
      </c>
      <c r="IH450">
        <v>1.85747</v>
      </c>
      <c r="II450">
        <v>1.85242</v>
      </c>
      <c r="IJ450">
        <v>0</v>
      </c>
      <c r="IK450">
        <v>0</v>
      </c>
      <c r="IL450">
        <v>0</v>
      </c>
      <c r="IM450">
        <v>0</v>
      </c>
      <c r="IN450" t="s">
        <v>441</v>
      </c>
      <c r="IO450" t="s">
        <v>442</v>
      </c>
      <c r="IP450" t="s">
        <v>443</v>
      </c>
      <c r="IQ450" t="s">
        <v>443</v>
      </c>
      <c r="IR450" t="s">
        <v>443</v>
      </c>
      <c r="IS450" t="s">
        <v>443</v>
      </c>
      <c r="IT450">
        <v>0</v>
      </c>
      <c r="IU450">
        <v>100</v>
      </c>
      <c r="IV450">
        <v>100</v>
      </c>
      <c r="IW450">
        <v>-0.945</v>
      </c>
      <c r="IX450">
        <v>0.3005</v>
      </c>
      <c r="IY450">
        <v>-1.199888540531774</v>
      </c>
      <c r="IZ450">
        <v>0.0006062262584135303</v>
      </c>
      <c r="JA450">
        <v>-6.607284784785487E-07</v>
      </c>
      <c r="JB450">
        <v>4.456398226774383E-10</v>
      </c>
      <c r="JC450">
        <v>0.04242554667046498</v>
      </c>
      <c r="JD450">
        <v>-0.002659736867722172</v>
      </c>
      <c r="JE450">
        <v>0.000738507291522077</v>
      </c>
      <c r="JF450">
        <v>-6.730059124220876E-06</v>
      </c>
      <c r="JG450">
        <v>7</v>
      </c>
      <c r="JH450">
        <v>1949</v>
      </c>
      <c r="JI450">
        <v>1</v>
      </c>
      <c r="JJ450">
        <v>29</v>
      </c>
      <c r="JK450">
        <v>190148</v>
      </c>
      <c r="JL450">
        <v>190148.2</v>
      </c>
      <c r="JM450">
        <v>2.39258</v>
      </c>
      <c r="JN450">
        <v>2.61108</v>
      </c>
      <c r="JO450">
        <v>2.146</v>
      </c>
      <c r="JP450">
        <v>2.677</v>
      </c>
      <c r="JQ450">
        <v>2.29858</v>
      </c>
      <c r="JR450">
        <v>2.43774</v>
      </c>
      <c r="JS450">
        <v>37.2181</v>
      </c>
      <c r="JT450">
        <v>24.07</v>
      </c>
      <c r="JU450">
        <v>18</v>
      </c>
      <c r="JV450">
        <v>486.38</v>
      </c>
      <c r="JW450">
        <v>883.458</v>
      </c>
      <c r="JX450">
        <v>29.153</v>
      </c>
      <c r="JY450">
        <v>30.134</v>
      </c>
      <c r="JZ450">
        <v>30.0001</v>
      </c>
      <c r="KA450">
        <v>30.2704</v>
      </c>
      <c r="KB450">
        <v>30.2069</v>
      </c>
      <c r="KC450">
        <v>48.1506</v>
      </c>
      <c r="KD450">
        <v>14.5245</v>
      </c>
      <c r="KE450">
        <v>20.9879</v>
      </c>
      <c r="KF450">
        <v>29.1525</v>
      </c>
      <c r="KG450">
        <v>808.04</v>
      </c>
      <c r="KH450">
        <v>15.1428</v>
      </c>
      <c r="KI450">
        <v>101.792</v>
      </c>
      <c r="KJ450">
        <v>91.572</v>
      </c>
    </row>
    <row r="451" spans="1:296">
      <c r="A451">
        <v>433</v>
      </c>
      <c r="B451">
        <v>1758398490.5</v>
      </c>
      <c r="C451">
        <v>16350</v>
      </c>
      <c r="D451" t="s">
        <v>1313</v>
      </c>
      <c r="E451" t="s">
        <v>1314</v>
      </c>
      <c r="F451">
        <v>5</v>
      </c>
      <c r="G451" t="s">
        <v>1218</v>
      </c>
      <c r="H451">
        <v>1758398482.714286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798.312833056028</v>
      </c>
      <c r="AJ451">
        <v>734.2659696969691</v>
      </c>
      <c r="AK451">
        <v>3.284907614883462</v>
      </c>
      <c r="AL451">
        <v>65.87558880153101</v>
      </c>
      <c r="AM451">
        <f>(AO451 - AN451 + DX451*1E3/(8.314*(DZ451+273.15)) * AQ451/DW451 * AP451) * DW451/(100*DK451) * 1000/(1000 - AO451)</f>
        <v>0</v>
      </c>
      <c r="AN451">
        <v>15.16384577363601</v>
      </c>
      <c r="AO451">
        <v>23.81894303030302</v>
      </c>
      <c r="AP451">
        <v>0.005991631088320062</v>
      </c>
      <c r="AQ451">
        <v>86.21188687675813</v>
      </c>
      <c r="AR451">
        <v>0</v>
      </c>
      <c r="AS451">
        <v>0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437</v>
      </c>
      <c r="AX451" t="s">
        <v>437</v>
      </c>
      <c r="AY451">
        <v>0</v>
      </c>
      <c r="AZ451">
        <v>0</v>
      </c>
      <c r="BA451">
        <f>1-AY451/AZ451</f>
        <v>0</v>
      </c>
      <c r="BB451">
        <v>0</v>
      </c>
      <c r="BC451" t="s">
        <v>437</v>
      </c>
      <c r="BD451" t="s">
        <v>437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437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5.18</v>
      </c>
      <c r="DL451">
        <v>0.5</v>
      </c>
      <c r="DM451" t="s">
        <v>438</v>
      </c>
      <c r="DN451">
        <v>2</v>
      </c>
      <c r="DO451" t="b">
        <v>1</v>
      </c>
      <c r="DP451">
        <v>1758398482.714286</v>
      </c>
      <c r="DQ451">
        <v>693.3812857142857</v>
      </c>
      <c r="DR451">
        <v>771.2055357142859</v>
      </c>
      <c r="DS451">
        <v>23.80378214285714</v>
      </c>
      <c r="DT451">
        <v>15.15986785714286</v>
      </c>
      <c r="DU451">
        <v>694.3297142857142</v>
      </c>
      <c r="DV451">
        <v>23.50329285714286</v>
      </c>
      <c r="DW451">
        <v>499.9664285714285</v>
      </c>
      <c r="DX451">
        <v>90.32505714285715</v>
      </c>
      <c r="DY451">
        <v>0.06861138214285713</v>
      </c>
      <c r="DZ451">
        <v>30.22758214285714</v>
      </c>
      <c r="EA451">
        <v>30.00182857142858</v>
      </c>
      <c r="EB451">
        <v>999.9000000000002</v>
      </c>
      <c r="EC451">
        <v>0</v>
      </c>
      <c r="ED451">
        <v>0</v>
      </c>
      <c r="EE451">
        <v>10005.05857142857</v>
      </c>
      <c r="EF451">
        <v>0</v>
      </c>
      <c r="EG451">
        <v>10.33442142857143</v>
      </c>
      <c r="EH451">
        <v>-77.82420357142858</v>
      </c>
      <c r="EI451">
        <v>710.2891071428573</v>
      </c>
      <c r="EJ451">
        <v>783.0770357142857</v>
      </c>
      <c r="EK451">
        <v>8.643913214285714</v>
      </c>
      <c r="EL451">
        <v>771.2055357142859</v>
      </c>
      <c r="EM451">
        <v>15.15986785714286</v>
      </c>
      <c r="EN451">
        <v>2.150078214285714</v>
      </c>
      <c r="EO451">
        <v>1.369316071428571</v>
      </c>
      <c r="EP451">
        <v>18.59511785714286</v>
      </c>
      <c r="EQ451">
        <v>11.58205</v>
      </c>
      <c r="ER451">
        <v>2000.0175</v>
      </c>
      <c r="ES451">
        <v>0.9800025714285715</v>
      </c>
      <c r="ET451">
        <v>0.01999774285714286</v>
      </c>
      <c r="EU451">
        <v>0</v>
      </c>
      <c r="EV451">
        <v>898.9482857142856</v>
      </c>
      <c r="EW451">
        <v>5.00078</v>
      </c>
      <c r="EX451">
        <v>17385.95714285714</v>
      </c>
      <c r="EY451">
        <v>16379.79285714286</v>
      </c>
      <c r="EZ451">
        <v>40.36578571428571</v>
      </c>
      <c r="FA451">
        <v>41.31199999999999</v>
      </c>
      <c r="FB451">
        <v>40.71617857142856</v>
      </c>
      <c r="FC451">
        <v>40.92617857142857</v>
      </c>
      <c r="FD451">
        <v>41.56675</v>
      </c>
      <c r="FE451">
        <v>1955.1175</v>
      </c>
      <c r="FF451">
        <v>39.9</v>
      </c>
      <c r="FG451">
        <v>0</v>
      </c>
      <c r="FH451">
        <v>1758398490.9</v>
      </c>
      <c r="FI451">
        <v>0</v>
      </c>
      <c r="FJ451">
        <v>899.1612</v>
      </c>
      <c r="FK451">
        <v>31.59392303979177</v>
      </c>
      <c r="FL451">
        <v>616.1153836448919</v>
      </c>
      <c r="FM451">
        <v>17389.792</v>
      </c>
      <c r="FN451">
        <v>15</v>
      </c>
      <c r="FO451">
        <v>0</v>
      </c>
      <c r="FP451" t="s">
        <v>439</v>
      </c>
      <c r="FQ451">
        <v>1746989605.5</v>
      </c>
      <c r="FR451">
        <v>1746989593.5</v>
      </c>
      <c r="FS451">
        <v>0</v>
      </c>
      <c r="FT451">
        <v>-0.274</v>
      </c>
      <c r="FU451">
        <v>-0.002</v>
      </c>
      <c r="FV451">
        <v>2.549</v>
      </c>
      <c r="FW451">
        <v>0.129</v>
      </c>
      <c r="FX451">
        <v>420</v>
      </c>
      <c r="FY451">
        <v>17</v>
      </c>
      <c r="FZ451">
        <v>0.02</v>
      </c>
      <c r="GA451">
        <v>0.04</v>
      </c>
      <c r="GB451">
        <v>-77.35396</v>
      </c>
      <c r="GC451">
        <v>-9.391431894934227</v>
      </c>
      <c r="GD451">
        <v>0.9077054350944467</v>
      </c>
      <c r="GE451">
        <v>0</v>
      </c>
      <c r="GF451">
        <v>897.3316470588235</v>
      </c>
      <c r="GG451">
        <v>33.19859435348761</v>
      </c>
      <c r="GH451">
        <v>3.266392441412217</v>
      </c>
      <c r="GI451">
        <v>0</v>
      </c>
      <c r="GJ451">
        <v>8.641414999999999</v>
      </c>
      <c r="GK451">
        <v>0.04939744840521823</v>
      </c>
      <c r="GL451">
        <v>0.00528419199121295</v>
      </c>
      <c r="GM451">
        <v>1</v>
      </c>
      <c r="GN451">
        <v>1</v>
      </c>
      <c r="GO451">
        <v>3</v>
      </c>
      <c r="GP451" t="s">
        <v>440</v>
      </c>
      <c r="GQ451">
        <v>3.10115</v>
      </c>
      <c r="GR451">
        <v>2.72648</v>
      </c>
      <c r="GS451">
        <v>0.128787</v>
      </c>
      <c r="GT451">
        <v>0.137959</v>
      </c>
      <c r="GU451">
        <v>0.106775</v>
      </c>
      <c r="GV451">
        <v>0.07837959999999999</v>
      </c>
      <c r="GW451">
        <v>22733.3</v>
      </c>
      <c r="GX451">
        <v>20479.6</v>
      </c>
      <c r="GY451">
        <v>26661</v>
      </c>
      <c r="GZ451">
        <v>23984.3</v>
      </c>
      <c r="HA451">
        <v>38112.8</v>
      </c>
      <c r="HB451">
        <v>32722.2</v>
      </c>
      <c r="HC451">
        <v>46557.1</v>
      </c>
      <c r="HD451">
        <v>37987.1</v>
      </c>
      <c r="HE451">
        <v>1.8611</v>
      </c>
      <c r="HF451">
        <v>2.3109</v>
      </c>
      <c r="HG451">
        <v>0.0599958</v>
      </c>
      <c r="HH451">
        <v>0</v>
      </c>
      <c r="HI451">
        <v>29.0468</v>
      </c>
      <c r="HJ451">
        <v>999.9</v>
      </c>
      <c r="HK451">
        <v>33.4</v>
      </c>
      <c r="HL451">
        <v>32.8</v>
      </c>
      <c r="HM451">
        <v>18.474</v>
      </c>
      <c r="HN451">
        <v>61.2337</v>
      </c>
      <c r="HO451">
        <v>5.10416</v>
      </c>
      <c r="HP451">
        <v>2</v>
      </c>
      <c r="HQ451">
        <v>0.231011</v>
      </c>
      <c r="HR451">
        <v>-0.0959995</v>
      </c>
      <c r="HS451">
        <v>20.2824</v>
      </c>
      <c r="HT451">
        <v>5.20995</v>
      </c>
      <c r="HU451">
        <v>11.9798</v>
      </c>
      <c r="HV451">
        <v>4.9627</v>
      </c>
      <c r="HW451">
        <v>3.27438</v>
      </c>
      <c r="HX451">
        <v>9999</v>
      </c>
      <c r="HY451">
        <v>9999</v>
      </c>
      <c r="HZ451">
        <v>9999</v>
      </c>
      <c r="IA451">
        <v>999.9</v>
      </c>
      <c r="IB451">
        <v>1.86386</v>
      </c>
      <c r="IC451">
        <v>1.86015</v>
      </c>
      <c r="ID451">
        <v>1.85843</v>
      </c>
      <c r="IE451">
        <v>1.85974</v>
      </c>
      <c r="IF451">
        <v>1.85989</v>
      </c>
      <c r="IG451">
        <v>1.85839</v>
      </c>
      <c r="IH451">
        <v>1.85745</v>
      </c>
      <c r="II451">
        <v>1.85242</v>
      </c>
      <c r="IJ451">
        <v>0</v>
      </c>
      <c r="IK451">
        <v>0</v>
      </c>
      <c r="IL451">
        <v>0</v>
      </c>
      <c r="IM451">
        <v>0</v>
      </c>
      <c r="IN451" t="s">
        <v>441</v>
      </c>
      <c r="IO451" t="s">
        <v>442</v>
      </c>
      <c r="IP451" t="s">
        <v>443</v>
      </c>
      <c r="IQ451" t="s">
        <v>443</v>
      </c>
      <c r="IR451" t="s">
        <v>443</v>
      </c>
      <c r="IS451" t="s">
        <v>443</v>
      </c>
      <c r="IT451">
        <v>0</v>
      </c>
      <c r="IU451">
        <v>100</v>
      </c>
      <c r="IV451">
        <v>100</v>
      </c>
      <c r="IW451">
        <v>-0.9399999999999999</v>
      </c>
      <c r="IX451">
        <v>0.3007</v>
      </c>
      <c r="IY451">
        <v>-1.199888540531774</v>
      </c>
      <c r="IZ451">
        <v>0.0006062262584135303</v>
      </c>
      <c r="JA451">
        <v>-6.607284784785487E-07</v>
      </c>
      <c r="JB451">
        <v>4.456398226774383E-10</v>
      </c>
      <c r="JC451">
        <v>0.04242554667046498</v>
      </c>
      <c r="JD451">
        <v>-0.002659736867722172</v>
      </c>
      <c r="JE451">
        <v>0.000738507291522077</v>
      </c>
      <c r="JF451">
        <v>-6.730059124220876E-06</v>
      </c>
      <c r="JG451">
        <v>7</v>
      </c>
      <c r="JH451">
        <v>1949</v>
      </c>
      <c r="JI451">
        <v>1</v>
      </c>
      <c r="JJ451">
        <v>29</v>
      </c>
      <c r="JK451">
        <v>190148.1</v>
      </c>
      <c r="JL451">
        <v>190148.3</v>
      </c>
      <c r="JM451">
        <v>2.4353</v>
      </c>
      <c r="JN451">
        <v>2.61963</v>
      </c>
      <c r="JO451">
        <v>2.146</v>
      </c>
      <c r="JP451">
        <v>2.677</v>
      </c>
      <c r="JQ451">
        <v>2.29858</v>
      </c>
      <c r="JR451">
        <v>2.37183</v>
      </c>
      <c r="JS451">
        <v>37.2181</v>
      </c>
      <c r="JT451">
        <v>24.0612</v>
      </c>
      <c r="JU451">
        <v>18</v>
      </c>
      <c r="JV451">
        <v>486.233</v>
      </c>
      <c r="JW451">
        <v>883.871</v>
      </c>
      <c r="JX451">
        <v>29.1526</v>
      </c>
      <c r="JY451">
        <v>30.134</v>
      </c>
      <c r="JZ451">
        <v>30.0001</v>
      </c>
      <c r="KA451">
        <v>30.2704</v>
      </c>
      <c r="KB451">
        <v>30.2081</v>
      </c>
      <c r="KC451">
        <v>48.9355</v>
      </c>
      <c r="KD451">
        <v>14.5245</v>
      </c>
      <c r="KE451">
        <v>20.9879</v>
      </c>
      <c r="KF451">
        <v>29.0571</v>
      </c>
      <c r="KG451">
        <v>821.398</v>
      </c>
      <c r="KH451">
        <v>15.1428</v>
      </c>
      <c r="KI451">
        <v>101.792</v>
      </c>
      <c r="KJ451">
        <v>91.5722</v>
      </c>
    </row>
    <row r="452" spans="1:296">
      <c r="A452">
        <v>434</v>
      </c>
      <c r="B452">
        <v>1758398495.5</v>
      </c>
      <c r="C452">
        <v>16355</v>
      </c>
      <c r="D452" t="s">
        <v>1315</v>
      </c>
      <c r="E452" t="s">
        <v>1316</v>
      </c>
      <c r="F452">
        <v>5</v>
      </c>
      <c r="G452" t="s">
        <v>1218</v>
      </c>
      <c r="H452">
        <v>1758398488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815.3437761560463</v>
      </c>
      <c r="AJ452">
        <v>750.9534242424244</v>
      </c>
      <c r="AK452">
        <v>3.331842604973442</v>
      </c>
      <c r="AL452">
        <v>65.87558880153101</v>
      </c>
      <c r="AM452">
        <f>(AO452 - AN452 + DX452*1E3/(8.314*(DZ452+273.15)) * AQ452/DW452 * AP452) * DW452/(100*DK452) * 1000/(1000 - AO452)</f>
        <v>0</v>
      </c>
      <c r="AN452">
        <v>15.16499893969961</v>
      </c>
      <c r="AO452">
        <v>23.79674848484849</v>
      </c>
      <c r="AP452">
        <v>-0.01100708184475964</v>
      </c>
      <c r="AQ452">
        <v>86.21188687675813</v>
      </c>
      <c r="AR452">
        <v>0</v>
      </c>
      <c r="AS452">
        <v>0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437</v>
      </c>
      <c r="AX452" t="s">
        <v>437</v>
      </c>
      <c r="AY452">
        <v>0</v>
      </c>
      <c r="AZ452">
        <v>0</v>
      </c>
      <c r="BA452">
        <f>1-AY452/AZ452</f>
        <v>0</v>
      </c>
      <c r="BB452">
        <v>0</v>
      </c>
      <c r="BC452" t="s">
        <v>437</v>
      </c>
      <c r="BD452" t="s">
        <v>437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437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5.18</v>
      </c>
      <c r="DL452">
        <v>0.5</v>
      </c>
      <c r="DM452" t="s">
        <v>438</v>
      </c>
      <c r="DN452">
        <v>2</v>
      </c>
      <c r="DO452" t="b">
        <v>1</v>
      </c>
      <c r="DP452">
        <v>1758398488</v>
      </c>
      <c r="DQ452">
        <v>710.4201481481481</v>
      </c>
      <c r="DR452">
        <v>788.9926666666668</v>
      </c>
      <c r="DS452">
        <v>23.80471481481482</v>
      </c>
      <c r="DT452">
        <v>15.16284814814815</v>
      </c>
      <c r="DU452">
        <v>711.3628148148149</v>
      </c>
      <c r="DV452">
        <v>23.50420740740741</v>
      </c>
      <c r="DW452">
        <v>500.0915185185186</v>
      </c>
      <c r="DX452">
        <v>90.3248851851852</v>
      </c>
      <c r="DY452">
        <v>0.06851088148148148</v>
      </c>
      <c r="DZ452">
        <v>30.23122592592593</v>
      </c>
      <c r="EA452">
        <v>30.00997407407407</v>
      </c>
      <c r="EB452">
        <v>999.9000000000001</v>
      </c>
      <c r="EC452">
        <v>0</v>
      </c>
      <c r="ED452">
        <v>0</v>
      </c>
      <c r="EE452">
        <v>10005.81074074074</v>
      </c>
      <c r="EF452">
        <v>0</v>
      </c>
      <c r="EG452">
        <v>10.34103333333333</v>
      </c>
      <c r="EH452">
        <v>-78.57235185185185</v>
      </c>
      <c r="EI452">
        <v>727.744</v>
      </c>
      <c r="EJ452">
        <v>801.1402962962964</v>
      </c>
      <c r="EK452">
        <v>8.641864074074073</v>
      </c>
      <c r="EL452">
        <v>788.9926666666668</v>
      </c>
      <c r="EM452">
        <v>15.16284814814815</v>
      </c>
      <c r="EN452">
        <v>2.150158148148148</v>
      </c>
      <c r="EO452">
        <v>1.369582962962963</v>
      </c>
      <c r="EP452">
        <v>18.59571481481482</v>
      </c>
      <c r="EQ452">
        <v>11.58498888888889</v>
      </c>
      <c r="ER452">
        <v>2000.014814814815</v>
      </c>
      <c r="ES452">
        <v>0.9800024444444445</v>
      </c>
      <c r="ET452">
        <v>0.01999785925925926</v>
      </c>
      <c r="EU452">
        <v>0</v>
      </c>
      <c r="EV452">
        <v>901.6319999999999</v>
      </c>
      <c r="EW452">
        <v>5.00078</v>
      </c>
      <c r="EX452">
        <v>17437.42592592593</v>
      </c>
      <c r="EY452">
        <v>16379.77037037037</v>
      </c>
      <c r="EZ452">
        <v>40.35859259259259</v>
      </c>
      <c r="FA452">
        <v>41.31199999999999</v>
      </c>
      <c r="FB452">
        <v>40.7172962962963</v>
      </c>
      <c r="FC452">
        <v>40.92566666666666</v>
      </c>
      <c r="FD452">
        <v>41.57392592592593</v>
      </c>
      <c r="FE452">
        <v>1955.114814814815</v>
      </c>
      <c r="FF452">
        <v>39.9</v>
      </c>
      <c r="FG452">
        <v>0</v>
      </c>
      <c r="FH452">
        <v>1758398496.3</v>
      </c>
      <c r="FI452">
        <v>0</v>
      </c>
      <c r="FJ452">
        <v>901.7005384615385</v>
      </c>
      <c r="FK452">
        <v>27.20129917194334</v>
      </c>
      <c r="FL452">
        <v>547.8256414241506</v>
      </c>
      <c r="FM452">
        <v>17438.68846153846</v>
      </c>
      <c r="FN452">
        <v>15</v>
      </c>
      <c r="FO452">
        <v>0</v>
      </c>
      <c r="FP452" t="s">
        <v>439</v>
      </c>
      <c r="FQ452">
        <v>1746989605.5</v>
      </c>
      <c r="FR452">
        <v>1746989593.5</v>
      </c>
      <c r="FS452">
        <v>0</v>
      </c>
      <c r="FT452">
        <v>-0.274</v>
      </c>
      <c r="FU452">
        <v>-0.002</v>
      </c>
      <c r="FV452">
        <v>2.549</v>
      </c>
      <c r="FW452">
        <v>0.129</v>
      </c>
      <c r="FX452">
        <v>420</v>
      </c>
      <c r="FY452">
        <v>17</v>
      </c>
      <c r="FZ452">
        <v>0.02</v>
      </c>
      <c r="GA452">
        <v>0.04</v>
      </c>
      <c r="GB452">
        <v>-78.09805750000001</v>
      </c>
      <c r="GC452">
        <v>-8.775684427767295</v>
      </c>
      <c r="GD452">
        <v>0.8502983320245608</v>
      </c>
      <c r="GE452">
        <v>0</v>
      </c>
      <c r="GF452">
        <v>899.8475</v>
      </c>
      <c r="GG452">
        <v>30.48108481913964</v>
      </c>
      <c r="GH452">
        <v>3.004084839112937</v>
      </c>
      <c r="GI452">
        <v>0</v>
      </c>
      <c r="GJ452">
        <v>8.641626500000001</v>
      </c>
      <c r="GK452">
        <v>-0.001547392120092511</v>
      </c>
      <c r="GL452">
        <v>0.00659479626296362</v>
      </c>
      <c r="GM452">
        <v>1</v>
      </c>
      <c r="GN452">
        <v>1</v>
      </c>
      <c r="GO452">
        <v>3</v>
      </c>
      <c r="GP452" t="s">
        <v>440</v>
      </c>
      <c r="GQ452">
        <v>3.10136</v>
      </c>
      <c r="GR452">
        <v>2.7265</v>
      </c>
      <c r="GS452">
        <v>0.130749</v>
      </c>
      <c r="GT452">
        <v>0.139884</v>
      </c>
      <c r="GU452">
        <v>0.10673</v>
      </c>
      <c r="GV452">
        <v>0.0783826</v>
      </c>
      <c r="GW452">
        <v>22682</v>
      </c>
      <c r="GX452">
        <v>20433.8</v>
      </c>
      <c r="GY452">
        <v>26660.8</v>
      </c>
      <c r="GZ452">
        <v>23984.3</v>
      </c>
      <c r="HA452">
        <v>38114.8</v>
      </c>
      <c r="HB452">
        <v>32722.2</v>
      </c>
      <c r="HC452">
        <v>46556.8</v>
      </c>
      <c r="HD452">
        <v>37987</v>
      </c>
      <c r="HE452">
        <v>1.86135</v>
      </c>
      <c r="HF452">
        <v>2.3108</v>
      </c>
      <c r="HG452">
        <v>0.0596084</v>
      </c>
      <c r="HH452">
        <v>0</v>
      </c>
      <c r="HI452">
        <v>29.0488</v>
      </c>
      <c r="HJ452">
        <v>999.9</v>
      </c>
      <c r="HK452">
        <v>33.4</v>
      </c>
      <c r="HL452">
        <v>32.8</v>
      </c>
      <c r="HM452">
        <v>18.47</v>
      </c>
      <c r="HN452">
        <v>61.2137</v>
      </c>
      <c r="HO452">
        <v>4.98397</v>
      </c>
      <c r="HP452">
        <v>2</v>
      </c>
      <c r="HQ452">
        <v>0.231296</v>
      </c>
      <c r="HR452">
        <v>0.0556563</v>
      </c>
      <c r="HS452">
        <v>20.2826</v>
      </c>
      <c r="HT452">
        <v>5.2098</v>
      </c>
      <c r="HU452">
        <v>11.9797</v>
      </c>
      <c r="HV452">
        <v>4.9626</v>
      </c>
      <c r="HW452">
        <v>3.2744</v>
      </c>
      <c r="HX452">
        <v>9999</v>
      </c>
      <c r="HY452">
        <v>9999</v>
      </c>
      <c r="HZ452">
        <v>9999</v>
      </c>
      <c r="IA452">
        <v>999.9</v>
      </c>
      <c r="IB452">
        <v>1.86386</v>
      </c>
      <c r="IC452">
        <v>1.86018</v>
      </c>
      <c r="ID452">
        <v>1.85843</v>
      </c>
      <c r="IE452">
        <v>1.85974</v>
      </c>
      <c r="IF452">
        <v>1.85989</v>
      </c>
      <c r="IG452">
        <v>1.85842</v>
      </c>
      <c r="IH452">
        <v>1.85748</v>
      </c>
      <c r="II452">
        <v>1.85242</v>
      </c>
      <c r="IJ452">
        <v>0</v>
      </c>
      <c r="IK452">
        <v>0</v>
      </c>
      <c r="IL452">
        <v>0</v>
      </c>
      <c r="IM452">
        <v>0</v>
      </c>
      <c r="IN452" t="s">
        <v>441</v>
      </c>
      <c r="IO452" t="s">
        <v>442</v>
      </c>
      <c r="IP452" t="s">
        <v>443</v>
      </c>
      <c r="IQ452" t="s">
        <v>443</v>
      </c>
      <c r="IR452" t="s">
        <v>443</v>
      </c>
      <c r="IS452" t="s">
        <v>443</v>
      </c>
      <c r="IT452">
        <v>0</v>
      </c>
      <c r="IU452">
        <v>100</v>
      </c>
      <c r="IV452">
        <v>100</v>
      </c>
      <c r="IW452">
        <v>-0.9340000000000001</v>
      </c>
      <c r="IX452">
        <v>0.3004</v>
      </c>
      <c r="IY452">
        <v>-1.199888540531774</v>
      </c>
      <c r="IZ452">
        <v>0.0006062262584135303</v>
      </c>
      <c r="JA452">
        <v>-6.607284784785487E-07</v>
      </c>
      <c r="JB452">
        <v>4.456398226774383E-10</v>
      </c>
      <c r="JC452">
        <v>0.04242554667046498</v>
      </c>
      <c r="JD452">
        <v>-0.002659736867722172</v>
      </c>
      <c r="JE452">
        <v>0.000738507291522077</v>
      </c>
      <c r="JF452">
        <v>-6.730059124220876E-06</v>
      </c>
      <c r="JG452">
        <v>7</v>
      </c>
      <c r="JH452">
        <v>1949</v>
      </c>
      <c r="JI452">
        <v>1</v>
      </c>
      <c r="JJ452">
        <v>29</v>
      </c>
      <c r="JK452">
        <v>190148.2</v>
      </c>
      <c r="JL452">
        <v>190148.4</v>
      </c>
      <c r="JM452">
        <v>2.47437</v>
      </c>
      <c r="JN452">
        <v>2.6123</v>
      </c>
      <c r="JO452">
        <v>2.146</v>
      </c>
      <c r="JP452">
        <v>2.67944</v>
      </c>
      <c r="JQ452">
        <v>2.29858</v>
      </c>
      <c r="JR452">
        <v>2.44385</v>
      </c>
      <c r="JS452">
        <v>37.2181</v>
      </c>
      <c r="JT452">
        <v>24.07</v>
      </c>
      <c r="JU452">
        <v>18</v>
      </c>
      <c r="JV452">
        <v>486.396</v>
      </c>
      <c r="JW452">
        <v>883.7859999999999</v>
      </c>
      <c r="JX452">
        <v>29.0711</v>
      </c>
      <c r="JY452">
        <v>30.1355</v>
      </c>
      <c r="JZ452">
        <v>30.0001</v>
      </c>
      <c r="KA452">
        <v>30.2725</v>
      </c>
      <c r="KB452">
        <v>30.2095</v>
      </c>
      <c r="KC452">
        <v>49.7701</v>
      </c>
      <c r="KD452">
        <v>14.5245</v>
      </c>
      <c r="KE452">
        <v>20.9879</v>
      </c>
      <c r="KF452">
        <v>29.0359</v>
      </c>
      <c r="KG452">
        <v>841.434</v>
      </c>
      <c r="KH452">
        <v>15.1428</v>
      </c>
      <c r="KI452">
        <v>101.792</v>
      </c>
      <c r="KJ452">
        <v>91.5719</v>
      </c>
    </row>
    <row r="453" spans="1:296">
      <c r="A453">
        <v>435</v>
      </c>
      <c r="B453">
        <v>1758398500.5</v>
      </c>
      <c r="C453">
        <v>16360</v>
      </c>
      <c r="D453" t="s">
        <v>1317</v>
      </c>
      <c r="E453" t="s">
        <v>1318</v>
      </c>
      <c r="F453">
        <v>5</v>
      </c>
      <c r="G453" t="s">
        <v>1218</v>
      </c>
      <c r="H453">
        <v>1758398492.714286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832.2833959677361</v>
      </c>
      <c r="AJ453">
        <v>767.4680969696966</v>
      </c>
      <c r="AK453">
        <v>3.305503439399935</v>
      </c>
      <c r="AL453">
        <v>65.87558880153101</v>
      </c>
      <c r="AM453">
        <f>(AO453 - AN453 + DX453*1E3/(8.314*(DZ453+273.15)) * AQ453/DW453 * AP453) * DW453/(100*DK453) * 1000/(1000 - AO453)</f>
        <v>0</v>
      </c>
      <c r="AN453">
        <v>15.16595533300706</v>
      </c>
      <c r="AO453">
        <v>23.80833575757577</v>
      </c>
      <c r="AP453">
        <v>0.0009433470963508998</v>
      </c>
      <c r="AQ453">
        <v>86.21188687675813</v>
      </c>
      <c r="AR453">
        <v>0</v>
      </c>
      <c r="AS453">
        <v>0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437</v>
      </c>
      <c r="AX453" t="s">
        <v>437</v>
      </c>
      <c r="AY453">
        <v>0</v>
      </c>
      <c r="AZ453">
        <v>0</v>
      </c>
      <c r="BA453">
        <f>1-AY453/AZ453</f>
        <v>0</v>
      </c>
      <c r="BB453">
        <v>0</v>
      </c>
      <c r="BC453" t="s">
        <v>437</v>
      </c>
      <c r="BD453" t="s">
        <v>437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437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5.18</v>
      </c>
      <c r="DL453">
        <v>0.5</v>
      </c>
      <c r="DM453" t="s">
        <v>438</v>
      </c>
      <c r="DN453">
        <v>2</v>
      </c>
      <c r="DO453" t="b">
        <v>1</v>
      </c>
      <c r="DP453">
        <v>1758398492.714286</v>
      </c>
      <c r="DQ453">
        <v>725.6440357142857</v>
      </c>
      <c r="DR453">
        <v>804.8437857142857</v>
      </c>
      <c r="DS453">
        <v>23.80559285714285</v>
      </c>
      <c r="DT453">
        <v>15.16529642857143</v>
      </c>
      <c r="DU453">
        <v>726.5813928571428</v>
      </c>
      <c r="DV453">
        <v>23.50506428571429</v>
      </c>
      <c r="DW453">
        <v>500.0892142857142</v>
      </c>
      <c r="DX453">
        <v>90.32396785714286</v>
      </c>
      <c r="DY453">
        <v>0.06839753928571428</v>
      </c>
      <c r="DZ453">
        <v>30.23461428571429</v>
      </c>
      <c r="EA453">
        <v>30.0145</v>
      </c>
      <c r="EB453">
        <v>999.9000000000002</v>
      </c>
      <c r="EC453">
        <v>0</v>
      </c>
      <c r="ED453">
        <v>0</v>
      </c>
      <c r="EE453">
        <v>10004.44607142857</v>
      </c>
      <c r="EF453">
        <v>0</v>
      </c>
      <c r="EG453">
        <v>10.34342500000001</v>
      </c>
      <c r="EH453">
        <v>-79.19965357142857</v>
      </c>
      <c r="EI453">
        <v>743.3397857142857</v>
      </c>
      <c r="EJ453">
        <v>817.2376071428572</v>
      </c>
      <c r="EK453">
        <v>8.640293928571428</v>
      </c>
      <c r="EL453">
        <v>804.8437857142857</v>
      </c>
      <c r="EM453">
        <v>15.16529642857143</v>
      </c>
      <c r="EN453">
        <v>2.150216428571428</v>
      </c>
      <c r="EO453">
        <v>1.369790357142857</v>
      </c>
      <c r="EP453">
        <v>18.59613571428571</v>
      </c>
      <c r="EQ453">
        <v>11.58727857142857</v>
      </c>
      <c r="ER453">
        <v>2000.006071428572</v>
      </c>
      <c r="ES453">
        <v>0.9800023571428572</v>
      </c>
      <c r="ET453">
        <v>0.01999795</v>
      </c>
      <c r="EU453">
        <v>0</v>
      </c>
      <c r="EV453">
        <v>903.7509642857143</v>
      </c>
      <c r="EW453">
        <v>5.00078</v>
      </c>
      <c r="EX453">
        <v>17478.98214285714</v>
      </c>
      <c r="EY453">
        <v>16379.68928571428</v>
      </c>
      <c r="EZ453">
        <v>40.35917857142857</v>
      </c>
      <c r="FA453">
        <v>41.31199999999999</v>
      </c>
      <c r="FB453">
        <v>40.72064285714286</v>
      </c>
      <c r="FC453">
        <v>40.91478571428571</v>
      </c>
      <c r="FD453">
        <v>41.57799999999999</v>
      </c>
      <c r="FE453">
        <v>1955.106071428572</v>
      </c>
      <c r="FF453">
        <v>39.9</v>
      </c>
      <c r="FG453">
        <v>0</v>
      </c>
      <c r="FH453">
        <v>1758398501.1</v>
      </c>
      <c r="FI453">
        <v>0</v>
      </c>
      <c r="FJ453">
        <v>903.8591153846154</v>
      </c>
      <c r="FK453">
        <v>25.8230085457921</v>
      </c>
      <c r="FL453">
        <v>500.2666667320937</v>
      </c>
      <c r="FM453">
        <v>17481.22307692307</v>
      </c>
      <c r="FN453">
        <v>15</v>
      </c>
      <c r="FO453">
        <v>0</v>
      </c>
      <c r="FP453" t="s">
        <v>439</v>
      </c>
      <c r="FQ453">
        <v>1746989605.5</v>
      </c>
      <c r="FR453">
        <v>1746989593.5</v>
      </c>
      <c r="FS453">
        <v>0</v>
      </c>
      <c r="FT453">
        <v>-0.274</v>
      </c>
      <c r="FU453">
        <v>-0.002</v>
      </c>
      <c r="FV453">
        <v>2.549</v>
      </c>
      <c r="FW453">
        <v>0.129</v>
      </c>
      <c r="FX453">
        <v>420</v>
      </c>
      <c r="FY453">
        <v>17</v>
      </c>
      <c r="FZ453">
        <v>0.02</v>
      </c>
      <c r="GA453">
        <v>0.04</v>
      </c>
      <c r="GB453">
        <v>-78.80680975609755</v>
      </c>
      <c r="GC453">
        <v>-8.072730313589007</v>
      </c>
      <c r="GD453">
        <v>0.8051182184986738</v>
      </c>
      <c r="GE453">
        <v>0</v>
      </c>
      <c r="GF453">
        <v>902.480323529412</v>
      </c>
      <c r="GG453">
        <v>27.02528647784846</v>
      </c>
      <c r="GH453">
        <v>2.659266370753944</v>
      </c>
      <c r="GI453">
        <v>0</v>
      </c>
      <c r="GJ453">
        <v>8.640748292682927</v>
      </c>
      <c r="GK453">
        <v>-0.03164257839721697</v>
      </c>
      <c r="GL453">
        <v>0.006951445156799684</v>
      </c>
      <c r="GM453">
        <v>1</v>
      </c>
      <c r="GN453">
        <v>1</v>
      </c>
      <c r="GO453">
        <v>3</v>
      </c>
      <c r="GP453" t="s">
        <v>440</v>
      </c>
      <c r="GQ453">
        <v>3.1013</v>
      </c>
      <c r="GR453">
        <v>2.72619</v>
      </c>
      <c r="GS453">
        <v>0.132671</v>
      </c>
      <c r="GT453">
        <v>0.141782</v>
      </c>
      <c r="GU453">
        <v>0.106756</v>
      </c>
      <c r="GV453">
        <v>0.0783967</v>
      </c>
      <c r="GW453">
        <v>22631.7</v>
      </c>
      <c r="GX453">
        <v>20388.5</v>
      </c>
      <c r="GY453">
        <v>26660.7</v>
      </c>
      <c r="GZ453">
        <v>23984.1</v>
      </c>
      <c r="HA453">
        <v>38113.7</v>
      </c>
      <c r="HB453">
        <v>32721.8</v>
      </c>
      <c r="HC453">
        <v>46556.5</v>
      </c>
      <c r="HD453">
        <v>37986.9</v>
      </c>
      <c r="HE453">
        <v>1.8609</v>
      </c>
      <c r="HF453">
        <v>2.311</v>
      </c>
      <c r="HG453">
        <v>0.0591315</v>
      </c>
      <c r="HH453">
        <v>0</v>
      </c>
      <c r="HI453">
        <v>29.0493</v>
      </c>
      <c r="HJ453">
        <v>999.9</v>
      </c>
      <c r="HK453">
        <v>33.4</v>
      </c>
      <c r="HL453">
        <v>32.8</v>
      </c>
      <c r="HM453">
        <v>18.4724</v>
      </c>
      <c r="HN453">
        <v>60.9237</v>
      </c>
      <c r="HO453">
        <v>4.94391</v>
      </c>
      <c r="HP453">
        <v>2</v>
      </c>
      <c r="HQ453">
        <v>0.231146</v>
      </c>
      <c r="HR453">
        <v>-0.017421</v>
      </c>
      <c r="HS453">
        <v>20.2826</v>
      </c>
      <c r="HT453">
        <v>5.21025</v>
      </c>
      <c r="HU453">
        <v>11.98</v>
      </c>
      <c r="HV453">
        <v>4.96265</v>
      </c>
      <c r="HW453">
        <v>3.27443</v>
      </c>
      <c r="HX453">
        <v>9999</v>
      </c>
      <c r="HY453">
        <v>9999</v>
      </c>
      <c r="HZ453">
        <v>9999</v>
      </c>
      <c r="IA453">
        <v>999.9</v>
      </c>
      <c r="IB453">
        <v>1.86387</v>
      </c>
      <c r="IC453">
        <v>1.86018</v>
      </c>
      <c r="ID453">
        <v>1.85844</v>
      </c>
      <c r="IE453">
        <v>1.85975</v>
      </c>
      <c r="IF453">
        <v>1.85989</v>
      </c>
      <c r="IG453">
        <v>1.85841</v>
      </c>
      <c r="IH453">
        <v>1.85747</v>
      </c>
      <c r="II453">
        <v>1.85242</v>
      </c>
      <c r="IJ453">
        <v>0</v>
      </c>
      <c r="IK453">
        <v>0</v>
      </c>
      <c r="IL453">
        <v>0</v>
      </c>
      <c r="IM453">
        <v>0</v>
      </c>
      <c r="IN453" t="s">
        <v>441</v>
      </c>
      <c r="IO453" t="s">
        <v>442</v>
      </c>
      <c r="IP453" t="s">
        <v>443</v>
      </c>
      <c r="IQ453" t="s">
        <v>443</v>
      </c>
      <c r="IR453" t="s">
        <v>443</v>
      </c>
      <c r="IS453" t="s">
        <v>443</v>
      </c>
      <c r="IT453">
        <v>0</v>
      </c>
      <c r="IU453">
        <v>100</v>
      </c>
      <c r="IV453">
        <v>100</v>
      </c>
      <c r="IW453">
        <v>-0.928</v>
      </c>
      <c r="IX453">
        <v>0.3006</v>
      </c>
      <c r="IY453">
        <v>-1.199888540531774</v>
      </c>
      <c r="IZ453">
        <v>0.0006062262584135303</v>
      </c>
      <c r="JA453">
        <v>-6.607284784785487E-07</v>
      </c>
      <c r="JB453">
        <v>4.456398226774383E-10</v>
      </c>
      <c r="JC453">
        <v>0.04242554667046498</v>
      </c>
      <c r="JD453">
        <v>-0.002659736867722172</v>
      </c>
      <c r="JE453">
        <v>0.000738507291522077</v>
      </c>
      <c r="JF453">
        <v>-6.730059124220876E-06</v>
      </c>
      <c r="JG453">
        <v>7</v>
      </c>
      <c r="JH453">
        <v>1949</v>
      </c>
      <c r="JI453">
        <v>1</v>
      </c>
      <c r="JJ453">
        <v>29</v>
      </c>
      <c r="JK453">
        <v>190148.2</v>
      </c>
      <c r="JL453">
        <v>190148.5</v>
      </c>
      <c r="JM453">
        <v>2.51587</v>
      </c>
      <c r="JN453">
        <v>2.60864</v>
      </c>
      <c r="JO453">
        <v>2.146</v>
      </c>
      <c r="JP453">
        <v>2.67822</v>
      </c>
      <c r="JQ453">
        <v>2.29858</v>
      </c>
      <c r="JR453">
        <v>2.40479</v>
      </c>
      <c r="JS453">
        <v>37.242</v>
      </c>
      <c r="JT453">
        <v>24.07</v>
      </c>
      <c r="JU453">
        <v>18</v>
      </c>
      <c r="JV453">
        <v>486.134</v>
      </c>
      <c r="JW453">
        <v>884.016</v>
      </c>
      <c r="JX453">
        <v>29.0286</v>
      </c>
      <c r="JY453">
        <v>30.1366</v>
      </c>
      <c r="JZ453">
        <v>30</v>
      </c>
      <c r="KA453">
        <v>30.273</v>
      </c>
      <c r="KB453">
        <v>30.2108</v>
      </c>
      <c r="KC453">
        <v>50.5498</v>
      </c>
      <c r="KD453">
        <v>14.5245</v>
      </c>
      <c r="KE453">
        <v>20.9879</v>
      </c>
      <c r="KF453">
        <v>29.0201</v>
      </c>
      <c r="KG453">
        <v>854.7910000000001</v>
      </c>
      <c r="KH453">
        <v>15.1428</v>
      </c>
      <c r="KI453">
        <v>101.791</v>
      </c>
      <c r="KJ453">
        <v>91.5715</v>
      </c>
    </row>
    <row r="454" spans="1:296">
      <c r="A454">
        <v>436</v>
      </c>
      <c r="B454">
        <v>1758398505.5</v>
      </c>
      <c r="C454">
        <v>16365</v>
      </c>
      <c r="D454" t="s">
        <v>1319</v>
      </c>
      <c r="E454" t="s">
        <v>1320</v>
      </c>
      <c r="F454">
        <v>5</v>
      </c>
      <c r="G454" t="s">
        <v>1218</v>
      </c>
      <c r="H454">
        <v>1758398498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849.3684908822262</v>
      </c>
      <c r="AJ454">
        <v>784.0146303030302</v>
      </c>
      <c r="AK454">
        <v>3.312010625449506</v>
      </c>
      <c r="AL454">
        <v>65.87558880153101</v>
      </c>
      <c r="AM454">
        <f>(AO454 - AN454 + DX454*1E3/(8.314*(DZ454+273.15)) * AQ454/DW454 * AP454) * DW454/(100*DK454) * 1000/(1000 - AO454)</f>
        <v>0</v>
      </c>
      <c r="AN454">
        <v>15.16974888589438</v>
      </c>
      <c r="AO454">
        <v>23.80979151515151</v>
      </c>
      <c r="AP454">
        <v>1.427349981477556E-05</v>
      </c>
      <c r="AQ454">
        <v>86.21188687675813</v>
      </c>
      <c r="AR454">
        <v>0</v>
      </c>
      <c r="AS454">
        <v>0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437</v>
      </c>
      <c r="AX454" t="s">
        <v>437</v>
      </c>
      <c r="AY454">
        <v>0</v>
      </c>
      <c r="AZ454">
        <v>0</v>
      </c>
      <c r="BA454">
        <f>1-AY454/AZ454</f>
        <v>0</v>
      </c>
      <c r="BB454">
        <v>0</v>
      </c>
      <c r="BC454" t="s">
        <v>437</v>
      </c>
      <c r="BD454" t="s">
        <v>437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437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5.18</v>
      </c>
      <c r="DL454">
        <v>0.5</v>
      </c>
      <c r="DM454" t="s">
        <v>438</v>
      </c>
      <c r="DN454">
        <v>2</v>
      </c>
      <c r="DO454" t="b">
        <v>1</v>
      </c>
      <c r="DP454">
        <v>1758398498</v>
      </c>
      <c r="DQ454">
        <v>742.7408148148149</v>
      </c>
      <c r="DR454">
        <v>822.5664444444445</v>
      </c>
      <c r="DS454">
        <v>23.80339629629629</v>
      </c>
      <c r="DT454">
        <v>15.1676</v>
      </c>
      <c r="DU454">
        <v>743.671962962963</v>
      </c>
      <c r="DV454">
        <v>23.50291481481482</v>
      </c>
      <c r="DW454">
        <v>500.0372222222223</v>
      </c>
      <c r="DX454">
        <v>90.32325555555555</v>
      </c>
      <c r="DY454">
        <v>0.06819403333333335</v>
      </c>
      <c r="DZ454">
        <v>30.23615925925926</v>
      </c>
      <c r="EA454">
        <v>30.0160037037037</v>
      </c>
      <c r="EB454">
        <v>999.9000000000001</v>
      </c>
      <c r="EC454">
        <v>0</v>
      </c>
      <c r="ED454">
        <v>0</v>
      </c>
      <c r="EE454">
        <v>10005.86185185185</v>
      </c>
      <c r="EF454">
        <v>0</v>
      </c>
      <c r="EG454">
        <v>10.34125925925926</v>
      </c>
      <c r="EH454">
        <v>-79.8255962962963</v>
      </c>
      <c r="EI454">
        <v>760.8517407407406</v>
      </c>
      <c r="EJ454">
        <v>835.2350370370369</v>
      </c>
      <c r="EK454">
        <v>8.635795185185186</v>
      </c>
      <c r="EL454">
        <v>822.5664444444445</v>
      </c>
      <c r="EM454">
        <v>15.1676</v>
      </c>
      <c r="EN454">
        <v>2.150000740740741</v>
      </c>
      <c r="EO454">
        <v>1.369987777777778</v>
      </c>
      <c r="EP454">
        <v>18.59453703703704</v>
      </c>
      <c r="EQ454">
        <v>11.58945185185185</v>
      </c>
      <c r="ER454">
        <v>1999.992222222222</v>
      </c>
      <c r="ES454">
        <v>0.9800023333333334</v>
      </c>
      <c r="ET454">
        <v>0.01999797407407407</v>
      </c>
      <c r="EU454">
        <v>0</v>
      </c>
      <c r="EV454">
        <v>905.9372222222222</v>
      </c>
      <c r="EW454">
        <v>5.00078</v>
      </c>
      <c r="EX454">
        <v>17521.98518518519</v>
      </c>
      <c r="EY454">
        <v>16379.57777777778</v>
      </c>
      <c r="EZ454">
        <v>40.36551851851851</v>
      </c>
      <c r="FA454">
        <v>41.31199999999999</v>
      </c>
      <c r="FB454">
        <v>40.75437037037037</v>
      </c>
      <c r="FC454">
        <v>40.91866666666666</v>
      </c>
      <c r="FD454">
        <v>41.58540740740741</v>
      </c>
      <c r="FE454">
        <v>1955.092222222223</v>
      </c>
      <c r="FF454">
        <v>39.9</v>
      </c>
      <c r="FG454">
        <v>0</v>
      </c>
      <c r="FH454">
        <v>1758398505.9</v>
      </c>
      <c r="FI454">
        <v>0</v>
      </c>
      <c r="FJ454">
        <v>905.818</v>
      </c>
      <c r="FK454">
        <v>23.56588033379884</v>
      </c>
      <c r="FL454">
        <v>477.9008547567775</v>
      </c>
      <c r="FM454">
        <v>17520.20769230769</v>
      </c>
      <c r="FN454">
        <v>15</v>
      </c>
      <c r="FO454">
        <v>0</v>
      </c>
      <c r="FP454" t="s">
        <v>439</v>
      </c>
      <c r="FQ454">
        <v>1746989605.5</v>
      </c>
      <c r="FR454">
        <v>1746989593.5</v>
      </c>
      <c r="FS454">
        <v>0</v>
      </c>
      <c r="FT454">
        <v>-0.274</v>
      </c>
      <c r="FU454">
        <v>-0.002</v>
      </c>
      <c r="FV454">
        <v>2.549</v>
      </c>
      <c r="FW454">
        <v>0.129</v>
      </c>
      <c r="FX454">
        <v>420</v>
      </c>
      <c r="FY454">
        <v>17</v>
      </c>
      <c r="FZ454">
        <v>0.02</v>
      </c>
      <c r="GA454">
        <v>0.04</v>
      </c>
      <c r="GB454">
        <v>-79.47873658536585</v>
      </c>
      <c r="GC454">
        <v>-7.303139372822289</v>
      </c>
      <c r="GD454">
        <v>0.726394978478701</v>
      </c>
      <c r="GE454">
        <v>0</v>
      </c>
      <c r="GF454">
        <v>904.8072058823529</v>
      </c>
      <c r="GG454">
        <v>24.49367453827715</v>
      </c>
      <c r="GH454">
        <v>2.415907523787865</v>
      </c>
      <c r="GI454">
        <v>0</v>
      </c>
      <c r="GJ454">
        <v>8.639642682926828</v>
      </c>
      <c r="GK454">
        <v>-0.03744041811847224</v>
      </c>
      <c r="GL454">
        <v>0.007058969048056137</v>
      </c>
      <c r="GM454">
        <v>1</v>
      </c>
      <c r="GN454">
        <v>1</v>
      </c>
      <c r="GO454">
        <v>3</v>
      </c>
      <c r="GP454" t="s">
        <v>440</v>
      </c>
      <c r="GQ454">
        <v>3.10087</v>
      </c>
      <c r="GR454">
        <v>2.72646</v>
      </c>
      <c r="GS454">
        <v>0.134581</v>
      </c>
      <c r="GT454">
        <v>0.143662</v>
      </c>
      <c r="GU454">
        <v>0.106767</v>
      </c>
      <c r="GV454">
        <v>0.0784108</v>
      </c>
      <c r="GW454">
        <v>22581.9</v>
      </c>
      <c r="GX454">
        <v>20343.9</v>
      </c>
      <c r="GY454">
        <v>26660.6</v>
      </c>
      <c r="GZ454">
        <v>23984.1</v>
      </c>
      <c r="HA454">
        <v>38113.4</v>
      </c>
      <c r="HB454">
        <v>32721.6</v>
      </c>
      <c r="HC454">
        <v>46556.5</v>
      </c>
      <c r="HD454">
        <v>37987.1</v>
      </c>
      <c r="HE454">
        <v>1.8606</v>
      </c>
      <c r="HF454">
        <v>2.31098</v>
      </c>
      <c r="HG454">
        <v>0.0589974</v>
      </c>
      <c r="HH454">
        <v>0</v>
      </c>
      <c r="HI454">
        <v>29.0513</v>
      </c>
      <c r="HJ454">
        <v>999.9</v>
      </c>
      <c r="HK454">
        <v>33.4</v>
      </c>
      <c r="HL454">
        <v>32.8</v>
      </c>
      <c r="HM454">
        <v>18.4719</v>
      </c>
      <c r="HN454">
        <v>61.3537</v>
      </c>
      <c r="HO454">
        <v>5.09615</v>
      </c>
      <c r="HP454">
        <v>2</v>
      </c>
      <c r="HQ454">
        <v>0.230871</v>
      </c>
      <c r="HR454">
        <v>-0.0503132</v>
      </c>
      <c r="HS454">
        <v>20.2826</v>
      </c>
      <c r="HT454">
        <v>5.21055</v>
      </c>
      <c r="HU454">
        <v>11.98</v>
      </c>
      <c r="HV454">
        <v>4.96285</v>
      </c>
      <c r="HW454">
        <v>3.2745</v>
      </c>
      <c r="HX454">
        <v>9999</v>
      </c>
      <c r="HY454">
        <v>9999</v>
      </c>
      <c r="HZ454">
        <v>9999</v>
      </c>
      <c r="IA454">
        <v>999.9</v>
      </c>
      <c r="IB454">
        <v>1.86388</v>
      </c>
      <c r="IC454">
        <v>1.86015</v>
      </c>
      <c r="ID454">
        <v>1.85844</v>
      </c>
      <c r="IE454">
        <v>1.85974</v>
      </c>
      <c r="IF454">
        <v>1.85989</v>
      </c>
      <c r="IG454">
        <v>1.85842</v>
      </c>
      <c r="IH454">
        <v>1.85748</v>
      </c>
      <c r="II454">
        <v>1.85242</v>
      </c>
      <c r="IJ454">
        <v>0</v>
      </c>
      <c r="IK454">
        <v>0</v>
      </c>
      <c r="IL454">
        <v>0</v>
      </c>
      <c r="IM454">
        <v>0</v>
      </c>
      <c r="IN454" t="s">
        <v>441</v>
      </c>
      <c r="IO454" t="s">
        <v>442</v>
      </c>
      <c r="IP454" t="s">
        <v>443</v>
      </c>
      <c r="IQ454" t="s">
        <v>443</v>
      </c>
      <c r="IR454" t="s">
        <v>443</v>
      </c>
      <c r="IS454" t="s">
        <v>443</v>
      </c>
      <c r="IT454">
        <v>0</v>
      </c>
      <c r="IU454">
        <v>100</v>
      </c>
      <c r="IV454">
        <v>100</v>
      </c>
      <c r="IW454">
        <v>-0.923</v>
      </c>
      <c r="IX454">
        <v>0.3006</v>
      </c>
      <c r="IY454">
        <v>-1.199888540531774</v>
      </c>
      <c r="IZ454">
        <v>0.0006062262584135303</v>
      </c>
      <c r="JA454">
        <v>-6.607284784785487E-07</v>
      </c>
      <c r="JB454">
        <v>4.456398226774383E-10</v>
      </c>
      <c r="JC454">
        <v>0.04242554667046498</v>
      </c>
      <c r="JD454">
        <v>-0.002659736867722172</v>
      </c>
      <c r="JE454">
        <v>0.000738507291522077</v>
      </c>
      <c r="JF454">
        <v>-6.730059124220876E-06</v>
      </c>
      <c r="JG454">
        <v>7</v>
      </c>
      <c r="JH454">
        <v>1949</v>
      </c>
      <c r="JI454">
        <v>1</v>
      </c>
      <c r="JJ454">
        <v>29</v>
      </c>
      <c r="JK454">
        <v>190148.3</v>
      </c>
      <c r="JL454">
        <v>190148.5</v>
      </c>
      <c r="JM454">
        <v>2.55371</v>
      </c>
      <c r="JN454">
        <v>2.61475</v>
      </c>
      <c r="JO454">
        <v>2.146</v>
      </c>
      <c r="JP454">
        <v>2.67944</v>
      </c>
      <c r="JQ454">
        <v>2.29858</v>
      </c>
      <c r="JR454">
        <v>2.40234</v>
      </c>
      <c r="JS454">
        <v>37.2181</v>
      </c>
      <c r="JT454">
        <v>24.07</v>
      </c>
      <c r="JU454">
        <v>18</v>
      </c>
      <c r="JV454">
        <v>485.972</v>
      </c>
      <c r="JW454">
        <v>884.029</v>
      </c>
      <c r="JX454">
        <v>29.0097</v>
      </c>
      <c r="JY454">
        <v>30.1366</v>
      </c>
      <c r="JZ454">
        <v>30.0001</v>
      </c>
      <c r="KA454">
        <v>30.2752</v>
      </c>
      <c r="KB454">
        <v>30.2133</v>
      </c>
      <c r="KC454">
        <v>51.3775</v>
      </c>
      <c r="KD454">
        <v>14.5245</v>
      </c>
      <c r="KE454">
        <v>20.9879</v>
      </c>
      <c r="KF454">
        <v>29.0067</v>
      </c>
      <c r="KG454">
        <v>874.827</v>
      </c>
      <c r="KH454">
        <v>15.1428</v>
      </c>
      <c r="KI454">
        <v>101.791</v>
      </c>
      <c r="KJ454">
        <v>91.57170000000001</v>
      </c>
    </row>
    <row r="455" spans="1:296">
      <c r="A455">
        <v>437</v>
      </c>
      <c r="B455">
        <v>1758398510.5</v>
      </c>
      <c r="C455">
        <v>16370</v>
      </c>
      <c r="D455" t="s">
        <v>1321</v>
      </c>
      <c r="E455" t="s">
        <v>1322</v>
      </c>
      <c r="F455">
        <v>5</v>
      </c>
      <c r="G455" t="s">
        <v>1218</v>
      </c>
      <c r="H455">
        <v>1758398502.714286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866.4719730608073</v>
      </c>
      <c r="AJ455">
        <v>800.5340969696969</v>
      </c>
      <c r="AK455">
        <v>3.305748106052582</v>
      </c>
      <c r="AL455">
        <v>65.87558880153101</v>
      </c>
      <c r="AM455">
        <f>(AO455 - AN455 + DX455*1E3/(8.314*(DZ455+273.15)) * AQ455/DW455 * AP455) * DW455/(100*DK455) * 1000/(1000 - AO455)</f>
        <v>0</v>
      </c>
      <c r="AN455">
        <v>15.17225846849655</v>
      </c>
      <c r="AO455">
        <v>23.80908242424242</v>
      </c>
      <c r="AP455">
        <v>-6.079375991692307E-05</v>
      </c>
      <c r="AQ455">
        <v>86.21188687675813</v>
      </c>
      <c r="AR455">
        <v>0</v>
      </c>
      <c r="AS455">
        <v>0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437</v>
      </c>
      <c r="AX455" t="s">
        <v>437</v>
      </c>
      <c r="AY455">
        <v>0</v>
      </c>
      <c r="AZ455">
        <v>0</v>
      </c>
      <c r="BA455">
        <f>1-AY455/AZ455</f>
        <v>0</v>
      </c>
      <c r="BB455">
        <v>0</v>
      </c>
      <c r="BC455" t="s">
        <v>437</v>
      </c>
      <c r="BD455" t="s">
        <v>437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437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5.18</v>
      </c>
      <c r="DL455">
        <v>0.5</v>
      </c>
      <c r="DM455" t="s">
        <v>438</v>
      </c>
      <c r="DN455">
        <v>2</v>
      </c>
      <c r="DO455" t="b">
        <v>1</v>
      </c>
      <c r="DP455">
        <v>1758398502.714286</v>
      </c>
      <c r="DQ455">
        <v>757.9587142857142</v>
      </c>
      <c r="DR455">
        <v>838.3743214285714</v>
      </c>
      <c r="DS455">
        <v>23.80694642857142</v>
      </c>
      <c r="DT455">
        <v>15.17005714285714</v>
      </c>
      <c r="DU455">
        <v>758.8841785714286</v>
      </c>
      <c r="DV455">
        <v>23.50639285714286</v>
      </c>
      <c r="DW455">
        <v>499.9782857142856</v>
      </c>
      <c r="DX455">
        <v>90.32360714285714</v>
      </c>
      <c r="DY455">
        <v>0.06830019999999999</v>
      </c>
      <c r="DZ455">
        <v>30.23520714285714</v>
      </c>
      <c r="EA455">
        <v>30.01261785714286</v>
      </c>
      <c r="EB455">
        <v>999.9000000000002</v>
      </c>
      <c r="EC455">
        <v>0</v>
      </c>
      <c r="ED455">
        <v>0</v>
      </c>
      <c r="EE455">
        <v>10000.35678571429</v>
      </c>
      <c r="EF455">
        <v>0</v>
      </c>
      <c r="EG455">
        <v>10.33659285714286</v>
      </c>
      <c r="EH455">
        <v>-80.41566785714284</v>
      </c>
      <c r="EI455">
        <v>776.4434642857142</v>
      </c>
      <c r="EJ455">
        <v>851.2885</v>
      </c>
      <c r="EK455">
        <v>8.636891785714285</v>
      </c>
      <c r="EL455">
        <v>838.3743214285714</v>
      </c>
      <c r="EM455">
        <v>15.17005714285714</v>
      </c>
      <c r="EN455">
        <v>2.150329642857142</v>
      </c>
      <c r="EO455">
        <v>1.370215</v>
      </c>
      <c r="EP455">
        <v>18.59698571428572</v>
      </c>
      <c r="EQ455">
        <v>11.59195714285714</v>
      </c>
      <c r="ER455">
        <v>1999.997142857143</v>
      </c>
      <c r="ES455">
        <v>0.9800025714285715</v>
      </c>
      <c r="ET455">
        <v>0.01999773928571428</v>
      </c>
      <c r="EU455">
        <v>0</v>
      </c>
      <c r="EV455">
        <v>907.7926071428573</v>
      </c>
      <c r="EW455">
        <v>5.00078</v>
      </c>
      <c r="EX455">
        <v>17557.84285714286</v>
      </c>
      <c r="EY455">
        <v>16379.62142857143</v>
      </c>
      <c r="EZ455">
        <v>40.36803571428571</v>
      </c>
      <c r="FA455">
        <v>41.29871428571427</v>
      </c>
      <c r="FB455">
        <v>40.73403571428571</v>
      </c>
      <c r="FC455">
        <v>40.91042857142856</v>
      </c>
      <c r="FD455">
        <v>41.60014285714284</v>
      </c>
      <c r="FE455">
        <v>1955.098571428572</v>
      </c>
      <c r="FF455">
        <v>39.89785714285715</v>
      </c>
      <c r="FG455">
        <v>0</v>
      </c>
      <c r="FH455">
        <v>1758398511.3</v>
      </c>
      <c r="FI455">
        <v>0</v>
      </c>
      <c r="FJ455">
        <v>908.0554</v>
      </c>
      <c r="FK455">
        <v>21.83584617295465</v>
      </c>
      <c r="FL455">
        <v>433.9846161212266</v>
      </c>
      <c r="FM455">
        <v>17563.648</v>
      </c>
      <c r="FN455">
        <v>15</v>
      </c>
      <c r="FO455">
        <v>0</v>
      </c>
      <c r="FP455" t="s">
        <v>439</v>
      </c>
      <c r="FQ455">
        <v>1746989605.5</v>
      </c>
      <c r="FR455">
        <v>1746989593.5</v>
      </c>
      <c r="FS455">
        <v>0</v>
      </c>
      <c r="FT455">
        <v>-0.274</v>
      </c>
      <c r="FU455">
        <v>-0.002</v>
      </c>
      <c r="FV455">
        <v>2.549</v>
      </c>
      <c r="FW455">
        <v>0.129</v>
      </c>
      <c r="FX455">
        <v>420</v>
      </c>
      <c r="FY455">
        <v>17</v>
      </c>
      <c r="FZ455">
        <v>0.02</v>
      </c>
      <c r="GA455">
        <v>0.04</v>
      </c>
      <c r="GB455">
        <v>-79.98188536585366</v>
      </c>
      <c r="GC455">
        <v>-7.264036933797997</v>
      </c>
      <c r="GD455">
        <v>0.7198540921132439</v>
      </c>
      <c r="GE455">
        <v>0</v>
      </c>
      <c r="GF455">
        <v>906.5012352941177</v>
      </c>
      <c r="GG455">
        <v>23.55963331414804</v>
      </c>
      <c r="GH455">
        <v>2.323934443476811</v>
      </c>
      <c r="GI455">
        <v>0</v>
      </c>
      <c r="GJ455">
        <v>8.637813902439024</v>
      </c>
      <c r="GK455">
        <v>-0.01565623693379456</v>
      </c>
      <c r="GL455">
        <v>0.005848927305466053</v>
      </c>
      <c r="GM455">
        <v>1</v>
      </c>
      <c r="GN455">
        <v>1</v>
      </c>
      <c r="GO455">
        <v>3</v>
      </c>
      <c r="GP455" t="s">
        <v>440</v>
      </c>
      <c r="GQ455">
        <v>3.10124</v>
      </c>
      <c r="GR455">
        <v>2.72651</v>
      </c>
      <c r="GS455">
        <v>0.136473</v>
      </c>
      <c r="GT455">
        <v>0.145523</v>
      </c>
      <c r="GU455">
        <v>0.106766</v>
      </c>
      <c r="GV455">
        <v>0.0784093</v>
      </c>
      <c r="GW455">
        <v>22532.4</v>
      </c>
      <c r="GX455">
        <v>20299.8</v>
      </c>
      <c r="GY455">
        <v>26660.5</v>
      </c>
      <c r="GZ455">
        <v>23984.2</v>
      </c>
      <c r="HA455">
        <v>38113.8</v>
      </c>
      <c r="HB455">
        <v>32721.6</v>
      </c>
      <c r="HC455">
        <v>46556.6</v>
      </c>
      <c r="HD455">
        <v>37986.7</v>
      </c>
      <c r="HE455">
        <v>1.86073</v>
      </c>
      <c r="HF455">
        <v>2.31082</v>
      </c>
      <c r="HG455">
        <v>0.0585131</v>
      </c>
      <c r="HH455">
        <v>0</v>
      </c>
      <c r="HI455">
        <v>29.0518</v>
      </c>
      <c r="HJ455">
        <v>999.9</v>
      </c>
      <c r="HK455">
        <v>33.4</v>
      </c>
      <c r="HL455">
        <v>32.8</v>
      </c>
      <c r="HM455">
        <v>18.4723</v>
      </c>
      <c r="HN455">
        <v>61.4237</v>
      </c>
      <c r="HO455">
        <v>5.03606</v>
      </c>
      <c r="HP455">
        <v>2</v>
      </c>
      <c r="HQ455">
        <v>0.231306</v>
      </c>
      <c r="HR455">
        <v>-0.0758279</v>
      </c>
      <c r="HS455">
        <v>20.2827</v>
      </c>
      <c r="HT455">
        <v>5.21055</v>
      </c>
      <c r="HU455">
        <v>11.98</v>
      </c>
      <c r="HV455">
        <v>4.9627</v>
      </c>
      <c r="HW455">
        <v>3.2746</v>
      </c>
      <c r="HX455">
        <v>9999</v>
      </c>
      <c r="HY455">
        <v>9999</v>
      </c>
      <c r="HZ455">
        <v>9999</v>
      </c>
      <c r="IA455">
        <v>999.9</v>
      </c>
      <c r="IB455">
        <v>1.86386</v>
      </c>
      <c r="IC455">
        <v>1.86015</v>
      </c>
      <c r="ID455">
        <v>1.85843</v>
      </c>
      <c r="IE455">
        <v>1.85974</v>
      </c>
      <c r="IF455">
        <v>1.85988</v>
      </c>
      <c r="IG455">
        <v>1.85842</v>
      </c>
      <c r="IH455">
        <v>1.85745</v>
      </c>
      <c r="II455">
        <v>1.85242</v>
      </c>
      <c r="IJ455">
        <v>0</v>
      </c>
      <c r="IK455">
        <v>0</v>
      </c>
      <c r="IL455">
        <v>0</v>
      </c>
      <c r="IM455">
        <v>0</v>
      </c>
      <c r="IN455" t="s">
        <v>441</v>
      </c>
      <c r="IO455" t="s">
        <v>442</v>
      </c>
      <c r="IP455" t="s">
        <v>443</v>
      </c>
      <c r="IQ455" t="s">
        <v>443</v>
      </c>
      <c r="IR455" t="s">
        <v>443</v>
      </c>
      <c r="IS455" t="s">
        <v>443</v>
      </c>
      <c r="IT455">
        <v>0</v>
      </c>
      <c r="IU455">
        <v>100</v>
      </c>
      <c r="IV455">
        <v>100</v>
      </c>
      <c r="IW455">
        <v>-0.915</v>
      </c>
      <c r="IX455">
        <v>0.3006</v>
      </c>
      <c r="IY455">
        <v>-1.199888540531774</v>
      </c>
      <c r="IZ455">
        <v>0.0006062262584135303</v>
      </c>
      <c r="JA455">
        <v>-6.607284784785487E-07</v>
      </c>
      <c r="JB455">
        <v>4.456398226774383E-10</v>
      </c>
      <c r="JC455">
        <v>0.04242554667046498</v>
      </c>
      <c r="JD455">
        <v>-0.002659736867722172</v>
      </c>
      <c r="JE455">
        <v>0.000738507291522077</v>
      </c>
      <c r="JF455">
        <v>-6.730059124220876E-06</v>
      </c>
      <c r="JG455">
        <v>7</v>
      </c>
      <c r="JH455">
        <v>1949</v>
      </c>
      <c r="JI455">
        <v>1</v>
      </c>
      <c r="JJ455">
        <v>29</v>
      </c>
      <c r="JK455">
        <v>190148.4</v>
      </c>
      <c r="JL455">
        <v>190148.6</v>
      </c>
      <c r="JM455">
        <v>2.59521</v>
      </c>
      <c r="JN455">
        <v>2.60376</v>
      </c>
      <c r="JO455">
        <v>2.146</v>
      </c>
      <c r="JP455">
        <v>2.67944</v>
      </c>
      <c r="JQ455">
        <v>2.29858</v>
      </c>
      <c r="JR455">
        <v>2.4231</v>
      </c>
      <c r="JS455">
        <v>37.242</v>
      </c>
      <c r="JT455">
        <v>24.0787</v>
      </c>
      <c r="JU455">
        <v>18</v>
      </c>
      <c r="JV455">
        <v>486.05</v>
      </c>
      <c r="JW455">
        <v>883.89</v>
      </c>
      <c r="JX455">
        <v>28.9976</v>
      </c>
      <c r="JY455">
        <v>30.1366</v>
      </c>
      <c r="JZ455">
        <v>30.0002</v>
      </c>
      <c r="KA455">
        <v>30.2756</v>
      </c>
      <c r="KB455">
        <v>30.2147</v>
      </c>
      <c r="KC455">
        <v>52.1525</v>
      </c>
      <c r="KD455">
        <v>14.5245</v>
      </c>
      <c r="KE455">
        <v>20.6178</v>
      </c>
      <c r="KF455">
        <v>28.9957</v>
      </c>
      <c r="KG455">
        <v>888.184</v>
      </c>
      <c r="KH455">
        <v>15.1428</v>
      </c>
      <c r="KI455">
        <v>101.791</v>
      </c>
      <c r="KJ455">
        <v>91.5714</v>
      </c>
    </row>
    <row r="456" spans="1:296">
      <c r="A456">
        <v>438</v>
      </c>
      <c r="B456">
        <v>1758398515.5</v>
      </c>
      <c r="C456">
        <v>16375</v>
      </c>
      <c r="D456" t="s">
        <v>1323</v>
      </c>
      <c r="E456" t="s">
        <v>1324</v>
      </c>
      <c r="F456">
        <v>5</v>
      </c>
      <c r="G456" t="s">
        <v>1218</v>
      </c>
      <c r="H456">
        <v>1758398508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883.5296533626009</v>
      </c>
      <c r="AJ456">
        <v>817.1066909090905</v>
      </c>
      <c r="AK456">
        <v>3.322208217427014</v>
      </c>
      <c r="AL456">
        <v>65.87558880153101</v>
      </c>
      <c r="AM456">
        <f>(AO456 - AN456 + DX456*1E3/(8.314*(DZ456+273.15)) * AQ456/DW456 * AP456) * DW456/(100*DK456) * 1000/(1000 - AO456)</f>
        <v>0</v>
      </c>
      <c r="AN456">
        <v>15.16227026958158</v>
      </c>
      <c r="AO456">
        <v>23.80436545454545</v>
      </c>
      <c r="AP456">
        <v>0.0001866987816666413</v>
      </c>
      <c r="AQ456">
        <v>86.21188687675813</v>
      </c>
      <c r="AR456">
        <v>0</v>
      </c>
      <c r="AS456">
        <v>0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437</v>
      </c>
      <c r="AX456" t="s">
        <v>437</v>
      </c>
      <c r="AY456">
        <v>0</v>
      </c>
      <c r="AZ456">
        <v>0</v>
      </c>
      <c r="BA456">
        <f>1-AY456/AZ456</f>
        <v>0</v>
      </c>
      <c r="BB456">
        <v>0</v>
      </c>
      <c r="BC456" t="s">
        <v>437</v>
      </c>
      <c r="BD456" t="s">
        <v>437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437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5.18</v>
      </c>
      <c r="DL456">
        <v>0.5</v>
      </c>
      <c r="DM456" t="s">
        <v>438</v>
      </c>
      <c r="DN456">
        <v>2</v>
      </c>
      <c r="DO456" t="b">
        <v>1</v>
      </c>
      <c r="DP456">
        <v>1758398508</v>
      </c>
      <c r="DQ456">
        <v>775.0141111111111</v>
      </c>
      <c r="DR456">
        <v>856.1387407407407</v>
      </c>
      <c r="DS456">
        <v>23.80924814814815</v>
      </c>
      <c r="DT456">
        <v>15.16389259259259</v>
      </c>
      <c r="DU456">
        <v>775.933037037037</v>
      </c>
      <c r="DV456">
        <v>23.50864814814815</v>
      </c>
      <c r="DW456">
        <v>499.9307777777778</v>
      </c>
      <c r="DX456">
        <v>90.32318148148148</v>
      </c>
      <c r="DY456">
        <v>0.06829288888888889</v>
      </c>
      <c r="DZ456">
        <v>30.23312592592592</v>
      </c>
      <c r="EA456">
        <v>30.0086037037037</v>
      </c>
      <c r="EB456">
        <v>999.9000000000001</v>
      </c>
      <c r="EC456">
        <v>0</v>
      </c>
      <c r="ED456">
        <v>0</v>
      </c>
      <c r="EE456">
        <v>10004.25518518519</v>
      </c>
      <c r="EF456">
        <v>0</v>
      </c>
      <c r="EG456">
        <v>10.33394814814815</v>
      </c>
      <c r="EH456">
        <v>-81.12465185185185</v>
      </c>
      <c r="EI456">
        <v>793.9165185185185</v>
      </c>
      <c r="EJ456">
        <v>869.3207777777776</v>
      </c>
      <c r="EK456">
        <v>8.645356296296296</v>
      </c>
      <c r="EL456">
        <v>856.1387407407407</v>
      </c>
      <c r="EM456">
        <v>15.16389259259259</v>
      </c>
      <c r="EN456">
        <v>2.150527407407407</v>
      </c>
      <c r="EO456">
        <v>1.369651481481482</v>
      </c>
      <c r="EP456">
        <v>18.59845555555556</v>
      </c>
      <c r="EQ456">
        <v>11.58574444444444</v>
      </c>
      <c r="ER456">
        <v>1999.995185185185</v>
      </c>
      <c r="ES456">
        <v>0.9800027777777778</v>
      </c>
      <c r="ET456">
        <v>0.01999752592592592</v>
      </c>
      <c r="EU456">
        <v>0</v>
      </c>
      <c r="EV456">
        <v>909.6492222222222</v>
      </c>
      <c r="EW456">
        <v>5.00078</v>
      </c>
      <c r="EX456">
        <v>17594.88148148148</v>
      </c>
      <c r="EY456">
        <v>16379.6074074074</v>
      </c>
      <c r="EZ456">
        <v>40.37937037037037</v>
      </c>
      <c r="FA456">
        <v>41.29822222222221</v>
      </c>
      <c r="FB456">
        <v>40.72888888888888</v>
      </c>
      <c r="FC456">
        <v>40.9094074074074</v>
      </c>
      <c r="FD456">
        <v>41.61777777777776</v>
      </c>
      <c r="FE456">
        <v>1955.1</v>
      </c>
      <c r="FF456">
        <v>39.89444444444445</v>
      </c>
      <c r="FG456">
        <v>0</v>
      </c>
      <c r="FH456">
        <v>1758398516.1</v>
      </c>
      <c r="FI456">
        <v>0</v>
      </c>
      <c r="FJ456">
        <v>909.71128</v>
      </c>
      <c r="FK456">
        <v>20.21638464272029</v>
      </c>
      <c r="FL456">
        <v>388.4461544906692</v>
      </c>
      <c r="FM456">
        <v>17596.576</v>
      </c>
      <c r="FN456">
        <v>15</v>
      </c>
      <c r="FO456">
        <v>0</v>
      </c>
      <c r="FP456" t="s">
        <v>439</v>
      </c>
      <c r="FQ456">
        <v>1746989605.5</v>
      </c>
      <c r="FR456">
        <v>1746989593.5</v>
      </c>
      <c r="FS456">
        <v>0</v>
      </c>
      <c r="FT456">
        <v>-0.274</v>
      </c>
      <c r="FU456">
        <v>-0.002</v>
      </c>
      <c r="FV456">
        <v>2.549</v>
      </c>
      <c r="FW456">
        <v>0.129</v>
      </c>
      <c r="FX456">
        <v>420</v>
      </c>
      <c r="FY456">
        <v>17</v>
      </c>
      <c r="FZ456">
        <v>0.02</v>
      </c>
      <c r="GA456">
        <v>0.04</v>
      </c>
      <c r="GB456">
        <v>-80.70219499999999</v>
      </c>
      <c r="GC456">
        <v>-7.917095684802737</v>
      </c>
      <c r="GD456">
        <v>0.7636929683943671</v>
      </c>
      <c r="GE456">
        <v>0</v>
      </c>
      <c r="GF456">
        <v>908.308</v>
      </c>
      <c r="GG456">
        <v>21.41631777655854</v>
      </c>
      <c r="GH456">
        <v>2.113901953873046</v>
      </c>
      <c r="GI456">
        <v>0</v>
      </c>
      <c r="GJ456">
        <v>8.6416255</v>
      </c>
      <c r="GK456">
        <v>0.07557500938085659</v>
      </c>
      <c r="GL456">
        <v>0.01059979951461361</v>
      </c>
      <c r="GM456">
        <v>1</v>
      </c>
      <c r="GN456">
        <v>1</v>
      </c>
      <c r="GO456">
        <v>3</v>
      </c>
      <c r="GP456" t="s">
        <v>440</v>
      </c>
      <c r="GQ456">
        <v>3.10129</v>
      </c>
      <c r="GR456">
        <v>2.72645</v>
      </c>
      <c r="GS456">
        <v>0.138345</v>
      </c>
      <c r="GT456">
        <v>0.147369</v>
      </c>
      <c r="GU456">
        <v>0.106732</v>
      </c>
      <c r="GV456">
        <v>0.07825029999999999</v>
      </c>
      <c r="GW456">
        <v>22483.4</v>
      </c>
      <c r="GX456">
        <v>20255.7</v>
      </c>
      <c r="GY456">
        <v>26660.3</v>
      </c>
      <c r="GZ456">
        <v>23984</v>
      </c>
      <c r="HA456">
        <v>38115.2</v>
      </c>
      <c r="HB456">
        <v>32727.5</v>
      </c>
      <c r="HC456">
        <v>46556.3</v>
      </c>
      <c r="HD456">
        <v>37986.7</v>
      </c>
      <c r="HE456">
        <v>1.86135</v>
      </c>
      <c r="HF456">
        <v>2.31065</v>
      </c>
      <c r="HG456">
        <v>0.0580736</v>
      </c>
      <c r="HH456">
        <v>0</v>
      </c>
      <c r="HI456">
        <v>29.0525</v>
      </c>
      <c r="HJ456">
        <v>999.9</v>
      </c>
      <c r="HK456">
        <v>33.4</v>
      </c>
      <c r="HL456">
        <v>32.8</v>
      </c>
      <c r="HM456">
        <v>18.4736</v>
      </c>
      <c r="HN456">
        <v>61.0437</v>
      </c>
      <c r="HO456">
        <v>5.06811</v>
      </c>
      <c r="HP456">
        <v>2</v>
      </c>
      <c r="HQ456">
        <v>0.231296</v>
      </c>
      <c r="HR456">
        <v>-0.0885784</v>
      </c>
      <c r="HS456">
        <v>20.2828</v>
      </c>
      <c r="HT456">
        <v>5.211</v>
      </c>
      <c r="HU456">
        <v>11.98</v>
      </c>
      <c r="HV456">
        <v>4.96295</v>
      </c>
      <c r="HW456">
        <v>3.2746</v>
      </c>
      <c r="HX456">
        <v>9999</v>
      </c>
      <c r="HY456">
        <v>9999</v>
      </c>
      <c r="HZ456">
        <v>9999</v>
      </c>
      <c r="IA456">
        <v>999.9</v>
      </c>
      <c r="IB456">
        <v>1.86388</v>
      </c>
      <c r="IC456">
        <v>1.86014</v>
      </c>
      <c r="ID456">
        <v>1.85846</v>
      </c>
      <c r="IE456">
        <v>1.85974</v>
      </c>
      <c r="IF456">
        <v>1.85989</v>
      </c>
      <c r="IG456">
        <v>1.85842</v>
      </c>
      <c r="IH456">
        <v>1.85748</v>
      </c>
      <c r="II456">
        <v>1.85242</v>
      </c>
      <c r="IJ456">
        <v>0</v>
      </c>
      <c r="IK456">
        <v>0</v>
      </c>
      <c r="IL456">
        <v>0</v>
      </c>
      <c r="IM456">
        <v>0</v>
      </c>
      <c r="IN456" t="s">
        <v>441</v>
      </c>
      <c r="IO456" t="s">
        <v>442</v>
      </c>
      <c r="IP456" t="s">
        <v>443</v>
      </c>
      <c r="IQ456" t="s">
        <v>443</v>
      </c>
      <c r="IR456" t="s">
        <v>443</v>
      </c>
      <c r="IS456" t="s">
        <v>443</v>
      </c>
      <c r="IT456">
        <v>0</v>
      </c>
      <c r="IU456">
        <v>100</v>
      </c>
      <c r="IV456">
        <v>100</v>
      </c>
      <c r="IW456">
        <v>-0.909</v>
      </c>
      <c r="IX456">
        <v>0.3004</v>
      </c>
      <c r="IY456">
        <v>-1.199888540531774</v>
      </c>
      <c r="IZ456">
        <v>0.0006062262584135303</v>
      </c>
      <c r="JA456">
        <v>-6.607284784785487E-07</v>
      </c>
      <c r="JB456">
        <v>4.456398226774383E-10</v>
      </c>
      <c r="JC456">
        <v>0.04242554667046498</v>
      </c>
      <c r="JD456">
        <v>-0.002659736867722172</v>
      </c>
      <c r="JE456">
        <v>0.000738507291522077</v>
      </c>
      <c r="JF456">
        <v>-6.730059124220876E-06</v>
      </c>
      <c r="JG456">
        <v>7</v>
      </c>
      <c r="JH456">
        <v>1949</v>
      </c>
      <c r="JI456">
        <v>1</v>
      </c>
      <c r="JJ456">
        <v>29</v>
      </c>
      <c r="JK456">
        <v>190148.5</v>
      </c>
      <c r="JL456">
        <v>190148.7</v>
      </c>
      <c r="JM456">
        <v>2.63306</v>
      </c>
      <c r="JN456">
        <v>2.61597</v>
      </c>
      <c r="JO456">
        <v>2.146</v>
      </c>
      <c r="JP456">
        <v>2.67822</v>
      </c>
      <c r="JQ456">
        <v>2.29858</v>
      </c>
      <c r="JR456">
        <v>2.40479</v>
      </c>
      <c r="JS456">
        <v>37.242</v>
      </c>
      <c r="JT456">
        <v>24.07</v>
      </c>
      <c r="JU456">
        <v>18</v>
      </c>
      <c r="JV456">
        <v>486.43</v>
      </c>
      <c r="JW456">
        <v>883.726</v>
      </c>
      <c r="JX456">
        <v>28.9897</v>
      </c>
      <c r="JY456">
        <v>30.1366</v>
      </c>
      <c r="JZ456">
        <v>30.0001</v>
      </c>
      <c r="KA456">
        <v>30.2771</v>
      </c>
      <c r="KB456">
        <v>30.2159</v>
      </c>
      <c r="KC456">
        <v>52.9728</v>
      </c>
      <c r="KD456">
        <v>14.5245</v>
      </c>
      <c r="KE456">
        <v>20.6178</v>
      </c>
      <c r="KF456">
        <v>28.9918</v>
      </c>
      <c r="KG456">
        <v>908.224</v>
      </c>
      <c r="KH456">
        <v>15.1428</v>
      </c>
      <c r="KI456">
        <v>101.79</v>
      </c>
      <c r="KJ456">
        <v>91.5711</v>
      </c>
    </row>
    <row r="457" spans="1:296">
      <c r="A457">
        <v>439</v>
      </c>
      <c r="B457">
        <v>1758398520.5</v>
      </c>
      <c r="C457">
        <v>16380</v>
      </c>
      <c r="D457" t="s">
        <v>1325</v>
      </c>
      <c r="E457" t="s">
        <v>1326</v>
      </c>
      <c r="F457">
        <v>5</v>
      </c>
      <c r="G457" t="s">
        <v>1218</v>
      </c>
      <c r="H457">
        <v>1758398512.714286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900.4946258006015</v>
      </c>
      <c r="AJ457">
        <v>833.7992848484849</v>
      </c>
      <c r="AK457">
        <v>3.336790526436472</v>
      </c>
      <c r="AL457">
        <v>65.87558880153101</v>
      </c>
      <c r="AM457">
        <f>(AO457 - AN457 + DX457*1E3/(8.314*(DZ457+273.15)) * AQ457/DW457 * AP457) * DW457/(100*DK457) * 1000/(1000 - AO457)</f>
        <v>0</v>
      </c>
      <c r="AN457">
        <v>15.12974365204317</v>
      </c>
      <c r="AO457">
        <v>23.78093757575757</v>
      </c>
      <c r="AP457">
        <v>-0.00356600871531336</v>
      </c>
      <c r="AQ457">
        <v>86.21188687675813</v>
      </c>
      <c r="AR457">
        <v>0</v>
      </c>
      <c r="AS457">
        <v>0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437</v>
      </c>
      <c r="AX457" t="s">
        <v>437</v>
      </c>
      <c r="AY457">
        <v>0</v>
      </c>
      <c r="AZ457">
        <v>0</v>
      </c>
      <c r="BA457">
        <f>1-AY457/AZ457</f>
        <v>0</v>
      </c>
      <c r="BB457">
        <v>0</v>
      </c>
      <c r="BC457" t="s">
        <v>437</v>
      </c>
      <c r="BD457" t="s">
        <v>437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437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5.18</v>
      </c>
      <c r="DL457">
        <v>0.5</v>
      </c>
      <c r="DM457" t="s">
        <v>438</v>
      </c>
      <c r="DN457">
        <v>2</v>
      </c>
      <c r="DO457" t="b">
        <v>1</v>
      </c>
      <c r="DP457">
        <v>1758398512.714286</v>
      </c>
      <c r="DQ457">
        <v>790.279392857143</v>
      </c>
      <c r="DR457">
        <v>871.9688214285716</v>
      </c>
      <c r="DS457">
        <v>23.80316428571428</v>
      </c>
      <c r="DT457">
        <v>15.15095357142858</v>
      </c>
      <c r="DU457">
        <v>791.1923928571429</v>
      </c>
      <c r="DV457">
        <v>23.50268928571429</v>
      </c>
      <c r="DW457">
        <v>500.0181071428572</v>
      </c>
      <c r="DX457">
        <v>90.32358571428571</v>
      </c>
      <c r="DY457">
        <v>0.06831043571428572</v>
      </c>
      <c r="DZ457">
        <v>30.23098928571428</v>
      </c>
      <c r="EA457">
        <v>30.00404285714286</v>
      </c>
      <c r="EB457">
        <v>999.9000000000002</v>
      </c>
      <c r="EC457">
        <v>0</v>
      </c>
      <c r="ED457">
        <v>0</v>
      </c>
      <c r="EE457">
        <v>10006.47285714286</v>
      </c>
      <c r="EF457">
        <v>0</v>
      </c>
      <c r="EG457">
        <v>10.33627142857143</v>
      </c>
      <c r="EH457">
        <v>-81.68942857142858</v>
      </c>
      <c r="EI457">
        <v>809.5489999999999</v>
      </c>
      <c r="EJ457">
        <v>885.3828214285714</v>
      </c>
      <c r="EK457">
        <v>8.652214642857144</v>
      </c>
      <c r="EL457">
        <v>871.9688214285716</v>
      </c>
      <c r="EM457">
        <v>15.15095357142858</v>
      </c>
      <c r="EN457">
        <v>2.149987857142857</v>
      </c>
      <c r="EO457">
        <v>1.368488928571428</v>
      </c>
      <c r="EP457">
        <v>18.59443928571428</v>
      </c>
      <c r="EQ457">
        <v>11.57289642857143</v>
      </c>
      <c r="ER457">
        <v>2000.003928571429</v>
      </c>
      <c r="ES457">
        <v>0.980003</v>
      </c>
      <c r="ET457">
        <v>0.0199973</v>
      </c>
      <c r="EU457">
        <v>0</v>
      </c>
      <c r="EV457">
        <v>911.0248214285713</v>
      </c>
      <c r="EW457">
        <v>5.00078</v>
      </c>
      <c r="EX457">
        <v>17623.68571428572</v>
      </c>
      <c r="EY457">
        <v>16379.68214285714</v>
      </c>
      <c r="EZ457">
        <v>40.3815</v>
      </c>
      <c r="FA457">
        <v>41.30321428571428</v>
      </c>
      <c r="FB457">
        <v>40.73857142857143</v>
      </c>
      <c r="FC457">
        <v>40.91032142857142</v>
      </c>
      <c r="FD457">
        <v>41.63371428571428</v>
      </c>
      <c r="FE457">
        <v>1955.111785714286</v>
      </c>
      <c r="FF457">
        <v>39.89142857142858</v>
      </c>
      <c r="FG457">
        <v>0</v>
      </c>
      <c r="FH457">
        <v>1758398520.9</v>
      </c>
      <c r="FI457">
        <v>0</v>
      </c>
      <c r="FJ457">
        <v>911.14716</v>
      </c>
      <c r="FK457">
        <v>15.69507689400772</v>
      </c>
      <c r="FL457">
        <v>343.2692302415174</v>
      </c>
      <c r="FM457">
        <v>17625.872</v>
      </c>
      <c r="FN457">
        <v>15</v>
      </c>
      <c r="FO457">
        <v>0</v>
      </c>
      <c r="FP457" t="s">
        <v>439</v>
      </c>
      <c r="FQ457">
        <v>1746989605.5</v>
      </c>
      <c r="FR457">
        <v>1746989593.5</v>
      </c>
      <c r="FS457">
        <v>0</v>
      </c>
      <c r="FT457">
        <v>-0.274</v>
      </c>
      <c r="FU457">
        <v>-0.002</v>
      </c>
      <c r="FV457">
        <v>2.549</v>
      </c>
      <c r="FW457">
        <v>0.129</v>
      </c>
      <c r="FX457">
        <v>420</v>
      </c>
      <c r="FY457">
        <v>17</v>
      </c>
      <c r="FZ457">
        <v>0.02</v>
      </c>
      <c r="GA457">
        <v>0.04</v>
      </c>
      <c r="GB457">
        <v>-81.32371249999998</v>
      </c>
      <c r="GC457">
        <v>-7.337388742964134</v>
      </c>
      <c r="GD457">
        <v>0.709678586822056</v>
      </c>
      <c r="GE457">
        <v>0</v>
      </c>
      <c r="GF457">
        <v>910.0922647058824</v>
      </c>
      <c r="GG457">
        <v>18.55665393399761</v>
      </c>
      <c r="GH457">
        <v>1.842491508621571</v>
      </c>
      <c r="GI457">
        <v>0</v>
      </c>
      <c r="GJ457">
        <v>8.648256249999999</v>
      </c>
      <c r="GK457">
        <v>0.1090645778611428</v>
      </c>
      <c r="GL457">
        <v>0.01333658777339625</v>
      </c>
      <c r="GM457">
        <v>0</v>
      </c>
      <c r="GN457">
        <v>0</v>
      </c>
      <c r="GO457">
        <v>3</v>
      </c>
      <c r="GP457" t="s">
        <v>446</v>
      </c>
      <c r="GQ457">
        <v>3.10149</v>
      </c>
      <c r="GR457">
        <v>2.72593</v>
      </c>
      <c r="GS457">
        <v>0.140214</v>
      </c>
      <c r="GT457">
        <v>0.149189</v>
      </c>
      <c r="GU457">
        <v>0.106669</v>
      </c>
      <c r="GV457">
        <v>0.07825459999999999</v>
      </c>
      <c r="GW457">
        <v>22434.4</v>
      </c>
      <c r="GX457">
        <v>20212.5</v>
      </c>
      <c r="GY457">
        <v>26660.1</v>
      </c>
      <c r="GZ457">
        <v>23984.1</v>
      </c>
      <c r="HA457">
        <v>38117.9</v>
      </c>
      <c r="HB457">
        <v>32727.3</v>
      </c>
      <c r="HC457">
        <v>46556</v>
      </c>
      <c r="HD457">
        <v>37986.6</v>
      </c>
      <c r="HE457">
        <v>1.86173</v>
      </c>
      <c r="HF457">
        <v>2.3108</v>
      </c>
      <c r="HG457">
        <v>0.0582449</v>
      </c>
      <c r="HH457">
        <v>0</v>
      </c>
      <c r="HI457">
        <v>29.0543</v>
      </c>
      <c r="HJ457">
        <v>999.9</v>
      </c>
      <c r="HK457">
        <v>33.3</v>
      </c>
      <c r="HL457">
        <v>32.8</v>
      </c>
      <c r="HM457">
        <v>18.4164</v>
      </c>
      <c r="HN457">
        <v>61.0537</v>
      </c>
      <c r="HO457">
        <v>4.92789</v>
      </c>
      <c r="HP457">
        <v>2</v>
      </c>
      <c r="HQ457">
        <v>0.231369</v>
      </c>
      <c r="HR457">
        <v>-0.159357</v>
      </c>
      <c r="HS457">
        <v>20.2827</v>
      </c>
      <c r="HT457">
        <v>5.20995</v>
      </c>
      <c r="HU457">
        <v>11.9798</v>
      </c>
      <c r="HV457">
        <v>4.96265</v>
      </c>
      <c r="HW457">
        <v>3.27438</v>
      </c>
      <c r="HX457">
        <v>9999</v>
      </c>
      <c r="HY457">
        <v>9999</v>
      </c>
      <c r="HZ457">
        <v>9999</v>
      </c>
      <c r="IA457">
        <v>999.9</v>
      </c>
      <c r="IB457">
        <v>1.86386</v>
      </c>
      <c r="IC457">
        <v>1.86014</v>
      </c>
      <c r="ID457">
        <v>1.85844</v>
      </c>
      <c r="IE457">
        <v>1.85975</v>
      </c>
      <c r="IF457">
        <v>1.85989</v>
      </c>
      <c r="IG457">
        <v>1.8584</v>
      </c>
      <c r="IH457">
        <v>1.85746</v>
      </c>
      <c r="II457">
        <v>1.85242</v>
      </c>
      <c r="IJ457">
        <v>0</v>
      </c>
      <c r="IK457">
        <v>0</v>
      </c>
      <c r="IL457">
        <v>0</v>
      </c>
      <c r="IM457">
        <v>0</v>
      </c>
      <c r="IN457" t="s">
        <v>441</v>
      </c>
      <c r="IO457" t="s">
        <v>442</v>
      </c>
      <c r="IP457" t="s">
        <v>443</v>
      </c>
      <c r="IQ457" t="s">
        <v>443</v>
      </c>
      <c r="IR457" t="s">
        <v>443</v>
      </c>
      <c r="IS457" t="s">
        <v>443</v>
      </c>
      <c r="IT457">
        <v>0</v>
      </c>
      <c r="IU457">
        <v>100</v>
      </c>
      <c r="IV457">
        <v>100</v>
      </c>
      <c r="IW457">
        <v>-0.903</v>
      </c>
      <c r="IX457">
        <v>0.3</v>
      </c>
      <c r="IY457">
        <v>-1.199888540531774</v>
      </c>
      <c r="IZ457">
        <v>0.0006062262584135303</v>
      </c>
      <c r="JA457">
        <v>-6.607284784785487E-07</v>
      </c>
      <c r="JB457">
        <v>4.456398226774383E-10</v>
      </c>
      <c r="JC457">
        <v>0.04242554667046498</v>
      </c>
      <c r="JD457">
        <v>-0.002659736867722172</v>
      </c>
      <c r="JE457">
        <v>0.000738507291522077</v>
      </c>
      <c r="JF457">
        <v>-6.730059124220876E-06</v>
      </c>
      <c r="JG457">
        <v>7</v>
      </c>
      <c r="JH457">
        <v>1949</v>
      </c>
      <c r="JI457">
        <v>1</v>
      </c>
      <c r="JJ457">
        <v>29</v>
      </c>
      <c r="JK457">
        <v>190148.6</v>
      </c>
      <c r="JL457">
        <v>190148.8</v>
      </c>
      <c r="JM457">
        <v>2.67456</v>
      </c>
      <c r="JN457">
        <v>2.60498</v>
      </c>
      <c r="JO457">
        <v>2.146</v>
      </c>
      <c r="JP457">
        <v>2.67822</v>
      </c>
      <c r="JQ457">
        <v>2.29858</v>
      </c>
      <c r="JR457">
        <v>2.43408</v>
      </c>
      <c r="JS457">
        <v>37.242</v>
      </c>
      <c r="JT457">
        <v>24.07</v>
      </c>
      <c r="JU457">
        <v>18</v>
      </c>
      <c r="JV457">
        <v>486.66</v>
      </c>
      <c r="JW457">
        <v>883.893</v>
      </c>
      <c r="JX457">
        <v>28.9887</v>
      </c>
      <c r="JY457">
        <v>30.1366</v>
      </c>
      <c r="JZ457">
        <v>30.0002</v>
      </c>
      <c r="KA457">
        <v>30.2782</v>
      </c>
      <c r="KB457">
        <v>30.2166</v>
      </c>
      <c r="KC457">
        <v>53.7355</v>
      </c>
      <c r="KD457">
        <v>14.5245</v>
      </c>
      <c r="KE457">
        <v>20.6178</v>
      </c>
      <c r="KF457">
        <v>29.0225</v>
      </c>
      <c r="KG457">
        <v>921.581</v>
      </c>
      <c r="KH457">
        <v>15.1443</v>
      </c>
      <c r="KI457">
        <v>101.79</v>
      </c>
      <c r="KJ457">
        <v>91.571</v>
      </c>
    </row>
    <row r="458" spans="1:296">
      <c r="A458">
        <v>440</v>
      </c>
      <c r="B458">
        <v>1758398525.5</v>
      </c>
      <c r="C458">
        <v>16385</v>
      </c>
      <c r="D458" t="s">
        <v>1327</v>
      </c>
      <c r="E458" t="s">
        <v>1328</v>
      </c>
      <c r="F458">
        <v>5</v>
      </c>
      <c r="G458" t="s">
        <v>1218</v>
      </c>
      <c r="H458">
        <v>1758398518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917.575977945921</v>
      </c>
      <c r="AJ458">
        <v>850.3972303030301</v>
      </c>
      <c r="AK458">
        <v>3.302565795967663</v>
      </c>
      <c r="AL458">
        <v>65.87558880153101</v>
      </c>
      <c r="AM458">
        <f>(AO458 - AN458 + DX458*1E3/(8.314*(DZ458+273.15)) * AQ458/DW458 * AP458) * DW458/(100*DK458) * 1000/(1000 - AO458)</f>
        <v>0</v>
      </c>
      <c r="AN458">
        <v>15.1325842132376</v>
      </c>
      <c r="AO458">
        <v>23.77004909090908</v>
      </c>
      <c r="AP458">
        <v>-0.0003985299384879013</v>
      </c>
      <c r="AQ458">
        <v>86.21188687675813</v>
      </c>
      <c r="AR458">
        <v>0</v>
      </c>
      <c r="AS458">
        <v>0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437</v>
      </c>
      <c r="AX458" t="s">
        <v>437</v>
      </c>
      <c r="AY458">
        <v>0</v>
      </c>
      <c r="AZ458">
        <v>0</v>
      </c>
      <c r="BA458">
        <f>1-AY458/AZ458</f>
        <v>0</v>
      </c>
      <c r="BB458">
        <v>0</v>
      </c>
      <c r="BC458" t="s">
        <v>437</v>
      </c>
      <c r="BD458" t="s">
        <v>437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437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5.18</v>
      </c>
      <c r="DL458">
        <v>0.5</v>
      </c>
      <c r="DM458" t="s">
        <v>438</v>
      </c>
      <c r="DN458">
        <v>2</v>
      </c>
      <c r="DO458" t="b">
        <v>1</v>
      </c>
      <c r="DP458">
        <v>1758398518</v>
      </c>
      <c r="DQ458">
        <v>807.4432962962964</v>
      </c>
      <c r="DR458">
        <v>889.7195185185185</v>
      </c>
      <c r="DS458">
        <v>23.7909</v>
      </c>
      <c r="DT458">
        <v>15.13715185185185</v>
      </c>
      <c r="DU458">
        <v>808.3493703703704</v>
      </c>
      <c r="DV458">
        <v>23.49067777777778</v>
      </c>
      <c r="DW458">
        <v>499.9962222222222</v>
      </c>
      <c r="DX458">
        <v>90.32354814814816</v>
      </c>
      <c r="DY458">
        <v>0.06830052222222223</v>
      </c>
      <c r="DZ458">
        <v>30.22872222222222</v>
      </c>
      <c r="EA458">
        <v>29.99957407407407</v>
      </c>
      <c r="EB458">
        <v>999.9000000000001</v>
      </c>
      <c r="EC458">
        <v>0</v>
      </c>
      <c r="ED458">
        <v>0</v>
      </c>
      <c r="EE458">
        <v>9997.916666666666</v>
      </c>
      <c r="EF458">
        <v>0</v>
      </c>
      <c r="EG458">
        <v>10.34278518518518</v>
      </c>
      <c r="EH458">
        <v>-82.2761888888889</v>
      </c>
      <c r="EI458">
        <v>827.1209999999999</v>
      </c>
      <c r="EJ458">
        <v>903.3941111111111</v>
      </c>
      <c r="EK458">
        <v>8.653748888888888</v>
      </c>
      <c r="EL458">
        <v>889.7195185185185</v>
      </c>
      <c r="EM458">
        <v>15.13715185185185</v>
      </c>
      <c r="EN458">
        <v>2.148879259259259</v>
      </c>
      <c r="EO458">
        <v>1.367241851851852</v>
      </c>
      <c r="EP458">
        <v>18.5862</v>
      </c>
      <c r="EQ458">
        <v>11.55911851851852</v>
      </c>
      <c r="ER458">
        <v>1999.998148148148</v>
      </c>
      <c r="ES458">
        <v>0.980003</v>
      </c>
      <c r="ET458">
        <v>0.0199973</v>
      </c>
      <c r="EU458">
        <v>0</v>
      </c>
      <c r="EV458">
        <v>912.4977407407408</v>
      </c>
      <c r="EW458">
        <v>5.00078</v>
      </c>
      <c r="EX458">
        <v>17652.28518518518</v>
      </c>
      <c r="EY458">
        <v>16379.63703703704</v>
      </c>
      <c r="EZ458">
        <v>40.39333333333333</v>
      </c>
      <c r="FA458">
        <v>41.31666666666666</v>
      </c>
      <c r="FB458">
        <v>40.76596296296297</v>
      </c>
      <c r="FC458">
        <v>40.91855555555555</v>
      </c>
      <c r="FD458">
        <v>41.64107407407408</v>
      </c>
      <c r="FE458">
        <v>1955.107777777778</v>
      </c>
      <c r="FF458">
        <v>39.89000000000001</v>
      </c>
      <c r="FG458">
        <v>0</v>
      </c>
      <c r="FH458">
        <v>1758398526.3</v>
      </c>
      <c r="FI458">
        <v>0</v>
      </c>
      <c r="FJ458">
        <v>912.5800384615385</v>
      </c>
      <c r="FK458">
        <v>16.0004444560751</v>
      </c>
      <c r="FL458">
        <v>300.7247865304844</v>
      </c>
      <c r="FM458">
        <v>17653.18461538461</v>
      </c>
      <c r="FN458">
        <v>15</v>
      </c>
      <c r="FO458">
        <v>0</v>
      </c>
      <c r="FP458" t="s">
        <v>439</v>
      </c>
      <c r="FQ458">
        <v>1746989605.5</v>
      </c>
      <c r="FR458">
        <v>1746989593.5</v>
      </c>
      <c r="FS458">
        <v>0</v>
      </c>
      <c r="FT458">
        <v>-0.274</v>
      </c>
      <c r="FU458">
        <v>-0.002</v>
      </c>
      <c r="FV458">
        <v>2.549</v>
      </c>
      <c r="FW458">
        <v>0.129</v>
      </c>
      <c r="FX458">
        <v>420</v>
      </c>
      <c r="FY458">
        <v>17</v>
      </c>
      <c r="FZ458">
        <v>0.02</v>
      </c>
      <c r="GA458">
        <v>0.04</v>
      </c>
      <c r="GB458">
        <v>-81.92277804878049</v>
      </c>
      <c r="GC458">
        <v>-6.533784668989519</v>
      </c>
      <c r="GD458">
        <v>0.6491189426547854</v>
      </c>
      <c r="GE458">
        <v>0</v>
      </c>
      <c r="GF458">
        <v>911.7383529411765</v>
      </c>
      <c r="GG458">
        <v>16.86945760429652</v>
      </c>
      <c r="GH458">
        <v>1.681235747936137</v>
      </c>
      <c r="GI458">
        <v>0</v>
      </c>
      <c r="GJ458">
        <v>8.649189512195123</v>
      </c>
      <c r="GK458">
        <v>0.01831191637631265</v>
      </c>
      <c r="GL458">
        <v>0.01268124925584528</v>
      </c>
      <c r="GM458">
        <v>1</v>
      </c>
      <c r="GN458">
        <v>1</v>
      </c>
      <c r="GO458">
        <v>3</v>
      </c>
      <c r="GP458" t="s">
        <v>440</v>
      </c>
      <c r="GQ458">
        <v>3.1005</v>
      </c>
      <c r="GR458">
        <v>2.72699</v>
      </c>
      <c r="GS458">
        <v>0.142052</v>
      </c>
      <c r="GT458">
        <v>0.151009</v>
      </c>
      <c r="GU458">
        <v>0.106643</v>
      </c>
      <c r="GV458">
        <v>0.0782656</v>
      </c>
      <c r="GW458">
        <v>22386.5</v>
      </c>
      <c r="GX458">
        <v>20169.3</v>
      </c>
      <c r="GY458">
        <v>26660.1</v>
      </c>
      <c r="GZ458">
        <v>23984.1</v>
      </c>
      <c r="HA458">
        <v>38119.1</v>
      </c>
      <c r="HB458">
        <v>32727.6</v>
      </c>
      <c r="HC458">
        <v>46555.8</v>
      </c>
      <c r="HD458">
        <v>37987.1</v>
      </c>
      <c r="HE458">
        <v>1.8598</v>
      </c>
      <c r="HF458">
        <v>2.31175</v>
      </c>
      <c r="HG458">
        <v>0.0579059</v>
      </c>
      <c r="HH458">
        <v>0</v>
      </c>
      <c r="HI458">
        <v>29.0543</v>
      </c>
      <c r="HJ458">
        <v>999.9</v>
      </c>
      <c r="HK458">
        <v>33.3</v>
      </c>
      <c r="HL458">
        <v>32.8</v>
      </c>
      <c r="HM458">
        <v>18.4175</v>
      </c>
      <c r="HN458">
        <v>61.6037</v>
      </c>
      <c r="HO458">
        <v>5.20032</v>
      </c>
      <c r="HP458">
        <v>2</v>
      </c>
      <c r="HQ458">
        <v>0.231517</v>
      </c>
      <c r="HR458">
        <v>-0.194502</v>
      </c>
      <c r="HS458">
        <v>20.2825</v>
      </c>
      <c r="HT458">
        <v>5.2098</v>
      </c>
      <c r="HU458">
        <v>11.98</v>
      </c>
      <c r="HV458">
        <v>4.9624</v>
      </c>
      <c r="HW458">
        <v>3.27435</v>
      </c>
      <c r="HX458">
        <v>9999</v>
      </c>
      <c r="HY458">
        <v>9999</v>
      </c>
      <c r="HZ458">
        <v>9999</v>
      </c>
      <c r="IA458">
        <v>999.9</v>
      </c>
      <c r="IB458">
        <v>1.86387</v>
      </c>
      <c r="IC458">
        <v>1.86017</v>
      </c>
      <c r="ID458">
        <v>1.85844</v>
      </c>
      <c r="IE458">
        <v>1.85974</v>
      </c>
      <c r="IF458">
        <v>1.85989</v>
      </c>
      <c r="IG458">
        <v>1.85844</v>
      </c>
      <c r="IH458">
        <v>1.85748</v>
      </c>
      <c r="II458">
        <v>1.85242</v>
      </c>
      <c r="IJ458">
        <v>0</v>
      </c>
      <c r="IK458">
        <v>0</v>
      </c>
      <c r="IL458">
        <v>0</v>
      </c>
      <c r="IM458">
        <v>0</v>
      </c>
      <c r="IN458" t="s">
        <v>441</v>
      </c>
      <c r="IO458" t="s">
        <v>442</v>
      </c>
      <c r="IP458" t="s">
        <v>443</v>
      </c>
      <c r="IQ458" t="s">
        <v>443</v>
      </c>
      <c r="IR458" t="s">
        <v>443</v>
      </c>
      <c r="IS458" t="s">
        <v>443</v>
      </c>
      <c r="IT458">
        <v>0</v>
      </c>
      <c r="IU458">
        <v>100</v>
      </c>
      <c r="IV458">
        <v>100</v>
      </c>
      <c r="IW458">
        <v>-0.896</v>
      </c>
      <c r="IX458">
        <v>0.2998</v>
      </c>
      <c r="IY458">
        <v>-1.199888540531774</v>
      </c>
      <c r="IZ458">
        <v>0.0006062262584135303</v>
      </c>
      <c r="JA458">
        <v>-6.607284784785487E-07</v>
      </c>
      <c r="JB458">
        <v>4.456398226774383E-10</v>
      </c>
      <c r="JC458">
        <v>0.04242554667046498</v>
      </c>
      <c r="JD458">
        <v>-0.002659736867722172</v>
      </c>
      <c r="JE458">
        <v>0.000738507291522077</v>
      </c>
      <c r="JF458">
        <v>-6.730059124220876E-06</v>
      </c>
      <c r="JG458">
        <v>7</v>
      </c>
      <c r="JH458">
        <v>1949</v>
      </c>
      <c r="JI458">
        <v>1</v>
      </c>
      <c r="JJ458">
        <v>29</v>
      </c>
      <c r="JK458">
        <v>190148.7</v>
      </c>
      <c r="JL458">
        <v>190148.9</v>
      </c>
      <c r="JM458">
        <v>2.7124</v>
      </c>
      <c r="JN458">
        <v>2.6123</v>
      </c>
      <c r="JO458">
        <v>2.146</v>
      </c>
      <c r="JP458">
        <v>2.67944</v>
      </c>
      <c r="JQ458">
        <v>2.29858</v>
      </c>
      <c r="JR458">
        <v>2.3938</v>
      </c>
      <c r="JS458">
        <v>37.242</v>
      </c>
      <c r="JT458">
        <v>24.0612</v>
      </c>
      <c r="JU458">
        <v>18</v>
      </c>
      <c r="JV458">
        <v>485.524</v>
      </c>
      <c r="JW458">
        <v>884.923</v>
      </c>
      <c r="JX458">
        <v>29.0161</v>
      </c>
      <c r="JY458">
        <v>30.1375</v>
      </c>
      <c r="JZ458">
        <v>30.0002</v>
      </c>
      <c r="KA458">
        <v>30.2782</v>
      </c>
      <c r="KB458">
        <v>30.2185</v>
      </c>
      <c r="KC458">
        <v>54.5553</v>
      </c>
      <c r="KD458">
        <v>14.5245</v>
      </c>
      <c r="KE458">
        <v>20.6178</v>
      </c>
      <c r="KF458">
        <v>29.0232</v>
      </c>
      <c r="KG458">
        <v>941.616</v>
      </c>
      <c r="KH458">
        <v>15.1531</v>
      </c>
      <c r="KI458">
        <v>101.789</v>
      </c>
      <c r="KJ458">
        <v>91.5718</v>
      </c>
    </row>
    <row r="459" spans="1:296">
      <c r="A459">
        <v>441</v>
      </c>
      <c r="B459">
        <v>1758398530.5</v>
      </c>
      <c r="C459">
        <v>16390</v>
      </c>
      <c r="D459" t="s">
        <v>1329</v>
      </c>
      <c r="E459" t="s">
        <v>1330</v>
      </c>
      <c r="F459">
        <v>5</v>
      </c>
      <c r="G459" t="s">
        <v>1218</v>
      </c>
      <c r="H459">
        <v>1758398522.714286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934.7031052613648</v>
      </c>
      <c r="AJ459">
        <v>867.1136424242422</v>
      </c>
      <c r="AK459">
        <v>3.35437834848067</v>
      </c>
      <c r="AL459">
        <v>65.87558880153101</v>
      </c>
      <c r="AM459">
        <f>(AO459 - AN459 + DX459*1E3/(8.314*(DZ459+273.15)) * AQ459/DW459 * AP459) * DW459/(100*DK459) * 1000/(1000 - AO459)</f>
        <v>0</v>
      </c>
      <c r="AN459">
        <v>15.13373021483731</v>
      </c>
      <c r="AO459">
        <v>23.76822787878788</v>
      </c>
      <c r="AP459">
        <v>-7.790484014717442E-05</v>
      </c>
      <c r="AQ459">
        <v>86.21188687675813</v>
      </c>
      <c r="AR459">
        <v>0</v>
      </c>
      <c r="AS459">
        <v>0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437</v>
      </c>
      <c r="AX459" t="s">
        <v>437</v>
      </c>
      <c r="AY459">
        <v>0</v>
      </c>
      <c r="AZ459">
        <v>0</v>
      </c>
      <c r="BA459">
        <f>1-AY459/AZ459</f>
        <v>0</v>
      </c>
      <c r="BB459">
        <v>0</v>
      </c>
      <c r="BC459" t="s">
        <v>437</v>
      </c>
      <c r="BD459" t="s">
        <v>437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437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5.18</v>
      </c>
      <c r="DL459">
        <v>0.5</v>
      </c>
      <c r="DM459" t="s">
        <v>438</v>
      </c>
      <c r="DN459">
        <v>2</v>
      </c>
      <c r="DO459" t="b">
        <v>1</v>
      </c>
      <c r="DP459">
        <v>1758398522.714286</v>
      </c>
      <c r="DQ459">
        <v>822.7851785714286</v>
      </c>
      <c r="DR459">
        <v>905.5694285714286</v>
      </c>
      <c r="DS459">
        <v>23.77786785714286</v>
      </c>
      <c r="DT459">
        <v>15.13245</v>
      </c>
      <c r="DU459">
        <v>823.6849285714285</v>
      </c>
      <c r="DV459">
        <v>23.47790714285714</v>
      </c>
      <c r="DW459">
        <v>499.9398928571429</v>
      </c>
      <c r="DX459">
        <v>90.32427857142856</v>
      </c>
      <c r="DY459">
        <v>0.06848302142857142</v>
      </c>
      <c r="DZ459">
        <v>30.22698214285714</v>
      </c>
      <c r="EA459">
        <v>29.99952857142857</v>
      </c>
      <c r="EB459">
        <v>999.9000000000002</v>
      </c>
      <c r="EC459">
        <v>0</v>
      </c>
      <c r="ED459">
        <v>0</v>
      </c>
      <c r="EE459">
        <v>9993.571428571429</v>
      </c>
      <c r="EF459">
        <v>0</v>
      </c>
      <c r="EG459">
        <v>10.34256428571428</v>
      </c>
      <c r="EH459">
        <v>-82.78422499999999</v>
      </c>
      <c r="EI459">
        <v>842.8257142857141</v>
      </c>
      <c r="EJ459">
        <v>919.4834285714285</v>
      </c>
      <c r="EK459">
        <v>8.645418214285714</v>
      </c>
      <c r="EL459">
        <v>905.5694285714286</v>
      </c>
      <c r="EM459">
        <v>15.13245</v>
      </c>
      <c r="EN459">
        <v>2.147718571428572</v>
      </c>
      <c r="EO459">
        <v>1.366828571428571</v>
      </c>
      <c r="EP459">
        <v>18.57757857142857</v>
      </c>
      <c r="EQ459">
        <v>11.55453928571428</v>
      </c>
      <c r="ER459">
        <v>1999.974285714286</v>
      </c>
      <c r="ES459">
        <v>0.9800026785714285</v>
      </c>
      <c r="ET459">
        <v>0.01999761785714286</v>
      </c>
      <c r="EU459">
        <v>0</v>
      </c>
      <c r="EV459">
        <v>913.5974285714286</v>
      </c>
      <c r="EW459">
        <v>5.00078</v>
      </c>
      <c r="EX459">
        <v>17673.87857142857</v>
      </c>
      <c r="EY459">
        <v>16379.44285714286</v>
      </c>
      <c r="EZ459">
        <v>40.40382142857142</v>
      </c>
      <c r="FA459">
        <v>41.31649999999998</v>
      </c>
      <c r="FB459">
        <v>40.77432142857142</v>
      </c>
      <c r="FC459">
        <v>40.91035714285714</v>
      </c>
      <c r="FD459">
        <v>41.62257142857142</v>
      </c>
      <c r="FE459">
        <v>1955.080714285714</v>
      </c>
      <c r="FF459">
        <v>39.89142857142858</v>
      </c>
      <c r="FG459">
        <v>0</v>
      </c>
      <c r="FH459">
        <v>1758398531.1</v>
      </c>
      <c r="FI459">
        <v>0</v>
      </c>
      <c r="FJ459">
        <v>913.6962307692307</v>
      </c>
      <c r="FK459">
        <v>13.93011965807971</v>
      </c>
      <c r="FL459">
        <v>257.7470085612646</v>
      </c>
      <c r="FM459">
        <v>17675.36538461538</v>
      </c>
      <c r="FN459">
        <v>15</v>
      </c>
      <c r="FO459">
        <v>0</v>
      </c>
      <c r="FP459" t="s">
        <v>439</v>
      </c>
      <c r="FQ459">
        <v>1746989605.5</v>
      </c>
      <c r="FR459">
        <v>1746989593.5</v>
      </c>
      <c r="FS459">
        <v>0</v>
      </c>
      <c r="FT459">
        <v>-0.274</v>
      </c>
      <c r="FU459">
        <v>-0.002</v>
      </c>
      <c r="FV459">
        <v>2.549</v>
      </c>
      <c r="FW459">
        <v>0.129</v>
      </c>
      <c r="FX459">
        <v>420</v>
      </c>
      <c r="FY459">
        <v>17</v>
      </c>
      <c r="FZ459">
        <v>0.02</v>
      </c>
      <c r="GA459">
        <v>0.04</v>
      </c>
      <c r="GB459">
        <v>-82.47593749999999</v>
      </c>
      <c r="GC459">
        <v>-6.472398123827185</v>
      </c>
      <c r="GD459">
        <v>0.6275058161832053</v>
      </c>
      <c r="GE459">
        <v>0</v>
      </c>
      <c r="GF459">
        <v>912.8389411764706</v>
      </c>
      <c r="GG459">
        <v>14.89494269052188</v>
      </c>
      <c r="GH459">
        <v>1.497954565029498</v>
      </c>
      <c r="GI459">
        <v>0</v>
      </c>
      <c r="GJ459">
        <v>8.648761500000001</v>
      </c>
      <c r="GK459">
        <v>-0.09341403377110295</v>
      </c>
      <c r="GL459">
        <v>0.01343566458162753</v>
      </c>
      <c r="GM459">
        <v>1</v>
      </c>
      <c r="GN459">
        <v>1</v>
      </c>
      <c r="GO459">
        <v>3</v>
      </c>
      <c r="GP459" t="s">
        <v>440</v>
      </c>
      <c r="GQ459">
        <v>3.10108</v>
      </c>
      <c r="GR459">
        <v>2.72672</v>
      </c>
      <c r="GS459">
        <v>0.143879</v>
      </c>
      <c r="GT459">
        <v>0.152807</v>
      </c>
      <c r="GU459">
        <v>0.106634</v>
      </c>
      <c r="GV459">
        <v>0.0782699</v>
      </c>
      <c r="GW459">
        <v>22338.7</v>
      </c>
      <c r="GX459">
        <v>20126.8</v>
      </c>
      <c r="GY459">
        <v>26660</v>
      </c>
      <c r="GZ459">
        <v>23984.3</v>
      </c>
      <c r="HA459">
        <v>38119.6</v>
      </c>
      <c r="HB459">
        <v>32727.5</v>
      </c>
      <c r="HC459">
        <v>46555.7</v>
      </c>
      <c r="HD459">
        <v>37987</v>
      </c>
      <c r="HE459">
        <v>1.8607</v>
      </c>
      <c r="HF459">
        <v>2.31088</v>
      </c>
      <c r="HG459">
        <v>0.0584424</v>
      </c>
      <c r="HH459">
        <v>0</v>
      </c>
      <c r="HI459">
        <v>29.0543</v>
      </c>
      <c r="HJ459">
        <v>999.9</v>
      </c>
      <c r="HK459">
        <v>33.3</v>
      </c>
      <c r="HL459">
        <v>32.9</v>
      </c>
      <c r="HM459">
        <v>18.5206</v>
      </c>
      <c r="HN459">
        <v>61.3737</v>
      </c>
      <c r="HO459">
        <v>5.21635</v>
      </c>
      <c r="HP459">
        <v>2</v>
      </c>
      <c r="HQ459">
        <v>0.231753</v>
      </c>
      <c r="HR459">
        <v>-0.161097</v>
      </c>
      <c r="HS459">
        <v>20.2825</v>
      </c>
      <c r="HT459">
        <v>5.20965</v>
      </c>
      <c r="HU459">
        <v>11.98</v>
      </c>
      <c r="HV459">
        <v>4.9624</v>
      </c>
      <c r="HW459">
        <v>3.27428</v>
      </c>
      <c r="HX459">
        <v>9999</v>
      </c>
      <c r="HY459">
        <v>9999</v>
      </c>
      <c r="HZ459">
        <v>9999</v>
      </c>
      <c r="IA459">
        <v>999.9</v>
      </c>
      <c r="IB459">
        <v>1.86387</v>
      </c>
      <c r="IC459">
        <v>1.86018</v>
      </c>
      <c r="ID459">
        <v>1.85845</v>
      </c>
      <c r="IE459">
        <v>1.85976</v>
      </c>
      <c r="IF459">
        <v>1.85989</v>
      </c>
      <c r="IG459">
        <v>1.85844</v>
      </c>
      <c r="IH459">
        <v>1.85747</v>
      </c>
      <c r="II459">
        <v>1.85242</v>
      </c>
      <c r="IJ459">
        <v>0</v>
      </c>
      <c r="IK459">
        <v>0</v>
      </c>
      <c r="IL459">
        <v>0</v>
      </c>
      <c r="IM459">
        <v>0</v>
      </c>
      <c r="IN459" t="s">
        <v>441</v>
      </c>
      <c r="IO459" t="s">
        <v>442</v>
      </c>
      <c r="IP459" t="s">
        <v>443</v>
      </c>
      <c r="IQ459" t="s">
        <v>443</v>
      </c>
      <c r="IR459" t="s">
        <v>443</v>
      </c>
      <c r="IS459" t="s">
        <v>443</v>
      </c>
      <c r="IT459">
        <v>0</v>
      </c>
      <c r="IU459">
        <v>100</v>
      </c>
      <c r="IV459">
        <v>100</v>
      </c>
      <c r="IW459">
        <v>-0.889</v>
      </c>
      <c r="IX459">
        <v>0.2998</v>
      </c>
      <c r="IY459">
        <v>-1.199888540531774</v>
      </c>
      <c r="IZ459">
        <v>0.0006062262584135303</v>
      </c>
      <c r="JA459">
        <v>-6.607284784785487E-07</v>
      </c>
      <c r="JB459">
        <v>4.456398226774383E-10</v>
      </c>
      <c r="JC459">
        <v>0.04242554667046498</v>
      </c>
      <c r="JD459">
        <v>-0.002659736867722172</v>
      </c>
      <c r="JE459">
        <v>0.000738507291522077</v>
      </c>
      <c r="JF459">
        <v>-6.730059124220876E-06</v>
      </c>
      <c r="JG459">
        <v>7</v>
      </c>
      <c r="JH459">
        <v>1949</v>
      </c>
      <c r="JI459">
        <v>1</v>
      </c>
      <c r="JJ459">
        <v>29</v>
      </c>
      <c r="JK459">
        <v>190148.8</v>
      </c>
      <c r="JL459">
        <v>190149</v>
      </c>
      <c r="JM459">
        <v>2.75391</v>
      </c>
      <c r="JN459">
        <v>2.60742</v>
      </c>
      <c r="JO459">
        <v>2.146</v>
      </c>
      <c r="JP459">
        <v>2.67822</v>
      </c>
      <c r="JQ459">
        <v>2.29858</v>
      </c>
      <c r="JR459">
        <v>2.40234</v>
      </c>
      <c r="JS459">
        <v>37.242</v>
      </c>
      <c r="JT459">
        <v>24.07</v>
      </c>
      <c r="JU459">
        <v>18</v>
      </c>
      <c r="JV459">
        <v>486.074</v>
      </c>
      <c r="JW459">
        <v>884.021</v>
      </c>
      <c r="JX459">
        <v>29.0254</v>
      </c>
      <c r="JY459">
        <v>30.1392</v>
      </c>
      <c r="JZ459">
        <v>30.0003</v>
      </c>
      <c r="KA459">
        <v>30.2809</v>
      </c>
      <c r="KB459">
        <v>30.2199</v>
      </c>
      <c r="KC459">
        <v>55.3063</v>
      </c>
      <c r="KD459">
        <v>14.5245</v>
      </c>
      <c r="KE459">
        <v>20.6178</v>
      </c>
      <c r="KF459">
        <v>29.0235</v>
      </c>
      <c r="KG459">
        <v>954.973</v>
      </c>
      <c r="KH459">
        <v>15.1525</v>
      </c>
      <c r="KI459">
        <v>101.789</v>
      </c>
      <c r="KJ459">
        <v>91.5719</v>
      </c>
    </row>
    <row r="460" spans="1:296">
      <c r="A460">
        <v>442</v>
      </c>
      <c r="B460">
        <v>1758398535.5</v>
      </c>
      <c r="C460">
        <v>16395</v>
      </c>
      <c r="D460" t="s">
        <v>1331</v>
      </c>
      <c r="E460" t="s">
        <v>1332</v>
      </c>
      <c r="F460">
        <v>5</v>
      </c>
      <c r="G460" t="s">
        <v>1218</v>
      </c>
      <c r="H460">
        <v>1758398528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951.7111162799771</v>
      </c>
      <c r="AJ460">
        <v>883.9229575757576</v>
      </c>
      <c r="AK460">
        <v>3.374771926728501</v>
      </c>
      <c r="AL460">
        <v>65.87558880153101</v>
      </c>
      <c r="AM460">
        <f>(AO460 - AN460 + DX460*1E3/(8.314*(DZ460+273.15)) * AQ460/DW460 * AP460) * DW460/(100*DK460) * 1000/(1000 - AO460)</f>
        <v>0</v>
      </c>
      <c r="AN460">
        <v>15.13671472299981</v>
      </c>
      <c r="AO460">
        <v>23.75612121212121</v>
      </c>
      <c r="AP460">
        <v>-0.00021644125596687</v>
      </c>
      <c r="AQ460">
        <v>86.21188687675813</v>
      </c>
      <c r="AR460">
        <v>0</v>
      </c>
      <c r="AS460">
        <v>0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437</v>
      </c>
      <c r="AX460" t="s">
        <v>437</v>
      </c>
      <c r="AY460">
        <v>0</v>
      </c>
      <c r="AZ460">
        <v>0</v>
      </c>
      <c r="BA460">
        <f>1-AY460/AZ460</f>
        <v>0</v>
      </c>
      <c r="BB460">
        <v>0</v>
      </c>
      <c r="BC460" t="s">
        <v>437</v>
      </c>
      <c r="BD460" t="s">
        <v>437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437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5.18</v>
      </c>
      <c r="DL460">
        <v>0.5</v>
      </c>
      <c r="DM460" t="s">
        <v>438</v>
      </c>
      <c r="DN460">
        <v>2</v>
      </c>
      <c r="DO460" t="b">
        <v>1</v>
      </c>
      <c r="DP460">
        <v>1758398528</v>
      </c>
      <c r="DQ460">
        <v>840.0048148148148</v>
      </c>
      <c r="DR460">
        <v>923.3375185185184</v>
      </c>
      <c r="DS460">
        <v>23.76884074074074</v>
      </c>
      <c r="DT460">
        <v>15.13525555555556</v>
      </c>
      <c r="DU460">
        <v>840.8971481481481</v>
      </c>
      <c r="DV460">
        <v>23.46905925925926</v>
      </c>
      <c r="DW460">
        <v>499.931962962963</v>
      </c>
      <c r="DX460">
        <v>90.32362962962964</v>
      </c>
      <c r="DY460">
        <v>0.0685365962962963</v>
      </c>
      <c r="DZ460">
        <v>30.22685555555556</v>
      </c>
      <c r="EA460">
        <v>30.00197777777778</v>
      </c>
      <c r="EB460">
        <v>999.9000000000001</v>
      </c>
      <c r="EC460">
        <v>0</v>
      </c>
      <c r="ED460">
        <v>0</v>
      </c>
      <c r="EE460">
        <v>10002.17037037037</v>
      </c>
      <c r="EF460">
        <v>0</v>
      </c>
      <c r="EG460">
        <v>10.34391111111112</v>
      </c>
      <c r="EH460">
        <v>-83.33272222222223</v>
      </c>
      <c r="EI460">
        <v>860.4568888888889</v>
      </c>
      <c r="EJ460">
        <v>937.5272962962963</v>
      </c>
      <c r="EK460">
        <v>8.633587407407406</v>
      </c>
      <c r="EL460">
        <v>923.3375185185184</v>
      </c>
      <c r="EM460">
        <v>15.13525555555556</v>
      </c>
      <c r="EN460">
        <v>2.146887407407407</v>
      </c>
      <c r="EO460">
        <v>1.367071111111111</v>
      </c>
      <c r="EP460">
        <v>18.57140370370371</v>
      </c>
      <c r="EQ460">
        <v>11.55721851851852</v>
      </c>
      <c r="ER460">
        <v>1999.986296296296</v>
      </c>
      <c r="ES460">
        <v>0.9800026666666667</v>
      </c>
      <c r="ET460">
        <v>0.01999762962962963</v>
      </c>
      <c r="EU460">
        <v>0</v>
      </c>
      <c r="EV460">
        <v>914.7161851851853</v>
      </c>
      <c r="EW460">
        <v>5.00078</v>
      </c>
      <c r="EX460">
        <v>17695.24074074074</v>
      </c>
      <c r="EY460">
        <v>16379.53703703704</v>
      </c>
      <c r="EZ460">
        <v>40.40944444444444</v>
      </c>
      <c r="FA460">
        <v>41.31199999999999</v>
      </c>
      <c r="FB460">
        <v>40.76596296296296</v>
      </c>
      <c r="FC460">
        <v>40.90244444444444</v>
      </c>
      <c r="FD460">
        <v>41.61785185185185</v>
      </c>
      <c r="FE460">
        <v>1955.089259259259</v>
      </c>
      <c r="FF460">
        <v>39.89370370370371</v>
      </c>
      <c r="FG460">
        <v>0</v>
      </c>
      <c r="FH460">
        <v>1758398535.9</v>
      </c>
      <c r="FI460">
        <v>0</v>
      </c>
      <c r="FJ460">
        <v>914.7045384615386</v>
      </c>
      <c r="FK460">
        <v>10.10789743872829</v>
      </c>
      <c r="FL460">
        <v>221.3777777407975</v>
      </c>
      <c r="FM460">
        <v>17694.75</v>
      </c>
      <c r="FN460">
        <v>15</v>
      </c>
      <c r="FO460">
        <v>0</v>
      </c>
      <c r="FP460" t="s">
        <v>439</v>
      </c>
      <c r="FQ460">
        <v>1746989605.5</v>
      </c>
      <c r="FR460">
        <v>1746989593.5</v>
      </c>
      <c r="FS460">
        <v>0</v>
      </c>
      <c r="FT460">
        <v>-0.274</v>
      </c>
      <c r="FU460">
        <v>-0.002</v>
      </c>
      <c r="FV460">
        <v>2.549</v>
      </c>
      <c r="FW460">
        <v>0.129</v>
      </c>
      <c r="FX460">
        <v>420</v>
      </c>
      <c r="FY460">
        <v>17</v>
      </c>
      <c r="FZ460">
        <v>0.02</v>
      </c>
      <c r="GA460">
        <v>0.04</v>
      </c>
      <c r="GB460">
        <v>-82.99284750000001</v>
      </c>
      <c r="GC460">
        <v>-6.472445403377132</v>
      </c>
      <c r="GD460">
        <v>0.6264254061688033</v>
      </c>
      <c r="GE460">
        <v>0</v>
      </c>
      <c r="GF460">
        <v>914.0237941176471</v>
      </c>
      <c r="GG460">
        <v>12.24808250886899</v>
      </c>
      <c r="GH460">
        <v>1.257059401923943</v>
      </c>
      <c r="GI460">
        <v>0</v>
      </c>
      <c r="GJ460">
        <v>8.6420935</v>
      </c>
      <c r="GK460">
        <v>-0.1323627016885728</v>
      </c>
      <c r="GL460">
        <v>0.01351234593806716</v>
      </c>
      <c r="GM460">
        <v>0</v>
      </c>
      <c r="GN460">
        <v>0</v>
      </c>
      <c r="GO460">
        <v>3</v>
      </c>
      <c r="GP460" t="s">
        <v>446</v>
      </c>
      <c r="GQ460">
        <v>3.10141</v>
      </c>
      <c r="GR460">
        <v>2.72647</v>
      </c>
      <c r="GS460">
        <v>0.145698</v>
      </c>
      <c r="GT460">
        <v>0.154569</v>
      </c>
      <c r="GU460">
        <v>0.106593</v>
      </c>
      <c r="GV460">
        <v>0.07828110000000001</v>
      </c>
      <c r="GW460">
        <v>22291.3</v>
      </c>
      <c r="GX460">
        <v>20084.9</v>
      </c>
      <c r="GY460">
        <v>26660.1</v>
      </c>
      <c r="GZ460">
        <v>23984.3</v>
      </c>
      <c r="HA460">
        <v>38121.6</v>
      </c>
      <c r="HB460">
        <v>32727.3</v>
      </c>
      <c r="HC460">
        <v>46555.7</v>
      </c>
      <c r="HD460">
        <v>37987</v>
      </c>
      <c r="HE460">
        <v>1.86145</v>
      </c>
      <c r="HF460">
        <v>2.31082</v>
      </c>
      <c r="HG460">
        <v>0.0585914</v>
      </c>
      <c r="HH460">
        <v>0</v>
      </c>
      <c r="HI460">
        <v>29.0543</v>
      </c>
      <c r="HJ460">
        <v>999.9</v>
      </c>
      <c r="HK460">
        <v>33.3</v>
      </c>
      <c r="HL460">
        <v>32.9</v>
      </c>
      <c r="HM460">
        <v>18.5214</v>
      </c>
      <c r="HN460">
        <v>61.2337</v>
      </c>
      <c r="HO460">
        <v>5.04808</v>
      </c>
      <c r="HP460">
        <v>2</v>
      </c>
      <c r="HQ460">
        <v>0.231583</v>
      </c>
      <c r="HR460">
        <v>-0.145741</v>
      </c>
      <c r="HS460">
        <v>20.2827</v>
      </c>
      <c r="HT460">
        <v>5.20995</v>
      </c>
      <c r="HU460">
        <v>11.98</v>
      </c>
      <c r="HV460">
        <v>4.96315</v>
      </c>
      <c r="HW460">
        <v>3.27448</v>
      </c>
      <c r="HX460">
        <v>9999</v>
      </c>
      <c r="HY460">
        <v>9999</v>
      </c>
      <c r="HZ460">
        <v>9999</v>
      </c>
      <c r="IA460">
        <v>999.9</v>
      </c>
      <c r="IB460">
        <v>1.86386</v>
      </c>
      <c r="IC460">
        <v>1.86012</v>
      </c>
      <c r="ID460">
        <v>1.85843</v>
      </c>
      <c r="IE460">
        <v>1.85974</v>
      </c>
      <c r="IF460">
        <v>1.85989</v>
      </c>
      <c r="IG460">
        <v>1.85842</v>
      </c>
      <c r="IH460">
        <v>1.85746</v>
      </c>
      <c r="II460">
        <v>1.85242</v>
      </c>
      <c r="IJ460">
        <v>0</v>
      </c>
      <c r="IK460">
        <v>0</v>
      </c>
      <c r="IL460">
        <v>0</v>
      </c>
      <c r="IM460">
        <v>0</v>
      </c>
      <c r="IN460" t="s">
        <v>441</v>
      </c>
      <c r="IO460" t="s">
        <v>442</v>
      </c>
      <c r="IP460" t="s">
        <v>443</v>
      </c>
      <c r="IQ460" t="s">
        <v>443</v>
      </c>
      <c r="IR460" t="s">
        <v>443</v>
      </c>
      <c r="IS460" t="s">
        <v>443</v>
      </c>
      <c r="IT460">
        <v>0</v>
      </c>
      <c r="IU460">
        <v>100</v>
      </c>
      <c r="IV460">
        <v>100</v>
      </c>
      <c r="IW460">
        <v>-0.881</v>
      </c>
      <c r="IX460">
        <v>0.2995</v>
      </c>
      <c r="IY460">
        <v>-1.199888540531774</v>
      </c>
      <c r="IZ460">
        <v>0.0006062262584135303</v>
      </c>
      <c r="JA460">
        <v>-6.607284784785487E-07</v>
      </c>
      <c r="JB460">
        <v>4.456398226774383E-10</v>
      </c>
      <c r="JC460">
        <v>0.04242554667046498</v>
      </c>
      <c r="JD460">
        <v>-0.002659736867722172</v>
      </c>
      <c r="JE460">
        <v>0.000738507291522077</v>
      </c>
      <c r="JF460">
        <v>-6.730059124220876E-06</v>
      </c>
      <c r="JG460">
        <v>7</v>
      </c>
      <c r="JH460">
        <v>1949</v>
      </c>
      <c r="JI460">
        <v>1</v>
      </c>
      <c r="JJ460">
        <v>29</v>
      </c>
      <c r="JK460">
        <v>190148.8</v>
      </c>
      <c r="JL460">
        <v>190149</v>
      </c>
      <c r="JM460">
        <v>2.79053</v>
      </c>
      <c r="JN460">
        <v>2.6062</v>
      </c>
      <c r="JO460">
        <v>2.146</v>
      </c>
      <c r="JP460">
        <v>2.67944</v>
      </c>
      <c r="JQ460">
        <v>2.29858</v>
      </c>
      <c r="JR460">
        <v>2.42798</v>
      </c>
      <c r="JS460">
        <v>37.242</v>
      </c>
      <c r="JT460">
        <v>24.07</v>
      </c>
      <c r="JU460">
        <v>18</v>
      </c>
      <c r="JV460">
        <v>486.518</v>
      </c>
      <c r="JW460">
        <v>883.9880000000001</v>
      </c>
      <c r="JX460">
        <v>29.0265</v>
      </c>
      <c r="JY460">
        <v>30.1392</v>
      </c>
      <c r="JZ460">
        <v>30</v>
      </c>
      <c r="KA460">
        <v>30.2809</v>
      </c>
      <c r="KB460">
        <v>30.2211</v>
      </c>
      <c r="KC460">
        <v>56.1196</v>
      </c>
      <c r="KD460">
        <v>14.5245</v>
      </c>
      <c r="KE460">
        <v>20.6178</v>
      </c>
      <c r="KF460">
        <v>29.0245</v>
      </c>
      <c r="KG460">
        <v>975.01</v>
      </c>
      <c r="KH460">
        <v>15.1593</v>
      </c>
      <c r="KI460">
        <v>101.789</v>
      </c>
      <c r="KJ460">
        <v>91.5718</v>
      </c>
    </row>
    <row r="461" spans="1:296">
      <c r="A461">
        <v>443</v>
      </c>
      <c r="B461">
        <v>1758398540.5</v>
      </c>
      <c r="C461">
        <v>16400</v>
      </c>
      <c r="D461" t="s">
        <v>1333</v>
      </c>
      <c r="E461" t="s">
        <v>1334</v>
      </c>
      <c r="F461">
        <v>5</v>
      </c>
      <c r="G461" t="s">
        <v>1218</v>
      </c>
      <c r="H461">
        <v>1758398532.714286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968.6593045189246</v>
      </c>
      <c r="AJ461">
        <v>900.6877454545451</v>
      </c>
      <c r="AK461">
        <v>3.355858959488195</v>
      </c>
      <c r="AL461">
        <v>65.87558880153101</v>
      </c>
      <c r="AM461">
        <f>(AO461 - AN461 + DX461*1E3/(8.314*(DZ461+273.15)) * AQ461/DW461 * AP461) * DW461/(100*DK461) * 1000/(1000 - AO461)</f>
        <v>0</v>
      </c>
      <c r="AN461">
        <v>15.14183658214702</v>
      </c>
      <c r="AO461">
        <v>23.73489212121213</v>
      </c>
      <c r="AP461">
        <v>-0.0002988566320573441</v>
      </c>
      <c r="AQ461">
        <v>86.21188687675813</v>
      </c>
      <c r="AR461">
        <v>0</v>
      </c>
      <c r="AS461">
        <v>0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437</v>
      </c>
      <c r="AX461" t="s">
        <v>437</v>
      </c>
      <c r="AY461">
        <v>0</v>
      </c>
      <c r="AZ461">
        <v>0</v>
      </c>
      <c r="BA461">
        <f>1-AY461/AZ461</f>
        <v>0</v>
      </c>
      <c r="BB461">
        <v>0</v>
      </c>
      <c r="BC461" t="s">
        <v>437</v>
      </c>
      <c r="BD461" t="s">
        <v>437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437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5.18</v>
      </c>
      <c r="DL461">
        <v>0.5</v>
      </c>
      <c r="DM461" t="s">
        <v>438</v>
      </c>
      <c r="DN461">
        <v>2</v>
      </c>
      <c r="DO461" t="b">
        <v>1</v>
      </c>
      <c r="DP461">
        <v>1758398532.714286</v>
      </c>
      <c r="DQ461">
        <v>855.3988928571426</v>
      </c>
      <c r="DR461">
        <v>939.1206071428571</v>
      </c>
      <c r="DS461">
        <v>23.76106428571429</v>
      </c>
      <c r="DT461">
        <v>15.13808928571429</v>
      </c>
      <c r="DU461">
        <v>856.2843571428572</v>
      </c>
      <c r="DV461">
        <v>23.46143928571428</v>
      </c>
      <c r="DW461">
        <v>499.9853214285714</v>
      </c>
      <c r="DX461">
        <v>90.32285</v>
      </c>
      <c r="DY461">
        <v>0.06848591071428571</v>
      </c>
      <c r="DZ461">
        <v>30.22798571428571</v>
      </c>
      <c r="EA461">
        <v>30.00760714285714</v>
      </c>
      <c r="EB461">
        <v>999.9000000000002</v>
      </c>
      <c r="EC461">
        <v>0</v>
      </c>
      <c r="ED461">
        <v>0</v>
      </c>
      <c r="EE461">
        <v>10007.85</v>
      </c>
      <c r="EF461">
        <v>0</v>
      </c>
      <c r="EG461">
        <v>10.34256428571428</v>
      </c>
      <c r="EH461">
        <v>-83.72182857142857</v>
      </c>
      <c r="EI461">
        <v>876.2186428571429</v>
      </c>
      <c r="EJ461">
        <v>953.5557500000001</v>
      </c>
      <c r="EK461">
        <v>8.622981071428571</v>
      </c>
      <c r="EL461">
        <v>939.1206071428571</v>
      </c>
      <c r="EM461">
        <v>15.13808928571429</v>
      </c>
      <c r="EN461">
        <v>2.146166428571429</v>
      </c>
      <c r="EO461">
        <v>1.367314285714286</v>
      </c>
      <c r="EP461">
        <v>18.56603214285714</v>
      </c>
      <c r="EQ461">
        <v>11.55991785714285</v>
      </c>
      <c r="ER461">
        <v>1999.991428571429</v>
      </c>
      <c r="ES461">
        <v>0.9800025714285715</v>
      </c>
      <c r="ET461">
        <v>0.019997725</v>
      </c>
      <c r="EU461">
        <v>0</v>
      </c>
      <c r="EV461">
        <v>915.4586428571429</v>
      </c>
      <c r="EW461">
        <v>5.00078</v>
      </c>
      <c r="EX461">
        <v>17710.83571428571</v>
      </c>
      <c r="EY461">
        <v>16379.57142857142</v>
      </c>
      <c r="EZ461">
        <v>40.38589285714285</v>
      </c>
      <c r="FA461">
        <v>41.31199999999999</v>
      </c>
      <c r="FB461">
        <v>40.74535714285714</v>
      </c>
      <c r="FC461">
        <v>40.89478571428571</v>
      </c>
      <c r="FD461">
        <v>41.59578571428572</v>
      </c>
      <c r="FE461">
        <v>1955.091428571429</v>
      </c>
      <c r="FF461">
        <v>39.89678571428572</v>
      </c>
      <c r="FG461">
        <v>0</v>
      </c>
      <c r="FH461">
        <v>1758398541.3</v>
      </c>
      <c r="FI461">
        <v>0</v>
      </c>
      <c r="FJ461">
        <v>915.6090399999999</v>
      </c>
      <c r="FK461">
        <v>8.928000023378582</v>
      </c>
      <c r="FL461">
        <v>177.9230772395319</v>
      </c>
      <c r="FM461">
        <v>17713.484</v>
      </c>
      <c r="FN461">
        <v>15</v>
      </c>
      <c r="FO461">
        <v>0</v>
      </c>
      <c r="FP461" t="s">
        <v>439</v>
      </c>
      <c r="FQ461">
        <v>1746989605.5</v>
      </c>
      <c r="FR461">
        <v>1746989593.5</v>
      </c>
      <c r="FS461">
        <v>0</v>
      </c>
      <c r="FT461">
        <v>-0.274</v>
      </c>
      <c r="FU461">
        <v>-0.002</v>
      </c>
      <c r="FV461">
        <v>2.549</v>
      </c>
      <c r="FW461">
        <v>0.129</v>
      </c>
      <c r="FX461">
        <v>420</v>
      </c>
      <c r="FY461">
        <v>17</v>
      </c>
      <c r="FZ461">
        <v>0.02</v>
      </c>
      <c r="GA461">
        <v>0.04</v>
      </c>
      <c r="GB461">
        <v>-83.45327560975609</v>
      </c>
      <c r="GC461">
        <v>-5.126795121951089</v>
      </c>
      <c r="GD461">
        <v>0.5266809214919908</v>
      </c>
      <c r="GE461">
        <v>0</v>
      </c>
      <c r="GF461">
        <v>915.0818823529412</v>
      </c>
      <c r="GG461">
        <v>9.783773878153278</v>
      </c>
      <c r="GH461">
        <v>1.006461120043476</v>
      </c>
      <c r="GI461">
        <v>0</v>
      </c>
      <c r="GJ461">
        <v>8.628167560975609</v>
      </c>
      <c r="GK461">
        <v>-0.1313703135888528</v>
      </c>
      <c r="GL461">
        <v>0.0137946945935461</v>
      </c>
      <c r="GM461">
        <v>0</v>
      </c>
      <c r="GN461">
        <v>0</v>
      </c>
      <c r="GO461">
        <v>3</v>
      </c>
      <c r="GP461" t="s">
        <v>446</v>
      </c>
      <c r="GQ461">
        <v>3.10116</v>
      </c>
      <c r="GR461">
        <v>2.72633</v>
      </c>
      <c r="GS461">
        <v>0.147506</v>
      </c>
      <c r="GT461">
        <v>0.156278</v>
      </c>
      <c r="GU461">
        <v>0.106518</v>
      </c>
      <c r="GV461">
        <v>0.0782938</v>
      </c>
      <c r="GW461">
        <v>22244.2</v>
      </c>
      <c r="GX461">
        <v>20043.9</v>
      </c>
      <c r="GY461">
        <v>26660.1</v>
      </c>
      <c r="GZ461">
        <v>23983.9</v>
      </c>
      <c r="HA461">
        <v>38125.2</v>
      </c>
      <c r="HB461">
        <v>32726.8</v>
      </c>
      <c r="HC461">
        <v>46555.8</v>
      </c>
      <c r="HD461">
        <v>37986.7</v>
      </c>
      <c r="HE461">
        <v>1.86127</v>
      </c>
      <c r="HF461">
        <v>2.3109</v>
      </c>
      <c r="HG461">
        <v>0.0593513</v>
      </c>
      <c r="HH461">
        <v>0</v>
      </c>
      <c r="HI461">
        <v>29.0524</v>
      </c>
      <c r="HJ461">
        <v>999.9</v>
      </c>
      <c r="HK461">
        <v>33.3</v>
      </c>
      <c r="HL461">
        <v>32.8</v>
      </c>
      <c r="HM461">
        <v>18.4154</v>
      </c>
      <c r="HN461">
        <v>60.9437</v>
      </c>
      <c r="HO461">
        <v>5.0601</v>
      </c>
      <c r="HP461">
        <v>2</v>
      </c>
      <c r="HQ461">
        <v>0.231936</v>
      </c>
      <c r="HR461">
        <v>-0.116566</v>
      </c>
      <c r="HS461">
        <v>20.2827</v>
      </c>
      <c r="HT461">
        <v>5.211</v>
      </c>
      <c r="HU461">
        <v>11.9798</v>
      </c>
      <c r="HV461">
        <v>4.9633</v>
      </c>
      <c r="HW461">
        <v>3.2746</v>
      </c>
      <c r="HX461">
        <v>9999</v>
      </c>
      <c r="HY461">
        <v>9999</v>
      </c>
      <c r="HZ461">
        <v>9999</v>
      </c>
      <c r="IA461">
        <v>999.9</v>
      </c>
      <c r="IB461">
        <v>1.86387</v>
      </c>
      <c r="IC461">
        <v>1.86012</v>
      </c>
      <c r="ID461">
        <v>1.85842</v>
      </c>
      <c r="IE461">
        <v>1.85974</v>
      </c>
      <c r="IF461">
        <v>1.85989</v>
      </c>
      <c r="IG461">
        <v>1.85842</v>
      </c>
      <c r="IH461">
        <v>1.85745</v>
      </c>
      <c r="II461">
        <v>1.85242</v>
      </c>
      <c r="IJ461">
        <v>0</v>
      </c>
      <c r="IK461">
        <v>0</v>
      </c>
      <c r="IL461">
        <v>0</v>
      </c>
      <c r="IM461">
        <v>0</v>
      </c>
      <c r="IN461" t="s">
        <v>441</v>
      </c>
      <c r="IO461" t="s">
        <v>442</v>
      </c>
      <c r="IP461" t="s">
        <v>443</v>
      </c>
      <c r="IQ461" t="s">
        <v>443</v>
      </c>
      <c r="IR461" t="s">
        <v>443</v>
      </c>
      <c r="IS461" t="s">
        <v>443</v>
      </c>
      <c r="IT461">
        <v>0</v>
      </c>
      <c r="IU461">
        <v>100</v>
      </c>
      <c r="IV461">
        <v>100</v>
      </c>
      <c r="IW461">
        <v>-0.873</v>
      </c>
      <c r="IX461">
        <v>0.299</v>
      </c>
      <c r="IY461">
        <v>-1.199888540531774</v>
      </c>
      <c r="IZ461">
        <v>0.0006062262584135303</v>
      </c>
      <c r="JA461">
        <v>-6.607284784785487E-07</v>
      </c>
      <c r="JB461">
        <v>4.456398226774383E-10</v>
      </c>
      <c r="JC461">
        <v>0.04242554667046498</v>
      </c>
      <c r="JD461">
        <v>-0.002659736867722172</v>
      </c>
      <c r="JE461">
        <v>0.000738507291522077</v>
      </c>
      <c r="JF461">
        <v>-6.730059124220876E-06</v>
      </c>
      <c r="JG461">
        <v>7</v>
      </c>
      <c r="JH461">
        <v>1949</v>
      </c>
      <c r="JI461">
        <v>1</v>
      </c>
      <c r="JJ461">
        <v>29</v>
      </c>
      <c r="JK461">
        <v>190148.9</v>
      </c>
      <c r="JL461">
        <v>190149.1</v>
      </c>
      <c r="JM461">
        <v>2.82959</v>
      </c>
      <c r="JN461">
        <v>2.60864</v>
      </c>
      <c r="JO461">
        <v>2.146</v>
      </c>
      <c r="JP461">
        <v>2.67822</v>
      </c>
      <c r="JQ461">
        <v>2.29858</v>
      </c>
      <c r="JR461">
        <v>2.42798</v>
      </c>
      <c r="JS461">
        <v>37.242</v>
      </c>
      <c r="JT461">
        <v>24.07</v>
      </c>
      <c r="JU461">
        <v>18</v>
      </c>
      <c r="JV461">
        <v>486.414</v>
      </c>
      <c r="JW461">
        <v>884.067</v>
      </c>
      <c r="JX461">
        <v>29.0261</v>
      </c>
      <c r="JY461">
        <v>30.1392</v>
      </c>
      <c r="JZ461">
        <v>30.0002</v>
      </c>
      <c r="KA461">
        <v>30.2809</v>
      </c>
      <c r="KB461">
        <v>30.2211</v>
      </c>
      <c r="KC461">
        <v>56.8277</v>
      </c>
      <c r="KD461">
        <v>14.5245</v>
      </c>
      <c r="KE461">
        <v>20.6178</v>
      </c>
      <c r="KF461">
        <v>29.0125</v>
      </c>
      <c r="KG461">
        <v>988.372</v>
      </c>
      <c r="KH461">
        <v>15.1977</v>
      </c>
      <c r="KI461">
        <v>101.789</v>
      </c>
      <c r="KJ461">
        <v>91.57080000000001</v>
      </c>
    </row>
    <row r="462" spans="1:296">
      <c r="A462">
        <v>444</v>
      </c>
      <c r="B462">
        <v>1758398545.5</v>
      </c>
      <c r="C462">
        <v>16405</v>
      </c>
      <c r="D462" t="s">
        <v>1335</v>
      </c>
      <c r="E462" t="s">
        <v>1336</v>
      </c>
      <c r="F462">
        <v>5</v>
      </c>
      <c r="G462" t="s">
        <v>1218</v>
      </c>
      <c r="H462">
        <v>1758398538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985.0836867065543</v>
      </c>
      <c r="AJ462">
        <v>917.1208000000003</v>
      </c>
      <c r="AK462">
        <v>3.265045523244649</v>
      </c>
      <c r="AL462">
        <v>65.87558880153101</v>
      </c>
      <c r="AM462">
        <f>(AO462 - AN462 + DX462*1E3/(8.314*(DZ462+273.15)) * AQ462/DW462 * AP462) * DW462/(100*DK462) * 1000/(1000 - AO462)</f>
        <v>0</v>
      </c>
      <c r="AN462">
        <v>15.14206021240565</v>
      </c>
      <c r="AO462">
        <v>23.73278242424242</v>
      </c>
      <c r="AP462">
        <v>0.0005569023028759318</v>
      </c>
      <c r="AQ462">
        <v>86.21188687675813</v>
      </c>
      <c r="AR462">
        <v>0</v>
      </c>
      <c r="AS462">
        <v>0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437</v>
      </c>
      <c r="AX462" t="s">
        <v>437</v>
      </c>
      <c r="AY462">
        <v>0</v>
      </c>
      <c r="AZ462">
        <v>0</v>
      </c>
      <c r="BA462">
        <f>1-AY462/AZ462</f>
        <v>0</v>
      </c>
      <c r="BB462">
        <v>0</v>
      </c>
      <c r="BC462" t="s">
        <v>437</v>
      </c>
      <c r="BD462" t="s">
        <v>437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437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5.18</v>
      </c>
      <c r="DL462">
        <v>0.5</v>
      </c>
      <c r="DM462" t="s">
        <v>438</v>
      </c>
      <c r="DN462">
        <v>2</v>
      </c>
      <c r="DO462" t="b">
        <v>1</v>
      </c>
      <c r="DP462">
        <v>1758398538</v>
      </c>
      <c r="DQ462">
        <v>872.6774814814815</v>
      </c>
      <c r="DR462">
        <v>956.5955185185187</v>
      </c>
      <c r="DS462">
        <v>23.7485</v>
      </c>
      <c r="DT462">
        <v>15.14148518518518</v>
      </c>
      <c r="DU462">
        <v>873.5547777777778</v>
      </c>
      <c r="DV462">
        <v>23.44913703703704</v>
      </c>
      <c r="DW462">
        <v>500.1484074074074</v>
      </c>
      <c r="DX462">
        <v>90.32185555555554</v>
      </c>
      <c r="DY462">
        <v>0.06815300370370371</v>
      </c>
      <c r="DZ462">
        <v>30.22891481481482</v>
      </c>
      <c r="EA462">
        <v>30.01127037037037</v>
      </c>
      <c r="EB462">
        <v>999.9000000000001</v>
      </c>
      <c r="EC462">
        <v>0</v>
      </c>
      <c r="ED462">
        <v>0</v>
      </c>
      <c r="EE462">
        <v>10013.41296296296</v>
      </c>
      <c r="EF462">
        <v>0</v>
      </c>
      <c r="EG462">
        <v>10.34126666666666</v>
      </c>
      <c r="EH462">
        <v>-83.91823703703704</v>
      </c>
      <c r="EI462">
        <v>893.9060740740741</v>
      </c>
      <c r="EJ462">
        <v>971.3026296296297</v>
      </c>
      <c r="EK462">
        <v>8.607015925925925</v>
      </c>
      <c r="EL462">
        <v>956.5955185185187</v>
      </c>
      <c r="EM462">
        <v>15.14148518518518</v>
      </c>
      <c r="EN462">
        <v>2.145008148148148</v>
      </c>
      <c r="EO462">
        <v>1.367606666666667</v>
      </c>
      <c r="EP462">
        <v>18.55741111111111</v>
      </c>
      <c r="EQ462">
        <v>11.56315185185185</v>
      </c>
      <c r="ER462">
        <v>2000.015555555555</v>
      </c>
      <c r="ES462">
        <v>0.9800026666666667</v>
      </c>
      <c r="ET462">
        <v>0.01999762962962963</v>
      </c>
      <c r="EU462">
        <v>0</v>
      </c>
      <c r="EV462">
        <v>916.240111111111</v>
      </c>
      <c r="EW462">
        <v>5.00078</v>
      </c>
      <c r="EX462">
        <v>17725.47407407407</v>
      </c>
      <c r="EY462">
        <v>16379.77407407408</v>
      </c>
      <c r="EZ462">
        <v>40.37248148148148</v>
      </c>
      <c r="FA462">
        <v>41.29822222222221</v>
      </c>
      <c r="FB462">
        <v>40.73818518518518</v>
      </c>
      <c r="FC462">
        <v>40.90474074074073</v>
      </c>
      <c r="FD462">
        <v>41.57625925925925</v>
      </c>
      <c r="FE462">
        <v>1955.115555555555</v>
      </c>
      <c r="FF462">
        <v>39.89888888888889</v>
      </c>
      <c r="FG462">
        <v>0</v>
      </c>
      <c r="FH462">
        <v>1758398546.1</v>
      </c>
      <c r="FI462">
        <v>0</v>
      </c>
      <c r="FJ462">
        <v>916.2896400000001</v>
      </c>
      <c r="FK462">
        <v>8.137538480061936</v>
      </c>
      <c r="FL462">
        <v>136.0769233131458</v>
      </c>
      <c r="FM462">
        <v>17726.172</v>
      </c>
      <c r="FN462">
        <v>15</v>
      </c>
      <c r="FO462">
        <v>0</v>
      </c>
      <c r="FP462" t="s">
        <v>439</v>
      </c>
      <c r="FQ462">
        <v>1746989605.5</v>
      </c>
      <c r="FR462">
        <v>1746989593.5</v>
      </c>
      <c r="FS462">
        <v>0</v>
      </c>
      <c r="FT462">
        <v>-0.274</v>
      </c>
      <c r="FU462">
        <v>-0.002</v>
      </c>
      <c r="FV462">
        <v>2.549</v>
      </c>
      <c r="FW462">
        <v>0.129</v>
      </c>
      <c r="FX462">
        <v>420</v>
      </c>
      <c r="FY462">
        <v>17</v>
      </c>
      <c r="FZ462">
        <v>0.02</v>
      </c>
      <c r="GA462">
        <v>0.04</v>
      </c>
      <c r="GB462">
        <v>-83.76206585365854</v>
      </c>
      <c r="GC462">
        <v>-2.411326829268287</v>
      </c>
      <c r="GD462">
        <v>0.2837841825202054</v>
      </c>
      <c r="GE462">
        <v>0</v>
      </c>
      <c r="GF462">
        <v>915.8065588235294</v>
      </c>
      <c r="GG462">
        <v>8.750359053892733</v>
      </c>
      <c r="GH462">
        <v>0.8925745047556379</v>
      </c>
      <c r="GI462">
        <v>0</v>
      </c>
      <c r="GJ462">
        <v>8.614760731707317</v>
      </c>
      <c r="GK462">
        <v>-0.184882996515678</v>
      </c>
      <c r="GL462">
        <v>0.01894502166285552</v>
      </c>
      <c r="GM462">
        <v>0</v>
      </c>
      <c r="GN462">
        <v>0</v>
      </c>
      <c r="GO462">
        <v>3</v>
      </c>
      <c r="GP462" t="s">
        <v>446</v>
      </c>
      <c r="GQ462">
        <v>3.10135</v>
      </c>
      <c r="GR462">
        <v>2.72601</v>
      </c>
      <c r="GS462">
        <v>0.149242</v>
      </c>
      <c r="GT462">
        <v>0.15797</v>
      </c>
      <c r="GU462">
        <v>0.106516</v>
      </c>
      <c r="GV462">
        <v>0.07831490000000001</v>
      </c>
      <c r="GW462">
        <v>22198.8</v>
      </c>
      <c r="GX462">
        <v>20003.9</v>
      </c>
      <c r="GY462">
        <v>26660</v>
      </c>
      <c r="GZ462">
        <v>23984.1</v>
      </c>
      <c r="HA462">
        <v>38125.7</v>
      </c>
      <c r="HB462">
        <v>32726.8</v>
      </c>
      <c r="HC462">
        <v>46556.1</v>
      </c>
      <c r="HD462">
        <v>37987.4</v>
      </c>
      <c r="HE462">
        <v>1.86145</v>
      </c>
      <c r="HF462">
        <v>2.3106</v>
      </c>
      <c r="HG462">
        <v>0.0587553</v>
      </c>
      <c r="HH462">
        <v>0</v>
      </c>
      <c r="HI462">
        <v>29.0525</v>
      </c>
      <c r="HJ462">
        <v>999.9</v>
      </c>
      <c r="HK462">
        <v>33.3</v>
      </c>
      <c r="HL462">
        <v>32.9</v>
      </c>
      <c r="HM462">
        <v>18.5215</v>
      </c>
      <c r="HN462">
        <v>61.2837</v>
      </c>
      <c r="HO462">
        <v>4.9359</v>
      </c>
      <c r="HP462">
        <v>2</v>
      </c>
      <c r="HQ462">
        <v>0.231509</v>
      </c>
      <c r="HR462">
        <v>-0.0799483</v>
      </c>
      <c r="HS462">
        <v>20.2829</v>
      </c>
      <c r="HT462">
        <v>5.20965</v>
      </c>
      <c r="HU462">
        <v>11.9798</v>
      </c>
      <c r="HV462">
        <v>4.96315</v>
      </c>
      <c r="HW462">
        <v>3.27445</v>
      </c>
      <c r="HX462">
        <v>9999</v>
      </c>
      <c r="HY462">
        <v>9999</v>
      </c>
      <c r="HZ462">
        <v>9999</v>
      </c>
      <c r="IA462">
        <v>999.9</v>
      </c>
      <c r="IB462">
        <v>1.86387</v>
      </c>
      <c r="IC462">
        <v>1.86012</v>
      </c>
      <c r="ID462">
        <v>1.85842</v>
      </c>
      <c r="IE462">
        <v>1.85974</v>
      </c>
      <c r="IF462">
        <v>1.85989</v>
      </c>
      <c r="IG462">
        <v>1.85842</v>
      </c>
      <c r="IH462">
        <v>1.85746</v>
      </c>
      <c r="II462">
        <v>1.85242</v>
      </c>
      <c r="IJ462">
        <v>0</v>
      </c>
      <c r="IK462">
        <v>0</v>
      </c>
      <c r="IL462">
        <v>0</v>
      </c>
      <c r="IM462">
        <v>0</v>
      </c>
      <c r="IN462" t="s">
        <v>441</v>
      </c>
      <c r="IO462" t="s">
        <v>442</v>
      </c>
      <c r="IP462" t="s">
        <v>443</v>
      </c>
      <c r="IQ462" t="s">
        <v>443</v>
      </c>
      <c r="IR462" t="s">
        <v>443</v>
      </c>
      <c r="IS462" t="s">
        <v>443</v>
      </c>
      <c r="IT462">
        <v>0</v>
      </c>
      <c r="IU462">
        <v>100</v>
      </c>
      <c r="IV462">
        <v>100</v>
      </c>
      <c r="IW462">
        <v>-0.866</v>
      </c>
      <c r="IX462">
        <v>0.299</v>
      </c>
      <c r="IY462">
        <v>-1.199888540531774</v>
      </c>
      <c r="IZ462">
        <v>0.0006062262584135303</v>
      </c>
      <c r="JA462">
        <v>-6.607284784785487E-07</v>
      </c>
      <c r="JB462">
        <v>4.456398226774383E-10</v>
      </c>
      <c r="JC462">
        <v>0.04242554667046498</v>
      </c>
      <c r="JD462">
        <v>-0.002659736867722172</v>
      </c>
      <c r="JE462">
        <v>0.000738507291522077</v>
      </c>
      <c r="JF462">
        <v>-6.730059124220876E-06</v>
      </c>
      <c r="JG462">
        <v>7</v>
      </c>
      <c r="JH462">
        <v>1949</v>
      </c>
      <c r="JI462">
        <v>1</v>
      </c>
      <c r="JJ462">
        <v>29</v>
      </c>
      <c r="JK462">
        <v>190149</v>
      </c>
      <c r="JL462">
        <v>190149.2</v>
      </c>
      <c r="JM462">
        <v>2.86621</v>
      </c>
      <c r="JN462">
        <v>2.60986</v>
      </c>
      <c r="JO462">
        <v>2.146</v>
      </c>
      <c r="JP462">
        <v>2.67944</v>
      </c>
      <c r="JQ462">
        <v>2.29858</v>
      </c>
      <c r="JR462">
        <v>2.4231</v>
      </c>
      <c r="JS462">
        <v>37.242</v>
      </c>
      <c r="JT462">
        <v>24.0612</v>
      </c>
      <c r="JU462">
        <v>18</v>
      </c>
      <c r="JV462">
        <v>486.537</v>
      </c>
      <c r="JW462">
        <v>883.7809999999999</v>
      </c>
      <c r="JX462">
        <v>29.0142</v>
      </c>
      <c r="JY462">
        <v>30.1392</v>
      </c>
      <c r="JZ462">
        <v>30</v>
      </c>
      <c r="KA462">
        <v>30.2834</v>
      </c>
      <c r="KB462">
        <v>30.2231</v>
      </c>
      <c r="KC462">
        <v>57.5508</v>
      </c>
      <c r="KD462">
        <v>14.5245</v>
      </c>
      <c r="KE462">
        <v>20.6178</v>
      </c>
      <c r="KF462">
        <v>28.9978</v>
      </c>
      <c r="KG462">
        <v>1008.8</v>
      </c>
      <c r="KH462">
        <v>15.2134</v>
      </c>
      <c r="KI462">
        <v>101.79</v>
      </c>
      <c r="KJ462">
        <v>91.57210000000001</v>
      </c>
    </row>
    <row r="463" spans="1:296">
      <c r="A463">
        <v>445</v>
      </c>
      <c r="B463">
        <v>1758398550.5</v>
      </c>
      <c r="C463">
        <v>16410</v>
      </c>
      <c r="D463" t="s">
        <v>1337</v>
      </c>
      <c r="E463" t="s">
        <v>1338</v>
      </c>
      <c r="F463">
        <v>5</v>
      </c>
      <c r="G463" t="s">
        <v>1218</v>
      </c>
      <c r="H463">
        <v>1758398542.714286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1001.826078895667</v>
      </c>
      <c r="AJ463">
        <v>933.4058969696968</v>
      </c>
      <c r="AK463">
        <v>3.248245175825462</v>
      </c>
      <c r="AL463">
        <v>65.87558880153101</v>
      </c>
      <c r="AM463">
        <f>(AO463 - AN463 + DX463*1E3/(8.314*(DZ463+273.15)) * AQ463/DW463 * AP463) * DW463/(100*DK463) * 1000/(1000 - AO463)</f>
        <v>0</v>
      </c>
      <c r="AN463">
        <v>15.14751621354395</v>
      </c>
      <c r="AO463">
        <v>23.73477999999998</v>
      </c>
      <c r="AP463">
        <v>0.005615019468303199</v>
      </c>
      <c r="AQ463">
        <v>86.21188687675813</v>
      </c>
      <c r="AR463">
        <v>0</v>
      </c>
      <c r="AS463">
        <v>0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437</v>
      </c>
      <c r="AX463" t="s">
        <v>437</v>
      </c>
      <c r="AY463">
        <v>0</v>
      </c>
      <c r="AZ463">
        <v>0</v>
      </c>
      <c r="BA463">
        <f>1-AY463/AZ463</f>
        <v>0</v>
      </c>
      <c r="BB463">
        <v>0</v>
      </c>
      <c r="BC463" t="s">
        <v>437</v>
      </c>
      <c r="BD463" t="s">
        <v>437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437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5.18</v>
      </c>
      <c r="DL463">
        <v>0.5</v>
      </c>
      <c r="DM463" t="s">
        <v>438</v>
      </c>
      <c r="DN463">
        <v>2</v>
      </c>
      <c r="DO463" t="b">
        <v>1</v>
      </c>
      <c r="DP463">
        <v>1758398542.714286</v>
      </c>
      <c r="DQ463">
        <v>887.9524285714286</v>
      </c>
      <c r="DR463">
        <v>972.1048571428571</v>
      </c>
      <c r="DS463">
        <v>23.73944285714285</v>
      </c>
      <c r="DT463">
        <v>15.14441071428572</v>
      </c>
      <c r="DU463">
        <v>888.8223571428573</v>
      </c>
      <c r="DV463">
        <v>23.440275</v>
      </c>
      <c r="DW463">
        <v>500.0285</v>
      </c>
      <c r="DX463">
        <v>90.3212892857143</v>
      </c>
      <c r="DY463">
        <v>0.06825522499999999</v>
      </c>
      <c r="DZ463">
        <v>30.23111071428571</v>
      </c>
      <c r="EA463">
        <v>30.01660357142857</v>
      </c>
      <c r="EB463">
        <v>999.9000000000002</v>
      </c>
      <c r="EC463">
        <v>0</v>
      </c>
      <c r="ED463">
        <v>0</v>
      </c>
      <c r="EE463">
        <v>9989.273214285715</v>
      </c>
      <c r="EF463">
        <v>0</v>
      </c>
      <c r="EG463">
        <v>10.3335</v>
      </c>
      <c r="EH463">
        <v>-84.15255714285713</v>
      </c>
      <c r="EI463">
        <v>909.5443571428572</v>
      </c>
      <c r="EJ463">
        <v>987.0535000000001</v>
      </c>
      <c r="EK463">
        <v>8.59503</v>
      </c>
      <c r="EL463">
        <v>972.1048571428571</v>
      </c>
      <c r="EM463">
        <v>15.14441071428572</v>
      </c>
      <c r="EN463">
        <v>2.1441775</v>
      </c>
      <c r="EO463">
        <v>1.367862857142857</v>
      </c>
      <c r="EP463">
        <v>18.55121785714286</v>
      </c>
      <c r="EQ463">
        <v>11.56598928571429</v>
      </c>
      <c r="ER463">
        <v>2000.018571428571</v>
      </c>
      <c r="ES463">
        <v>0.9800025714285715</v>
      </c>
      <c r="ET463">
        <v>0.019997725</v>
      </c>
      <c r="EU463">
        <v>0</v>
      </c>
      <c r="EV463">
        <v>916.8285714285713</v>
      </c>
      <c r="EW463">
        <v>5.00078</v>
      </c>
      <c r="EX463">
        <v>17735.74285714285</v>
      </c>
      <c r="EY463">
        <v>16379.79285714286</v>
      </c>
      <c r="EZ463">
        <v>40.3747857142857</v>
      </c>
      <c r="FA463">
        <v>41.28764285714284</v>
      </c>
      <c r="FB463">
        <v>40.72746428571428</v>
      </c>
      <c r="FC463">
        <v>40.92374999999999</v>
      </c>
      <c r="FD463">
        <v>41.57128571428571</v>
      </c>
      <c r="FE463">
        <v>1955.118571428571</v>
      </c>
      <c r="FF463">
        <v>39.9</v>
      </c>
      <c r="FG463">
        <v>0</v>
      </c>
      <c r="FH463">
        <v>1758398550.9</v>
      </c>
      <c r="FI463">
        <v>0</v>
      </c>
      <c r="FJ463">
        <v>916.8893999999999</v>
      </c>
      <c r="FK463">
        <v>6.757769220798842</v>
      </c>
      <c r="FL463">
        <v>115.8692306553816</v>
      </c>
      <c r="FM463">
        <v>17736.436</v>
      </c>
      <c r="FN463">
        <v>15</v>
      </c>
      <c r="FO463">
        <v>0</v>
      </c>
      <c r="FP463" t="s">
        <v>439</v>
      </c>
      <c r="FQ463">
        <v>1746989605.5</v>
      </c>
      <c r="FR463">
        <v>1746989593.5</v>
      </c>
      <c r="FS463">
        <v>0</v>
      </c>
      <c r="FT463">
        <v>-0.274</v>
      </c>
      <c r="FU463">
        <v>-0.002</v>
      </c>
      <c r="FV463">
        <v>2.549</v>
      </c>
      <c r="FW463">
        <v>0.129</v>
      </c>
      <c r="FX463">
        <v>420</v>
      </c>
      <c r="FY463">
        <v>17</v>
      </c>
      <c r="FZ463">
        <v>0.02</v>
      </c>
      <c r="GA463">
        <v>0.04</v>
      </c>
      <c r="GB463">
        <v>-84.02945750000001</v>
      </c>
      <c r="GC463">
        <v>-2.434220262663843</v>
      </c>
      <c r="GD463">
        <v>0.2860365421475894</v>
      </c>
      <c r="GE463">
        <v>0</v>
      </c>
      <c r="GF463">
        <v>916.4631470588234</v>
      </c>
      <c r="GG463">
        <v>7.866019869249387</v>
      </c>
      <c r="GH463">
        <v>0.8076414875991345</v>
      </c>
      <c r="GI463">
        <v>0</v>
      </c>
      <c r="GJ463">
        <v>8.603864999999999</v>
      </c>
      <c r="GK463">
        <v>-0.1702649155722353</v>
      </c>
      <c r="GL463">
        <v>0.0177356743598882</v>
      </c>
      <c r="GM463">
        <v>0</v>
      </c>
      <c r="GN463">
        <v>0</v>
      </c>
      <c r="GO463">
        <v>3</v>
      </c>
      <c r="GP463" t="s">
        <v>446</v>
      </c>
      <c r="GQ463">
        <v>3.10067</v>
      </c>
      <c r="GR463">
        <v>2.72651</v>
      </c>
      <c r="GS463">
        <v>0.150963</v>
      </c>
      <c r="GT463">
        <v>0.159679</v>
      </c>
      <c r="GU463">
        <v>0.106504</v>
      </c>
      <c r="GV463">
        <v>0.0783097</v>
      </c>
      <c r="GW463">
        <v>22153.9</v>
      </c>
      <c r="GX463">
        <v>19963.4</v>
      </c>
      <c r="GY463">
        <v>26660.1</v>
      </c>
      <c r="GZ463">
        <v>23984.1</v>
      </c>
      <c r="HA463">
        <v>38126.2</v>
      </c>
      <c r="HB463">
        <v>32726.9</v>
      </c>
      <c r="HC463">
        <v>46555.8</v>
      </c>
      <c r="HD463">
        <v>37987.1</v>
      </c>
      <c r="HE463">
        <v>1.85998</v>
      </c>
      <c r="HF463">
        <v>2.31155</v>
      </c>
      <c r="HG463">
        <v>0.0600666</v>
      </c>
      <c r="HH463">
        <v>0</v>
      </c>
      <c r="HI463">
        <v>29.0543</v>
      </c>
      <c r="HJ463">
        <v>999.9</v>
      </c>
      <c r="HK463">
        <v>33.3</v>
      </c>
      <c r="HL463">
        <v>32.9</v>
      </c>
      <c r="HM463">
        <v>18.5207</v>
      </c>
      <c r="HN463">
        <v>61.2637</v>
      </c>
      <c r="HO463">
        <v>5.10016</v>
      </c>
      <c r="HP463">
        <v>2</v>
      </c>
      <c r="HQ463">
        <v>0.23143</v>
      </c>
      <c r="HR463">
        <v>-0.0489325</v>
      </c>
      <c r="HS463">
        <v>20.2827</v>
      </c>
      <c r="HT463">
        <v>5.20935</v>
      </c>
      <c r="HU463">
        <v>11.98</v>
      </c>
      <c r="HV463">
        <v>4.9627</v>
      </c>
      <c r="HW463">
        <v>3.27438</v>
      </c>
      <c r="HX463">
        <v>9999</v>
      </c>
      <c r="HY463">
        <v>9999</v>
      </c>
      <c r="HZ463">
        <v>9999</v>
      </c>
      <c r="IA463">
        <v>999.9</v>
      </c>
      <c r="IB463">
        <v>1.86389</v>
      </c>
      <c r="IC463">
        <v>1.86016</v>
      </c>
      <c r="ID463">
        <v>1.85846</v>
      </c>
      <c r="IE463">
        <v>1.85975</v>
      </c>
      <c r="IF463">
        <v>1.85989</v>
      </c>
      <c r="IG463">
        <v>1.85847</v>
      </c>
      <c r="IH463">
        <v>1.85745</v>
      </c>
      <c r="II463">
        <v>1.85242</v>
      </c>
      <c r="IJ463">
        <v>0</v>
      </c>
      <c r="IK463">
        <v>0</v>
      </c>
      <c r="IL463">
        <v>0</v>
      </c>
      <c r="IM463">
        <v>0</v>
      </c>
      <c r="IN463" t="s">
        <v>441</v>
      </c>
      <c r="IO463" t="s">
        <v>442</v>
      </c>
      <c r="IP463" t="s">
        <v>443</v>
      </c>
      <c r="IQ463" t="s">
        <v>443</v>
      </c>
      <c r="IR463" t="s">
        <v>443</v>
      </c>
      <c r="IS463" t="s">
        <v>443</v>
      </c>
      <c r="IT463">
        <v>0</v>
      </c>
      <c r="IU463">
        <v>100</v>
      </c>
      <c r="IV463">
        <v>100</v>
      </c>
      <c r="IW463">
        <v>-0.857</v>
      </c>
      <c r="IX463">
        <v>0.2989</v>
      </c>
      <c r="IY463">
        <v>-1.199888540531774</v>
      </c>
      <c r="IZ463">
        <v>0.0006062262584135303</v>
      </c>
      <c r="JA463">
        <v>-6.607284784785487E-07</v>
      </c>
      <c r="JB463">
        <v>4.456398226774383E-10</v>
      </c>
      <c r="JC463">
        <v>0.04242554667046498</v>
      </c>
      <c r="JD463">
        <v>-0.002659736867722172</v>
      </c>
      <c r="JE463">
        <v>0.000738507291522077</v>
      </c>
      <c r="JF463">
        <v>-6.730059124220876E-06</v>
      </c>
      <c r="JG463">
        <v>7</v>
      </c>
      <c r="JH463">
        <v>1949</v>
      </c>
      <c r="JI463">
        <v>1</v>
      </c>
      <c r="JJ463">
        <v>29</v>
      </c>
      <c r="JK463">
        <v>190149.1</v>
      </c>
      <c r="JL463">
        <v>190149.3</v>
      </c>
      <c r="JM463">
        <v>2.90527</v>
      </c>
      <c r="JN463">
        <v>2.6062</v>
      </c>
      <c r="JO463">
        <v>2.146</v>
      </c>
      <c r="JP463">
        <v>2.67944</v>
      </c>
      <c r="JQ463">
        <v>2.29858</v>
      </c>
      <c r="JR463">
        <v>2.40967</v>
      </c>
      <c r="JS463">
        <v>37.242</v>
      </c>
      <c r="JT463">
        <v>24.07</v>
      </c>
      <c r="JU463">
        <v>18</v>
      </c>
      <c r="JV463">
        <v>485.665</v>
      </c>
      <c r="JW463">
        <v>884.79</v>
      </c>
      <c r="JX463">
        <v>28.9979</v>
      </c>
      <c r="JY463">
        <v>30.1392</v>
      </c>
      <c r="JZ463">
        <v>30</v>
      </c>
      <c r="KA463">
        <v>30.2834</v>
      </c>
      <c r="KB463">
        <v>30.2237</v>
      </c>
      <c r="KC463">
        <v>58.3464</v>
      </c>
      <c r="KD463">
        <v>14.5245</v>
      </c>
      <c r="KE463">
        <v>20.6178</v>
      </c>
      <c r="KF463">
        <v>28.9801</v>
      </c>
      <c r="KG463">
        <v>1022.16</v>
      </c>
      <c r="KH463">
        <v>15.244</v>
      </c>
      <c r="KI463">
        <v>101.789</v>
      </c>
      <c r="KJ463">
        <v>91.5718</v>
      </c>
    </row>
    <row r="464" spans="1:296">
      <c r="A464">
        <v>446</v>
      </c>
      <c r="B464">
        <v>1758398555.5</v>
      </c>
      <c r="C464">
        <v>16415</v>
      </c>
      <c r="D464" t="s">
        <v>1339</v>
      </c>
      <c r="E464" t="s">
        <v>1340</v>
      </c>
      <c r="F464">
        <v>5</v>
      </c>
      <c r="G464" t="s">
        <v>1218</v>
      </c>
      <c r="H464">
        <v>1758398548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1018.713765068717</v>
      </c>
      <c r="AJ464">
        <v>950.1407515151514</v>
      </c>
      <c r="AK464">
        <v>3.333418196936736</v>
      </c>
      <c r="AL464">
        <v>65.87558880153101</v>
      </c>
      <c r="AM464">
        <f>(AO464 - AN464 + DX464*1E3/(8.314*(DZ464+273.15)) * AQ464/DW464 * AP464) * DW464/(100*DK464) * 1000/(1000 - AO464)</f>
        <v>0</v>
      </c>
      <c r="AN464">
        <v>15.14717510515919</v>
      </c>
      <c r="AO464">
        <v>23.70817151515152</v>
      </c>
      <c r="AP464">
        <v>-0.01121609079369085</v>
      </c>
      <c r="AQ464">
        <v>86.21188687675813</v>
      </c>
      <c r="AR464">
        <v>0</v>
      </c>
      <c r="AS464">
        <v>0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437</v>
      </c>
      <c r="AX464" t="s">
        <v>437</v>
      </c>
      <c r="AY464">
        <v>0</v>
      </c>
      <c r="AZ464">
        <v>0</v>
      </c>
      <c r="BA464">
        <f>1-AY464/AZ464</f>
        <v>0</v>
      </c>
      <c r="BB464">
        <v>0</v>
      </c>
      <c r="BC464" t="s">
        <v>437</v>
      </c>
      <c r="BD464" t="s">
        <v>437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437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5.18</v>
      </c>
      <c r="DL464">
        <v>0.5</v>
      </c>
      <c r="DM464" t="s">
        <v>438</v>
      </c>
      <c r="DN464">
        <v>2</v>
      </c>
      <c r="DO464" t="b">
        <v>1</v>
      </c>
      <c r="DP464">
        <v>1758398548</v>
      </c>
      <c r="DQ464">
        <v>905.0159629629629</v>
      </c>
      <c r="DR464">
        <v>989.4955185185186</v>
      </c>
      <c r="DS464">
        <v>23.72587037037037</v>
      </c>
      <c r="DT464">
        <v>15.14781481481482</v>
      </c>
      <c r="DU464">
        <v>905.8774074074075</v>
      </c>
      <c r="DV464">
        <v>23.42697777777778</v>
      </c>
      <c r="DW464">
        <v>499.9836296296297</v>
      </c>
      <c r="DX464">
        <v>90.32031111111112</v>
      </c>
      <c r="DY464">
        <v>0.0683193037037037</v>
      </c>
      <c r="DZ464">
        <v>30.2325074074074</v>
      </c>
      <c r="EA464">
        <v>30.02344444444445</v>
      </c>
      <c r="EB464">
        <v>999.9000000000001</v>
      </c>
      <c r="EC464">
        <v>0</v>
      </c>
      <c r="ED464">
        <v>0</v>
      </c>
      <c r="EE464">
        <v>9989.111111111111</v>
      </c>
      <c r="EF464">
        <v>0</v>
      </c>
      <c r="EG464">
        <v>10.32888888888889</v>
      </c>
      <c r="EH464">
        <v>-84.48021851851853</v>
      </c>
      <c r="EI464">
        <v>927.009962962963</v>
      </c>
      <c r="EJ464">
        <v>1004.715925925926</v>
      </c>
      <c r="EK464">
        <v>8.578042962962963</v>
      </c>
      <c r="EL464">
        <v>989.4955185185186</v>
      </c>
      <c r="EM464">
        <v>15.14781481481482</v>
      </c>
      <c r="EN464">
        <v>2.142927407407408</v>
      </c>
      <c r="EO464">
        <v>1.368156296296296</v>
      </c>
      <c r="EP464">
        <v>18.54191111111111</v>
      </c>
      <c r="EQ464">
        <v>11.56922962962963</v>
      </c>
      <c r="ER464">
        <v>1999.997407407407</v>
      </c>
      <c r="ES464">
        <v>0.9800023333333334</v>
      </c>
      <c r="ET464">
        <v>0.01999795925925926</v>
      </c>
      <c r="EU464">
        <v>0</v>
      </c>
      <c r="EV464">
        <v>917.3521111111112</v>
      </c>
      <c r="EW464">
        <v>5.00078</v>
      </c>
      <c r="EX464">
        <v>17744.58148148148</v>
      </c>
      <c r="EY464">
        <v>16379.61851851852</v>
      </c>
      <c r="EZ464">
        <v>40.39325925925926</v>
      </c>
      <c r="FA464">
        <v>41.28448148148149</v>
      </c>
      <c r="FB464">
        <v>40.72429629629629</v>
      </c>
      <c r="FC464">
        <v>40.93477777777777</v>
      </c>
      <c r="FD464">
        <v>41.5924074074074</v>
      </c>
      <c r="FE464">
        <v>1955.097407407408</v>
      </c>
      <c r="FF464">
        <v>39.9</v>
      </c>
      <c r="FG464">
        <v>0</v>
      </c>
      <c r="FH464">
        <v>1758398556.3</v>
      </c>
      <c r="FI464">
        <v>0</v>
      </c>
      <c r="FJ464">
        <v>917.3387307692307</v>
      </c>
      <c r="FK464">
        <v>4.249948724267846</v>
      </c>
      <c r="FL464">
        <v>90.48888897524968</v>
      </c>
      <c r="FM464">
        <v>17744.87692307692</v>
      </c>
      <c r="FN464">
        <v>15</v>
      </c>
      <c r="FO464">
        <v>0</v>
      </c>
      <c r="FP464" t="s">
        <v>439</v>
      </c>
      <c r="FQ464">
        <v>1746989605.5</v>
      </c>
      <c r="FR464">
        <v>1746989593.5</v>
      </c>
      <c r="FS464">
        <v>0</v>
      </c>
      <c r="FT464">
        <v>-0.274</v>
      </c>
      <c r="FU464">
        <v>-0.002</v>
      </c>
      <c r="FV464">
        <v>2.549</v>
      </c>
      <c r="FW464">
        <v>0.129</v>
      </c>
      <c r="FX464">
        <v>420</v>
      </c>
      <c r="FY464">
        <v>17</v>
      </c>
      <c r="FZ464">
        <v>0.02</v>
      </c>
      <c r="GA464">
        <v>0.04</v>
      </c>
      <c r="GB464">
        <v>-84.31313249999999</v>
      </c>
      <c r="GC464">
        <v>-3.974747842401507</v>
      </c>
      <c r="GD464">
        <v>0.4231019849796849</v>
      </c>
      <c r="GE464">
        <v>0</v>
      </c>
      <c r="GF464">
        <v>916.9897941176471</v>
      </c>
      <c r="GG464">
        <v>6.031642479623887</v>
      </c>
      <c r="GH464">
        <v>0.6585942149498336</v>
      </c>
      <c r="GI464">
        <v>0</v>
      </c>
      <c r="GJ464">
        <v>8.58778725</v>
      </c>
      <c r="GK464">
        <v>-0.1660260787992622</v>
      </c>
      <c r="GL464">
        <v>0.01774242725608591</v>
      </c>
      <c r="GM464">
        <v>0</v>
      </c>
      <c r="GN464">
        <v>0</v>
      </c>
      <c r="GO464">
        <v>3</v>
      </c>
      <c r="GP464" t="s">
        <v>446</v>
      </c>
      <c r="GQ464">
        <v>3.10112</v>
      </c>
      <c r="GR464">
        <v>2.72657</v>
      </c>
      <c r="GS464">
        <v>0.152701</v>
      </c>
      <c r="GT464">
        <v>0.16137</v>
      </c>
      <c r="GU464">
        <v>0.106441</v>
      </c>
      <c r="GV464">
        <v>0.07837280000000001</v>
      </c>
      <c r="GW464">
        <v>22108.7</v>
      </c>
      <c r="GX464">
        <v>19923.2</v>
      </c>
      <c r="GY464">
        <v>26660.2</v>
      </c>
      <c r="GZ464">
        <v>23984.2</v>
      </c>
      <c r="HA464">
        <v>38129.2</v>
      </c>
      <c r="HB464">
        <v>32724.7</v>
      </c>
      <c r="HC464">
        <v>46555.9</v>
      </c>
      <c r="HD464">
        <v>37987</v>
      </c>
      <c r="HE464">
        <v>1.8607</v>
      </c>
      <c r="HF464">
        <v>2.31115</v>
      </c>
      <c r="HG464">
        <v>0.0603162</v>
      </c>
      <c r="HH464">
        <v>0</v>
      </c>
      <c r="HI464">
        <v>29.0543</v>
      </c>
      <c r="HJ464">
        <v>999.9</v>
      </c>
      <c r="HK464">
        <v>33.3</v>
      </c>
      <c r="HL464">
        <v>32.9</v>
      </c>
      <c r="HM464">
        <v>18.5206</v>
      </c>
      <c r="HN464">
        <v>61.3337</v>
      </c>
      <c r="HO464">
        <v>5.09215</v>
      </c>
      <c r="HP464">
        <v>2</v>
      </c>
      <c r="HQ464">
        <v>0.231387</v>
      </c>
      <c r="HR464">
        <v>-0.00373911</v>
      </c>
      <c r="HS464">
        <v>20.2829</v>
      </c>
      <c r="HT464">
        <v>5.2107</v>
      </c>
      <c r="HU464">
        <v>11.98</v>
      </c>
      <c r="HV464">
        <v>4.96305</v>
      </c>
      <c r="HW464">
        <v>3.27455</v>
      </c>
      <c r="HX464">
        <v>9999</v>
      </c>
      <c r="HY464">
        <v>9999</v>
      </c>
      <c r="HZ464">
        <v>9999</v>
      </c>
      <c r="IA464">
        <v>999.9</v>
      </c>
      <c r="IB464">
        <v>1.86388</v>
      </c>
      <c r="IC464">
        <v>1.86013</v>
      </c>
      <c r="ID464">
        <v>1.85846</v>
      </c>
      <c r="IE464">
        <v>1.85974</v>
      </c>
      <c r="IF464">
        <v>1.85989</v>
      </c>
      <c r="IG464">
        <v>1.85841</v>
      </c>
      <c r="IH464">
        <v>1.85745</v>
      </c>
      <c r="II464">
        <v>1.85242</v>
      </c>
      <c r="IJ464">
        <v>0</v>
      </c>
      <c r="IK464">
        <v>0</v>
      </c>
      <c r="IL464">
        <v>0</v>
      </c>
      <c r="IM464">
        <v>0</v>
      </c>
      <c r="IN464" t="s">
        <v>441</v>
      </c>
      <c r="IO464" t="s">
        <v>442</v>
      </c>
      <c r="IP464" t="s">
        <v>443</v>
      </c>
      <c r="IQ464" t="s">
        <v>443</v>
      </c>
      <c r="IR464" t="s">
        <v>443</v>
      </c>
      <c r="IS464" t="s">
        <v>443</v>
      </c>
      <c r="IT464">
        <v>0</v>
      </c>
      <c r="IU464">
        <v>100</v>
      </c>
      <c r="IV464">
        <v>100</v>
      </c>
      <c r="IW464">
        <v>-0.849</v>
      </c>
      <c r="IX464">
        <v>0.2986</v>
      </c>
      <c r="IY464">
        <v>-1.199888540531774</v>
      </c>
      <c r="IZ464">
        <v>0.0006062262584135303</v>
      </c>
      <c r="JA464">
        <v>-6.607284784785487E-07</v>
      </c>
      <c r="JB464">
        <v>4.456398226774383E-10</v>
      </c>
      <c r="JC464">
        <v>0.04242554667046498</v>
      </c>
      <c r="JD464">
        <v>-0.002659736867722172</v>
      </c>
      <c r="JE464">
        <v>0.000738507291522077</v>
      </c>
      <c r="JF464">
        <v>-6.730059124220876E-06</v>
      </c>
      <c r="JG464">
        <v>7</v>
      </c>
      <c r="JH464">
        <v>1949</v>
      </c>
      <c r="JI464">
        <v>1</v>
      </c>
      <c r="JJ464">
        <v>29</v>
      </c>
      <c r="JK464">
        <v>190149.2</v>
      </c>
      <c r="JL464">
        <v>190149.4</v>
      </c>
      <c r="JM464">
        <v>2.94189</v>
      </c>
      <c r="JN464">
        <v>2.60498</v>
      </c>
      <c r="JO464">
        <v>2.146</v>
      </c>
      <c r="JP464">
        <v>2.67944</v>
      </c>
      <c r="JQ464">
        <v>2.29858</v>
      </c>
      <c r="JR464">
        <v>2.41333</v>
      </c>
      <c r="JS464">
        <v>37.242</v>
      </c>
      <c r="JT464">
        <v>24.07</v>
      </c>
      <c r="JU464">
        <v>18</v>
      </c>
      <c r="JV464">
        <v>486.094</v>
      </c>
      <c r="JW464">
        <v>884.369</v>
      </c>
      <c r="JX464">
        <v>28.9776</v>
      </c>
      <c r="JY464">
        <v>30.1392</v>
      </c>
      <c r="JZ464">
        <v>30.0001</v>
      </c>
      <c r="KA464">
        <v>30.2834</v>
      </c>
      <c r="KB464">
        <v>30.2237</v>
      </c>
      <c r="KC464">
        <v>59.0771</v>
      </c>
      <c r="KD464">
        <v>14.2167</v>
      </c>
      <c r="KE464">
        <v>20.6178</v>
      </c>
      <c r="KF464">
        <v>28.9468</v>
      </c>
      <c r="KG464">
        <v>1042.22</v>
      </c>
      <c r="KH464">
        <v>15.2647</v>
      </c>
      <c r="KI464">
        <v>101.79</v>
      </c>
      <c r="KJ464">
        <v>91.57170000000001</v>
      </c>
    </row>
    <row r="465" spans="1:296">
      <c r="A465">
        <v>447</v>
      </c>
      <c r="B465">
        <v>1758398560.5</v>
      </c>
      <c r="C465">
        <v>16420</v>
      </c>
      <c r="D465" t="s">
        <v>1341</v>
      </c>
      <c r="E465" t="s">
        <v>1342</v>
      </c>
      <c r="F465">
        <v>5</v>
      </c>
      <c r="G465" t="s">
        <v>1218</v>
      </c>
      <c r="H465">
        <v>1758398552.714286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1035.593210721045</v>
      </c>
      <c r="AJ465">
        <v>966.7353575757573</v>
      </c>
      <c r="AK465">
        <v>3.333427593387836</v>
      </c>
      <c r="AL465">
        <v>65.87558880153101</v>
      </c>
      <c r="AM465">
        <f>(AO465 - AN465 + DX465*1E3/(8.314*(DZ465+273.15)) * AQ465/DW465 * AP465) * DW465/(100*DK465) * 1000/(1000 - AO465)</f>
        <v>0</v>
      </c>
      <c r="AN465">
        <v>15.17196669008371</v>
      </c>
      <c r="AO465">
        <v>23.70986060606061</v>
      </c>
      <c r="AP465">
        <v>0.0002719607518684887</v>
      </c>
      <c r="AQ465">
        <v>86.21188687675813</v>
      </c>
      <c r="AR465">
        <v>0</v>
      </c>
      <c r="AS465">
        <v>0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437</v>
      </c>
      <c r="AX465" t="s">
        <v>437</v>
      </c>
      <c r="AY465">
        <v>0</v>
      </c>
      <c r="AZ465">
        <v>0</v>
      </c>
      <c r="BA465">
        <f>1-AY465/AZ465</f>
        <v>0</v>
      </c>
      <c r="BB465">
        <v>0</v>
      </c>
      <c r="BC465" t="s">
        <v>437</v>
      </c>
      <c r="BD465" t="s">
        <v>437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437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5.18</v>
      </c>
      <c r="DL465">
        <v>0.5</v>
      </c>
      <c r="DM465" t="s">
        <v>438</v>
      </c>
      <c r="DN465">
        <v>2</v>
      </c>
      <c r="DO465" t="b">
        <v>1</v>
      </c>
      <c r="DP465">
        <v>1758398552.714286</v>
      </c>
      <c r="DQ465">
        <v>920.1951428571429</v>
      </c>
      <c r="DR465">
        <v>1005.144964285714</v>
      </c>
      <c r="DS465">
        <v>23.71908571428571</v>
      </c>
      <c r="DT465">
        <v>15.15846428571428</v>
      </c>
      <c r="DU465">
        <v>921.0487857142858</v>
      </c>
      <c r="DV465">
        <v>23.42033214285714</v>
      </c>
      <c r="DW465">
        <v>499.9851428571428</v>
      </c>
      <c r="DX465">
        <v>90.31976428571427</v>
      </c>
      <c r="DY465">
        <v>0.06837917142857143</v>
      </c>
      <c r="DZ465">
        <v>30.23443928571428</v>
      </c>
      <c r="EA465">
        <v>30.02974642857143</v>
      </c>
      <c r="EB465">
        <v>999.9000000000002</v>
      </c>
      <c r="EC465">
        <v>0</v>
      </c>
      <c r="ED465">
        <v>0</v>
      </c>
      <c r="EE465">
        <v>9991.9125</v>
      </c>
      <c r="EF465">
        <v>0</v>
      </c>
      <c r="EG465">
        <v>10.3252</v>
      </c>
      <c r="EH465">
        <v>-84.95051785714284</v>
      </c>
      <c r="EI465">
        <v>942.5515714285714</v>
      </c>
      <c r="EJ465">
        <v>1020.617035714286</v>
      </c>
      <c r="EK465">
        <v>8.560612500000001</v>
      </c>
      <c r="EL465">
        <v>1005.144964285714</v>
      </c>
      <c r="EM465">
        <v>15.15846428571428</v>
      </c>
      <c r="EN465">
        <v>2.142302857142858</v>
      </c>
      <c r="EO465">
        <v>1.369109285714286</v>
      </c>
      <c r="EP465">
        <v>18.53723571428571</v>
      </c>
      <c r="EQ465">
        <v>11.57975714285714</v>
      </c>
      <c r="ER465">
        <v>1999.980357142857</v>
      </c>
      <c r="ES465">
        <v>0.98000225</v>
      </c>
      <c r="ET465">
        <v>0.01999803928571428</v>
      </c>
      <c r="EU465">
        <v>0</v>
      </c>
      <c r="EV465">
        <v>917.5977857142856</v>
      </c>
      <c r="EW465">
        <v>5.00078</v>
      </c>
      <c r="EX465">
        <v>17751.175</v>
      </c>
      <c r="EY465">
        <v>16379.48214285714</v>
      </c>
      <c r="EZ465">
        <v>40.40814285714286</v>
      </c>
      <c r="FA465">
        <v>41.29874999999998</v>
      </c>
      <c r="FB465">
        <v>40.73196428571428</v>
      </c>
      <c r="FC465">
        <v>40.95724999999999</v>
      </c>
      <c r="FD465">
        <v>41.61146428571429</v>
      </c>
      <c r="FE465">
        <v>1955.080357142857</v>
      </c>
      <c r="FF465">
        <v>39.9</v>
      </c>
      <c r="FG465">
        <v>0</v>
      </c>
      <c r="FH465">
        <v>1758398561.1</v>
      </c>
      <c r="FI465">
        <v>0</v>
      </c>
      <c r="FJ465">
        <v>917.606576923077</v>
      </c>
      <c r="FK465">
        <v>1.718529922700856</v>
      </c>
      <c r="FL465">
        <v>74.35555565806892</v>
      </c>
      <c r="FM465">
        <v>17751.63461538462</v>
      </c>
      <c r="FN465">
        <v>15</v>
      </c>
      <c r="FO465">
        <v>0</v>
      </c>
      <c r="FP465" t="s">
        <v>439</v>
      </c>
      <c r="FQ465">
        <v>1746989605.5</v>
      </c>
      <c r="FR465">
        <v>1746989593.5</v>
      </c>
      <c r="FS465">
        <v>0</v>
      </c>
      <c r="FT465">
        <v>-0.274</v>
      </c>
      <c r="FU465">
        <v>-0.002</v>
      </c>
      <c r="FV465">
        <v>2.549</v>
      </c>
      <c r="FW465">
        <v>0.129</v>
      </c>
      <c r="FX465">
        <v>420</v>
      </c>
      <c r="FY465">
        <v>17</v>
      </c>
      <c r="FZ465">
        <v>0.02</v>
      </c>
      <c r="GA465">
        <v>0.04</v>
      </c>
      <c r="GB465">
        <v>-84.68094146341463</v>
      </c>
      <c r="GC465">
        <v>-5.799244599303238</v>
      </c>
      <c r="GD465">
        <v>0.5775377694229654</v>
      </c>
      <c r="GE465">
        <v>0</v>
      </c>
      <c r="GF465">
        <v>917.3967058823529</v>
      </c>
      <c r="GG465">
        <v>3.284919787974973</v>
      </c>
      <c r="GH465">
        <v>0.433698833524714</v>
      </c>
      <c r="GI465">
        <v>0</v>
      </c>
      <c r="GJ465">
        <v>8.568069512195121</v>
      </c>
      <c r="GK465">
        <v>-0.2181117073170701</v>
      </c>
      <c r="GL465">
        <v>0.02347074733045051</v>
      </c>
      <c r="GM465">
        <v>0</v>
      </c>
      <c r="GN465">
        <v>0</v>
      </c>
      <c r="GO465">
        <v>3</v>
      </c>
      <c r="GP465" t="s">
        <v>446</v>
      </c>
      <c r="GQ465">
        <v>3.10121</v>
      </c>
      <c r="GR465">
        <v>2.72628</v>
      </c>
      <c r="GS465">
        <v>0.154421</v>
      </c>
      <c r="GT465">
        <v>0.163071</v>
      </c>
      <c r="GU465">
        <v>0.106442</v>
      </c>
      <c r="GV465">
        <v>0.0784797</v>
      </c>
      <c r="GW465">
        <v>22063.7</v>
      </c>
      <c r="GX465">
        <v>19882.5</v>
      </c>
      <c r="GY465">
        <v>26660.1</v>
      </c>
      <c r="GZ465">
        <v>23983.8</v>
      </c>
      <c r="HA465">
        <v>38129.4</v>
      </c>
      <c r="HB465">
        <v>32721.2</v>
      </c>
      <c r="HC465">
        <v>46556</v>
      </c>
      <c r="HD465">
        <v>37987.1</v>
      </c>
      <c r="HE465">
        <v>1.86077</v>
      </c>
      <c r="HF465">
        <v>2.31115</v>
      </c>
      <c r="HG465">
        <v>0.059966</v>
      </c>
      <c r="HH465">
        <v>0</v>
      </c>
      <c r="HI465">
        <v>29.055</v>
      </c>
      <c r="HJ465">
        <v>999.9</v>
      </c>
      <c r="HK465">
        <v>33.3</v>
      </c>
      <c r="HL465">
        <v>32.9</v>
      </c>
      <c r="HM465">
        <v>18.5209</v>
      </c>
      <c r="HN465">
        <v>61.2837</v>
      </c>
      <c r="HO465">
        <v>5.0601</v>
      </c>
      <c r="HP465">
        <v>2</v>
      </c>
      <c r="HQ465">
        <v>0.231552</v>
      </c>
      <c r="HR465">
        <v>0.0491639</v>
      </c>
      <c r="HS465">
        <v>20.2827</v>
      </c>
      <c r="HT465">
        <v>5.211</v>
      </c>
      <c r="HU465">
        <v>11.98</v>
      </c>
      <c r="HV465">
        <v>4.96325</v>
      </c>
      <c r="HW465">
        <v>3.27458</v>
      </c>
      <c r="HX465">
        <v>9999</v>
      </c>
      <c r="HY465">
        <v>9999</v>
      </c>
      <c r="HZ465">
        <v>9999</v>
      </c>
      <c r="IA465">
        <v>999.9</v>
      </c>
      <c r="IB465">
        <v>1.86387</v>
      </c>
      <c r="IC465">
        <v>1.86017</v>
      </c>
      <c r="ID465">
        <v>1.85844</v>
      </c>
      <c r="IE465">
        <v>1.85975</v>
      </c>
      <c r="IF465">
        <v>1.85989</v>
      </c>
      <c r="IG465">
        <v>1.85843</v>
      </c>
      <c r="IH465">
        <v>1.85745</v>
      </c>
      <c r="II465">
        <v>1.85242</v>
      </c>
      <c r="IJ465">
        <v>0</v>
      </c>
      <c r="IK465">
        <v>0</v>
      </c>
      <c r="IL465">
        <v>0</v>
      </c>
      <c r="IM465">
        <v>0</v>
      </c>
      <c r="IN465" t="s">
        <v>441</v>
      </c>
      <c r="IO465" t="s">
        <v>442</v>
      </c>
      <c r="IP465" t="s">
        <v>443</v>
      </c>
      <c r="IQ465" t="s">
        <v>443</v>
      </c>
      <c r="IR465" t="s">
        <v>443</v>
      </c>
      <c r="IS465" t="s">
        <v>443</v>
      </c>
      <c r="IT465">
        <v>0</v>
      </c>
      <c r="IU465">
        <v>100</v>
      </c>
      <c r="IV465">
        <v>100</v>
      </c>
      <c r="IW465">
        <v>-0.84</v>
      </c>
      <c r="IX465">
        <v>0.2986</v>
      </c>
      <c r="IY465">
        <v>-1.199888540531774</v>
      </c>
      <c r="IZ465">
        <v>0.0006062262584135303</v>
      </c>
      <c r="JA465">
        <v>-6.607284784785487E-07</v>
      </c>
      <c r="JB465">
        <v>4.456398226774383E-10</v>
      </c>
      <c r="JC465">
        <v>0.04242554667046498</v>
      </c>
      <c r="JD465">
        <v>-0.002659736867722172</v>
      </c>
      <c r="JE465">
        <v>0.000738507291522077</v>
      </c>
      <c r="JF465">
        <v>-6.730059124220876E-06</v>
      </c>
      <c r="JG465">
        <v>7</v>
      </c>
      <c r="JH465">
        <v>1949</v>
      </c>
      <c r="JI465">
        <v>1</v>
      </c>
      <c r="JJ465">
        <v>29</v>
      </c>
      <c r="JK465">
        <v>190149.2</v>
      </c>
      <c r="JL465">
        <v>190149.5</v>
      </c>
      <c r="JM465">
        <v>2.98096</v>
      </c>
      <c r="JN465">
        <v>2.6123</v>
      </c>
      <c r="JO465">
        <v>2.146</v>
      </c>
      <c r="JP465">
        <v>2.67944</v>
      </c>
      <c r="JQ465">
        <v>2.29858</v>
      </c>
      <c r="JR465">
        <v>2.40234</v>
      </c>
      <c r="JS465">
        <v>37.242</v>
      </c>
      <c r="JT465">
        <v>24.07</v>
      </c>
      <c r="JU465">
        <v>18</v>
      </c>
      <c r="JV465">
        <v>486.153</v>
      </c>
      <c r="JW465">
        <v>884.408</v>
      </c>
      <c r="JX465">
        <v>28.9443</v>
      </c>
      <c r="JY465">
        <v>30.1392</v>
      </c>
      <c r="JZ465">
        <v>30.0001</v>
      </c>
      <c r="KA465">
        <v>30.2856</v>
      </c>
      <c r="KB465">
        <v>30.2262</v>
      </c>
      <c r="KC465">
        <v>59.8785</v>
      </c>
      <c r="KD465">
        <v>13.943</v>
      </c>
      <c r="KE465">
        <v>20.6178</v>
      </c>
      <c r="KF465">
        <v>28.9121</v>
      </c>
      <c r="KG465">
        <v>1055.59</v>
      </c>
      <c r="KH465">
        <v>15.2907</v>
      </c>
      <c r="KI465">
        <v>101.79</v>
      </c>
      <c r="KJ465">
        <v>91.57129999999999</v>
      </c>
    </row>
    <row r="466" spans="1:296">
      <c r="A466">
        <v>448</v>
      </c>
      <c r="B466">
        <v>1758398565.5</v>
      </c>
      <c r="C466">
        <v>16425</v>
      </c>
      <c r="D466" t="s">
        <v>1343</v>
      </c>
      <c r="E466" t="s">
        <v>1344</v>
      </c>
      <c r="F466">
        <v>5</v>
      </c>
      <c r="G466" t="s">
        <v>1218</v>
      </c>
      <c r="H466">
        <v>1758398558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1052.763241557166</v>
      </c>
      <c r="AJ466">
        <v>983.3971333333328</v>
      </c>
      <c r="AK466">
        <v>3.334113046503447</v>
      </c>
      <c r="AL466">
        <v>65.87558880153101</v>
      </c>
      <c r="AM466">
        <f>(AO466 - AN466 + DX466*1E3/(8.314*(DZ466+273.15)) * AQ466/DW466 * AP466) * DW466/(100*DK466) * 1000/(1000 - AO466)</f>
        <v>0</v>
      </c>
      <c r="AN466">
        <v>15.20651122445421</v>
      </c>
      <c r="AO466">
        <v>23.7172290909091</v>
      </c>
      <c r="AP466">
        <v>-0.0006999223919315116</v>
      </c>
      <c r="AQ466">
        <v>86.21188687675813</v>
      </c>
      <c r="AR466">
        <v>0</v>
      </c>
      <c r="AS466">
        <v>0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437</v>
      </c>
      <c r="AX466" t="s">
        <v>437</v>
      </c>
      <c r="AY466">
        <v>0</v>
      </c>
      <c r="AZ466">
        <v>0</v>
      </c>
      <c r="BA466">
        <f>1-AY466/AZ466</f>
        <v>0</v>
      </c>
      <c r="BB466">
        <v>0</v>
      </c>
      <c r="BC466" t="s">
        <v>437</v>
      </c>
      <c r="BD466" t="s">
        <v>437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437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5.18</v>
      </c>
      <c r="DL466">
        <v>0.5</v>
      </c>
      <c r="DM466" t="s">
        <v>438</v>
      </c>
      <c r="DN466">
        <v>2</v>
      </c>
      <c r="DO466" t="b">
        <v>1</v>
      </c>
      <c r="DP466">
        <v>1758398558</v>
      </c>
      <c r="DQ466">
        <v>937.3381851851854</v>
      </c>
      <c r="DR466">
        <v>1022.803185185185</v>
      </c>
      <c r="DS466">
        <v>23.70967777777778</v>
      </c>
      <c r="DT466">
        <v>15.1831037037037</v>
      </c>
      <c r="DU466">
        <v>938.1827407407408</v>
      </c>
      <c r="DV466">
        <v>23.41111111111111</v>
      </c>
      <c r="DW466">
        <v>499.9239259259259</v>
      </c>
      <c r="DX466">
        <v>90.32037407407408</v>
      </c>
      <c r="DY466">
        <v>0.06847018888888889</v>
      </c>
      <c r="DZ466">
        <v>30.23318148148148</v>
      </c>
      <c r="EA466">
        <v>30.03395925925926</v>
      </c>
      <c r="EB466">
        <v>999.9000000000001</v>
      </c>
      <c r="EC466">
        <v>0</v>
      </c>
      <c r="ED466">
        <v>0</v>
      </c>
      <c r="EE466">
        <v>9995.920370370372</v>
      </c>
      <c r="EF466">
        <v>0</v>
      </c>
      <c r="EG466">
        <v>10.32494814814815</v>
      </c>
      <c r="EH466">
        <v>-85.46617037037038</v>
      </c>
      <c r="EI466">
        <v>960.1018888888889</v>
      </c>
      <c r="EJ466">
        <v>1038.573333333333</v>
      </c>
      <c r="EK466">
        <v>8.526564444444444</v>
      </c>
      <c r="EL466">
        <v>1022.803185185185</v>
      </c>
      <c r="EM466">
        <v>15.1831037037037</v>
      </c>
      <c r="EN466">
        <v>2.141466666666667</v>
      </c>
      <c r="EO466">
        <v>1.371343703703704</v>
      </c>
      <c r="EP466">
        <v>18.53100740740741</v>
      </c>
      <c r="EQ466">
        <v>11.6044037037037</v>
      </c>
      <c r="ER466">
        <v>1999.978518518519</v>
      </c>
      <c r="ES466">
        <v>0.9800023333333334</v>
      </c>
      <c r="ET466">
        <v>0.01999796296296296</v>
      </c>
      <c r="EU466">
        <v>0</v>
      </c>
      <c r="EV466">
        <v>917.9002222222223</v>
      </c>
      <c r="EW466">
        <v>5.00078</v>
      </c>
      <c r="EX466">
        <v>17757.30740740741</v>
      </c>
      <c r="EY466">
        <v>16379.47037037037</v>
      </c>
      <c r="EZ466">
        <v>40.40474074074073</v>
      </c>
      <c r="FA466">
        <v>41.30514814814814</v>
      </c>
      <c r="FB466">
        <v>40.73129629629629</v>
      </c>
      <c r="FC466">
        <v>40.96266666666666</v>
      </c>
      <c r="FD466">
        <v>41.62718518518518</v>
      </c>
      <c r="FE466">
        <v>1955.078518518519</v>
      </c>
      <c r="FF466">
        <v>39.9</v>
      </c>
      <c r="FG466">
        <v>0</v>
      </c>
      <c r="FH466">
        <v>1758398565.9</v>
      </c>
      <c r="FI466">
        <v>0</v>
      </c>
      <c r="FJ466">
        <v>917.834076923077</v>
      </c>
      <c r="FK466">
        <v>2.873094003242394</v>
      </c>
      <c r="FL466">
        <v>69.80512827410605</v>
      </c>
      <c r="FM466">
        <v>17757.2</v>
      </c>
      <c r="FN466">
        <v>15</v>
      </c>
      <c r="FO466">
        <v>0</v>
      </c>
      <c r="FP466" t="s">
        <v>439</v>
      </c>
      <c r="FQ466">
        <v>1746989605.5</v>
      </c>
      <c r="FR466">
        <v>1746989593.5</v>
      </c>
      <c r="FS466">
        <v>0</v>
      </c>
      <c r="FT466">
        <v>-0.274</v>
      </c>
      <c r="FU466">
        <v>-0.002</v>
      </c>
      <c r="FV466">
        <v>2.549</v>
      </c>
      <c r="FW466">
        <v>0.129</v>
      </c>
      <c r="FX466">
        <v>420</v>
      </c>
      <c r="FY466">
        <v>17</v>
      </c>
      <c r="FZ466">
        <v>0.02</v>
      </c>
      <c r="GA466">
        <v>0.04</v>
      </c>
      <c r="GB466">
        <v>-85.15946999999998</v>
      </c>
      <c r="GC466">
        <v>-5.911661538461569</v>
      </c>
      <c r="GD466">
        <v>0.5729570521426552</v>
      </c>
      <c r="GE466">
        <v>0</v>
      </c>
      <c r="GF466">
        <v>917.7235882352941</v>
      </c>
      <c r="GG466">
        <v>2.677799846579498</v>
      </c>
      <c r="GH466">
        <v>0.3809539973499226</v>
      </c>
      <c r="GI466">
        <v>0</v>
      </c>
      <c r="GJ466">
        <v>8.54599825</v>
      </c>
      <c r="GK466">
        <v>-0.3633171106942036</v>
      </c>
      <c r="GL466">
        <v>0.03602687260140002</v>
      </c>
      <c r="GM466">
        <v>0</v>
      </c>
      <c r="GN466">
        <v>0</v>
      </c>
      <c r="GO466">
        <v>3</v>
      </c>
      <c r="GP466" t="s">
        <v>446</v>
      </c>
      <c r="GQ466">
        <v>3.10111</v>
      </c>
      <c r="GR466">
        <v>2.72653</v>
      </c>
      <c r="GS466">
        <v>0.156132</v>
      </c>
      <c r="GT466">
        <v>0.164762</v>
      </c>
      <c r="GU466">
        <v>0.106483</v>
      </c>
      <c r="GV466">
        <v>0.07863779999999999</v>
      </c>
      <c r="GW466">
        <v>22019</v>
      </c>
      <c r="GX466">
        <v>19842.4</v>
      </c>
      <c r="GY466">
        <v>26660</v>
      </c>
      <c r="GZ466">
        <v>23983.9</v>
      </c>
      <c r="HA466">
        <v>38127.7</v>
      </c>
      <c r="HB466">
        <v>32715.3</v>
      </c>
      <c r="HC466">
        <v>46555.8</v>
      </c>
      <c r="HD466">
        <v>37986.6</v>
      </c>
      <c r="HE466">
        <v>1.86087</v>
      </c>
      <c r="HF466">
        <v>2.31125</v>
      </c>
      <c r="HG466">
        <v>0.0605397</v>
      </c>
      <c r="HH466">
        <v>0</v>
      </c>
      <c r="HI466">
        <v>29.0568</v>
      </c>
      <c r="HJ466">
        <v>999.9</v>
      </c>
      <c r="HK466">
        <v>33.3</v>
      </c>
      <c r="HL466">
        <v>32.8</v>
      </c>
      <c r="HM466">
        <v>18.4177</v>
      </c>
      <c r="HN466">
        <v>61.4737</v>
      </c>
      <c r="HO466">
        <v>5.09615</v>
      </c>
      <c r="HP466">
        <v>2</v>
      </c>
      <c r="HQ466">
        <v>0.231636</v>
      </c>
      <c r="HR466">
        <v>0.0911574</v>
      </c>
      <c r="HS466">
        <v>20.2826</v>
      </c>
      <c r="HT466">
        <v>5.2107</v>
      </c>
      <c r="HU466">
        <v>11.9798</v>
      </c>
      <c r="HV466">
        <v>4.96295</v>
      </c>
      <c r="HW466">
        <v>3.27455</v>
      </c>
      <c r="HX466">
        <v>9999</v>
      </c>
      <c r="HY466">
        <v>9999</v>
      </c>
      <c r="HZ466">
        <v>9999</v>
      </c>
      <c r="IA466">
        <v>999.9</v>
      </c>
      <c r="IB466">
        <v>1.86386</v>
      </c>
      <c r="IC466">
        <v>1.86017</v>
      </c>
      <c r="ID466">
        <v>1.85845</v>
      </c>
      <c r="IE466">
        <v>1.85975</v>
      </c>
      <c r="IF466">
        <v>1.85989</v>
      </c>
      <c r="IG466">
        <v>1.85844</v>
      </c>
      <c r="IH466">
        <v>1.85746</v>
      </c>
      <c r="II466">
        <v>1.85242</v>
      </c>
      <c r="IJ466">
        <v>0</v>
      </c>
      <c r="IK466">
        <v>0</v>
      </c>
      <c r="IL466">
        <v>0</v>
      </c>
      <c r="IM466">
        <v>0</v>
      </c>
      <c r="IN466" t="s">
        <v>441</v>
      </c>
      <c r="IO466" t="s">
        <v>442</v>
      </c>
      <c r="IP466" t="s">
        <v>443</v>
      </c>
      <c r="IQ466" t="s">
        <v>443</v>
      </c>
      <c r="IR466" t="s">
        <v>443</v>
      </c>
      <c r="IS466" t="s">
        <v>443</v>
      </c>
      <c r="IT466">
        <v>0</v>
      </c>
      <c r="IU466">
        <v>100</v>
      </c>
      <c r="IV466">
        <v>100</v>
      </c>
      <c r="IW466">
        <v>-0.831</v>
      </c>
      <c r="IX466">
        <v>0.2988</v>
      </c>
      <c r="IY466">
        <v>-1.199888540531774</v>
      </c>
      <c r="IZ466">
        <v>0.0006062262584135303</v>
      </c>
      <c r="JA466">
        <v>-6.607284784785487E-07</v>
      </c>
      <c r="JB466">
        <v>4.456398226774383E-10</v>
      </c>
      <c r="JC466">
        <v>0.04242554667046498</v>
      </c>
      <c r="JD466">
        <v>-0.002659736867722172</v>
      </c>
      <c r="JE466">
        <v>0.000738507291522077</v>
      </c>
      <c r="JF466">
        <v>-6.730059124220876E-06</v>
      </c>
      <c r="JG466">
        <v>7</v>
      </c>
      <c r="JH466">
        <v>1949</v>
      </c>
      <c r="JI466">
        <v>1</v>
      </c>
      <c r="JJ466">
        <v>29</v>
      </c>
      <c r="JK466">
        <v>190149.3</v>
      </c>
      <c r="JL466">
        <v>190149.5</v>
      </c>
      <c r="JM466">
        <v>3.02002</v>
      </c>
      <c r="JN466">
        <v>2.60864</v>
      </c>
      <c r="JO466">
        <v>2.146</v>
      </c>
      <c r="JP466">
        <v>2.68066</v>
      </c>
      <c r="JQ466">
        <v>2.29858</v>
      </c>
      <c r="JR466">
        <v>2.39746</v>
      </c>
      <c r="JS466">
        <v>37.242</v>
      </c>
      <c r="JT466">
        <v>24.0612</v>
      </c>
      <c r="JU466">
        <v>18</v>
      </c>
      <c r="JV466">
        <v>486.216</v>
      </c>
      <c r="JW466">
        <v>884.513</v>
      </c>
      <c r="JX466">
        <v>28.9089</v>
      </c>
      <c r="JY466">
        <v>30.1392</v>
      </c>
      <c r="JZ466">
        <v>30.0001</v>
      </c>
      <c r="KA466">
        <v>30.286</v>
      </c>
      <c r="KB466">
        <v>30.2262</v>
      </c>
      <c r="KC466">
        <v>60.5975</v>
      </c>
      <c r="KD466">
        <v>13.943</v>
      </c>
      <c r="KE466">
        <v>20.6178</v>
      </c>
      <c r="KF466">
        <v>28.8798</v>
      </c>
      <c r="KG466">
        <v>1075.63</v>
      </c>
      <c r="KH466">
        <v>15.2913</v>
      </c>
      <c r="KI466">
        <v>101.789</v>
      </c>
      <c r="KJ466">
        <v>91.5706</v>
      </c>
    </row>
    <row r="467" spans="1:296">
      <c r="A467">
        <v>449</v>
      </c>
      <c r="B467">
        <v>1758398570.5</v>
      </c>
      <c r="C467">
        <v>16430</v>
      </c>
      <c r="D467" t="s">
        <v>1345</v>
      </c>
      <c r="E467" t="s">
        <v>1346</v>
      </c>
      <c r="F467">
        <v>5</v>
      </c>
      <c r="G467" t="s">
        <v>1218</v>
      </c>
      <c r="H467">
        <v>1758398562.714286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1069.759035687386</v>
      </c>
      <c r="AJ467">
        <v>1000.180490909091</v>
      </c>
      <c r="AK467">
        <v>3.366371845313727</v>
      </c>
      <c r="AL467">
        <v>65.87558880153101</v>
      </c>
      <c r="AM467">
        <f>(AO467 - AN467 + DX467*1E3/(8.314*(DZ467+273.15)) * AQ467/DW467 * AP467) * DW467/(100*DK467) * 1000/(1000 - AO467)</f>
        <v>0</v>
      </c>
      <c r="AN467">
        <v>15.23429264324079</v>
      </c>
      <c r="AO467">
        <v>23.69561575757575</v>
      </c>
      <c r="AP467">
        <v>-0.002932785819277233</v>
      </c>
      <c r="AQ467">
        <v>86.21188687675813</v>
      </c>
      <c r="AR467">
        <v>0</v>
      </c>
      <c r="AS467">
        <v>0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437</v>
      </c>
      <c r="AX467" t="s">
        <v>437</v>
      </c>
      <c r="AY467">
        <v>0</v>
      </c>
      <c r="AZ467">
        <v>0</v>
      </c>
      <c r="BA467">
        <f>1-AY467/AZ467</f>
        <v>0</v>
      </c>
      <c r="BB467">
        <v>0</v>
      </c>
      <c r="BC467" t="s">
        <v>437</v>
      </c>
      <c r="BD467" t="s">
        <v>437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437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5.18</v>
      </c>
      <c r="DL467">
        <v>0.5</v>
      </c>
      <c r="DM467" t="s">
        <v>438</v>
      </c>
      <c r="DN467">
        <v>2</v>
      </c>
      <c r="DO467" t="b">
        <v>1</v>
      </c>
      <c r="DP467">
        <v>1758398562.714286</v>
      </c>
      <c r="DQ467">
        <v>952.6596428571429</v>
      </c>
      <c r="DR467">
        <v>1038.5825</v>
      </c>
      <c r="DS467">
        <v>23.70988571428572</v>
      </c>
      <c r="DT467">
        <v>15.20923214285714</v>
      </c>
      <c r="DU467">
        <v>953.4958214285715</v>
      </c>
      <c r="DV467">
        <v>23.41130714285714</v>
      </c>
      <c r="DW467">
        <v>500.0030714285714</v>
      </c>
      <c r="DX467">
        <v>90.32140714285713</v>
      </c>
      <c r="DY467">
        <v>0.06841351071428571</v>
      </c>
      <c r="DZ467">
        <v>30.23182499999999</v>
      </c>
      <c r="EA467">
        <v>30.04176428571428</v>
      </c>
      <c r="EB467">
        <v>999.9000000000002</v>
      </c>
      <c r="EC467">
        <v>0</v>
      </c>
      <c r="ED467">
        <v>0</v>
      </c>
      <c r="EE467">
        <v>9994.546428571428</v>
      </c>
      <c r="EF467">
        <v>0</v>
      </c>
      <c r="EG467">
        <v>10.3214</v>
      </c>
      <c r="EH467">
        <v>-85.92342857142856</v>
      </c>
      <c r="EI467">
        <v>975.795857142857</v>
      </c>
      <c r="EJ467">
        <v>1054.623214285714</v>
      </c>
      <c r="EK467">
        <v>8.500640714285714</v>
      </c>
      <c r="EL467">
        <v>1038.5825</v>
      </c>
      <c r="EM467">
        <v>15.20923214285714</v>
      </c>
      <c r="EN467">
        <v>2.14151</v>
      </c>
      <c r="EO467">
        <v>1.37372</v>
      </c>
      <c r="EP467">
        <v>18.53133571428572</v>
      </c>
      <c r="EQ467">
        <v>11.63059642857143</v>
      </c>
      <c r="ER467">
        <v>1999.999285714286</v>
      </c>
      <c r="ES467">
        <v>0.9800025714285715</v>
      </c>
      <c r="ET467">
        <v>0.01999773214285714</v>
      </c>
      <c r="EU467">
        <v>0</v>
      </c>
      <c r="EV467">
        <v>918.0571428571429</v>
      </c>
      <c r="EW467">
        <v>5.00078</v>
      </c>
      <c r="EX467">
        <v>17761.775</v>
      </c>
      <c r="EY467">
        <v>16379.64642857143</v>
      </c>
      <c r="EZ467">
        <v>40.40814285714286</v>
      </c>
      <c r="FA467">
        <v>41.30982142857142</v>
      </c>
      <c r="FB467">
        <v>40.73417857142856</v>
      </c>
      <c r="FC467">
        <v>40.97521428571428</v>
      </c>
      <c r="FD467">
        <v>41.62260714285713</v>
      </c>
      <c r="FE467">
        <v>1955.099285714286</v>
      </c>
      <c r="FF467">
        <v>39.9</v>
      </c>
      <c r="FG467">
        <v>0</v>
      </c>
      <c r="FH467">
        <v>1758398571.3</v>
      </c>
      <c r="FI467">
        <v>0</v>
      </c>
      <c r="FJ467">
        <v>918.0578799999998</v>
      </c>
      <c r="FK467">
        <v>2.559769213418382</v>
      </c>
      <c r="FL467">
        <v>43.32307703532481</v>
      </c>
      <c r="FM467">
        <v>17762.348</v>
      </c>
      <c r="FN467">
        <v>15</v>
      </c>
      <c r="FO467">
        <v>0</v>
      </c>
      <c r="FP467" t="s">
        <v>439</v>
      </c>
      <c r="FQ467">
        <v>1746989605.5</v>
      </c>
      <c r="FR467">
        <v>1746989593.5</v>
      </c>
      <c r="FS467">
        <v>0</v>
      </c>
      <c r="FT467">
        <v>-0.274</v>
      </c>
      <c r="FU467">
        <v>-0.002</v>
      </c>
      <c r="FV467">
        <v>2.549</v>
      </c>
      <c r="FW467">
        <v>0.129</v>
      </c>
      <c r="FX467">
        <v>420</v>
      </c>
      <c r="FY467">
        <v>17</v>
      </c>
      <c r="FZ467">
        <v>0.02</v>
      </c>
      <c r="GA467">
        <v>0.04</v>
      </c>
      <c r="GB467">
        <v>-85.64125499999999</v>
      </c>
      <c r="GC467">
        <v>-5.831808630394018</v>
      </c>
      <c r="GD467">
        <v>0.5647810956246678</v>
      </c>
      <c r="GE467">
        <v>0</v>
      </c>
      <c r="GF467">
        <v>917.8959705882354</v>
      </c>
      <c r="GG467">
        <v>2.762887693707844</v>
      </c>
      <c r="GH467">
        <v>0.3856878870197662</v>
      </c>
      <c r="GI467">
        <v>0</v>
      </c>
      <c r="GJ467">
        <v>8.5188975</v>
      </c>
      <c r="GK467">
        <v>-0.360557448405267</v>
      </c>
      <c r="GL467">
        <v>0.03543894233396364</v>
      </c>
      <c r="GM467">
        <v>0</v>
      </c>
      <c r="GN467">
        <v>0</v>
      </c>
      <c r="GO467">
        <v>3</v>
      </c>
      <c r="GP467" t="s">
        <v>446</v>
      </c>
      <c r="GQ467">
        <v>3.10115</v>
      </c>
      <c r="GR467">
        <v>2.72656</v>
      </c>
      <c r="GS467">
        <v>0.157838</v>
      </c>
      <c r="GT467">
        <v>0.166425</v>
      </c>
      <c r="GU467">
        <v>0.10641</v>
      </c>
      <c r="GV467">
        <v>0.0786649</v>
      </c>
      <c r="GW467">
        <v>21974.5</v>
      </c>
      <c r="GX467">
        <v>19803.1</v>
      </c>
      <c r="GY467">
        <v>26660.1</v>
      </c>
      <c r="GZ467">
        <v>23984.1</v>
      </c>
      <c r="HA467">
        <v>38131.2</v>
      </c>
      <c r="HB467">
        <v>32714.8</v>
      </c>
      <c r="HC467">
        <v>46556</v>
      </c>
      <c r="HD467">
        <v>37986.9</v>
      </c>
      <c r="HE467">
        <v>1.86082</v>
      </c>
      <c r="HF467">
        <v>2.31133</v>
      </c>
      <c r="HG467">
        <v>0.061512</v>
      </c>
      <c r="HH467">
        <v>0</v>
      </c>
      <c r="HI467">
        <v>29.0568</v>
      </c>
      <c r="HJ467">
        <v>999.9</v>
      </c>
      <c r="HK467">
        <v>33.3</v>
      </c>
      <c r="HL467">
        <v>32.9</v>
      </c>
      <c r="HM467">
        <v>18.5206</v>
      </c>
      <c r="HN467">
        <v>61.3937</v>
      </c>
      <c r="HO467">
        <v>5.14423</v>
      </c>
      <c r="HP467">
        <v>2</v>
      </c>
      <c r="HQ467">
        <v>0.231486</v>
      </c>
      <c r="HR467">
        <v>0.151569</v>
      </c>
      <c r="HS467">
        <v>20.2825</v>
      </c>
      <c r="HT467">
        <v>5.20995</v>
      </c>
      <c r="HU467">
        <v>11.98</v>
      </c>
      <c r="HV467">
        <v>4.963</v>
      </c>
      <c r="HW467">
        <v>3.2744</v>
      </c>
      <c r="HX467">
        <v>9999</v>
      </c>
      <c r="HY467">
        <v>9999</v>
      </c>
      <c r="HZ467">
        <v>9999</v>
      </c>
      <c r="IA467">
        <v>999.9</v>
      </c>
      <c r="IB467">
        <v>1.86387</v>
      </c>
      <c r="IC467">
        <v>1.86017</v>
      </c>
      <c r="ID467">
        <v>1.85845</v>
      </c>
      <c r="IE467">
        <v>1.85975</v>
      </c>
      <c r="IF467">
        <v>1.85989</v>
      </c>
      <c r="IG467">
        <v>1.85843</v>
      </c>
      <c r="IH467">
        <v>1.85748</v>
      </c>
      <c r="II467">
        <v>1.85242</v>
      </c>
      <c r="IJ467">
        <v>0</v>
      </c>
      <c r="IK467">
        <v>0</v>
      </c>
      <c r="IL467">
        <v>0</v>
      </c>
      <c r="IM467">
        <v>0</v>
      </c>
      <c r="IN467" t="s">
        <v>441</v>
      </c>
      <c r="IO467" t="s">
        <v>442</v>
      </c>
      <c r="IP467" t="s">
        <v>443</v>
      </c>
      <c r="IQ467" t="s">
        <v>443</v>
      </c>
      <c r="IR467" t="s">
        <v>443</v>
      </c>
      <c r="IS467" t="s">
        <v>443</v>
      </c>
      <c r="IT467">
        <v>0</v>
      </c>
      <c r="IU467">
        <v>100</v>
      </c>
      <c r="IV467">
        <v>100</v>
      </c>
      <c r="IW467">
        <v>-0.821</v>
      </c>
      <c r="IX467">
        <v>0.2983</v>
      </c>
      <c r="IY467">
        <v>-1.199888540531774</v>
      </c>
      <c r="IZ467">
        <v>0.0006062262584135303</v>
      </c>
      <c r="JA467">
        <v>-6.607284784785487E-07</v>
      </c>
      <c r="JB467">
        <v>4.456398226774383E-10</v>
      </c>
      <c r="JC467">
        <v>0.04242554667046498</v>
      </c>
      <c r="JD467">
        <v>-0.002659736867722172</v>
      </c>
      <c r="JE467">
        <v>0.000738507291522077</v>
      </c>
      <c r="JF467">
        <v>-6.730059124220876E-06</v>
      </c>
      <c r="JG467">
        <v>7</v>
      </c>
      <c r="JH467">
        <v>1949</v>
      </c>
      <c r="JI467">
        <v>1</v>
      </c>
      <c r="JJ467">
        <v>29</v>
      </c>
      <c r="JK467">
        <v>190149.4</v>
      </c>
      <c r="JL467">
        <v>190149.6</v>
      </c>
      <c r="JM467">
        <v>3.05664</v>
      </c>
      <c r="JN467">
        <v>2.59888</v>
      </c>
      <c r="JO467">
        <v>2.146</v>
      </c>
      <c r="JP467">
        <v>2.67944</v>
      </c>
      <c r="JQ467">
        <v>2.29858</v>
      </c>
      <c r="JR467">
        <v>2.41089</v>
      </c>
      <c r="JS467">
        <v>37.242</v>
      </c>
      <c r="JT467">
        <v>24.07</v>
      </c>
      <c r="JU467">
        <v>18</v>
      </c>
      <c r="JV467">
        <v>486.187</v>
      </c>
      <c r="JW467">
        <v>884.621</v>
      </c>
      <c r="JX467">
        <v>28.8735</v>
      </c>
      <c r="JY467">
        <v>30.1392</v>
      </c>
      <c r="JZ467">
        <v>30.0001</v>
      </c>
      <c r="KA467">
        <v>30.286</v>
      </c>
      <c r="KB467">
        <v>30.2282</v>
      </c>
      <c r="KC467">
        <v>61.3973</v>
      </c>
      <c r="KD467">
        <v>13.6635</v>
      </c>
      <c r="KE467">
        <v>20.6178</v>
      </c>
      <c r="KF467">
        <v>28.8268</v>
      </c>
      <c r="KG467">
        <v>1089.02</v>
      </c>
      <c r="KH467">
        <v>15.3337</v>
      </c>
      <c r="KI467">
        <v>101.79</v>
      </c>
      <c r="KJ467">
        <v>91.5715</v>
      </c>
    </row>
    <row r="468" spans="1:296">
      <c r="A468">
        <v>450</v>
      </c>
      <c r="B468">
        <v>1758398575.5</v>
      </c>
      <c r="C468">
        <v>16435</v>
      </c>
      <c r="D468" t="s">
        <v>1347</v>
      </c>
      <c r="E468" t="s">
        <v>1348</v>
      </c>
      <c r="F468">
        <v>5</v>
      </c>
      <c r="G468" t="s">
        <v>1218</v>
      </c>
      <c r="H468">
        <v>1758398568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1086.894687529791</v>
      </c>
      <c r="AJ468">
        <v>1017.069939393939</v>
      </c>
      <c r="AK468">
        <v>3.384448012682067</v>
      </c>
      <c r="AL468">
        <v>65.87558880153101</v>
      </c>
      <c r="AM468">
        <f>(AO468 - AN468 + DX468*1E3/(8.314*(DZ468+273.15)) * AQ468/DW468 * AP468) * DW468/(100*DK468) * 1000/(1000 - AO468)</f>
        <v>0</v>
      </c>
      <c r="AN468">
        <v>15.24683025372899</v>
      </c>
      <c r="AO468">
        <v>23.6851903030303</v>
      </c>
      <c r="AP468">
        <v>-0.0007455736574910456</v>
      </c>
      <c r="AQ468">
        <v>86.21188687675813</v>
      </c>
      <c r="AR468">
        <v>0</v>
      </c>
      <c r="AS468">
        <v>0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437</v>
      </c>
      <c r="AX468" t="s">
        <v>437</v>
      </c>
      <c r="AY468">
        <v>0</v>
      </c>
      <c r="AZ468">
        <v>0</v>
      </c>
      <c r="BA468">
        <f>1-AY468/AZ468</f>
        <v>0</v>
      </c>
      <c r="BB468">
        <v>0</v>
      </c>
      <c r="BC468" t="s">
        <v>437</v>
      </c>
      <c r="BD468" t="s">
        <v>437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437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5.18</v>
      </c>
      <c r="DL468">
        <v>0.5</v>
      </c>
      <c r="DM468" t="s">
        <v>438</v>
      </c>
      <c r="DN468">
        <v>2</v>
      </c>
      <c r="DO468" t="b">
        <v>1</v>
      </c>
      <c r="DP468">
        <v>1758398568</v>
      </c>
      <c r="DQ468">
        <v>969.9468148148147</v>
      </c>
      <c r="DR468">
        <v>1056.342222222222</v>
      </c>
      <c r="DS468">
        <v>23.70405925925926</v>
      </c>
      <c r="DT468">
        <v>15.23659629629629</v>
      </c>
      <c r="DU468">
        <v>970.7731481481483</v>
      </c>
      <c r="DV468">
        <v>23.40560740740741</v>
      </c>
      <c r="DW468">
        <v>499.9811851851852</v>
      </c>
      <c r="DX468">
        <v>90.32289629629631</v>
      </c>
      <c r="DY468">
        <v>0.06839069259259259</v>
      </c>
      <c r="DZ468">
        <v>30.22751111111111</v>
      </c>
      <c r="EA468">
        <v>30.04994074074074</v>
      </c>
      <c r="EB468">
        <v>999.9000000000001</v>
      </c>
      <c r="EC468">
        <v>0</v>
      </c>
      <c r="ED468">
        <v>0</v>
      </c>
      <c r="EE468">
        <v>9997.241851851853</v>
      </c>
      <c r="EF468">
        <v>0</v>
      </c>
      <c r="EG468">
        <v>10.3214</v>
      </c>
      <c r="EH468">
        <v>-86.39572222222222</v>
      </c>
      <c r="EI468">
        <v>993.4968888888887</v>
      </c>
      <c r="EJ468">
        <v>1072.687037037037</v>
      </c>
      <c r="EK468">
        <v>8.46745037037037</v>
      </c>
      <c r="EL468">
        <v>1056.342222222222</v>
      </c>
      <c r="EM468">
        <v>15.23659629629629</v>
      </c>
      <c r="EN468">
        <v>2.141018518518518</v>
      </c>
      <c r="EO468">
        <v>1.376214074074074</v>
      </c>
      <c r="EP468">
        <v>18.52767777777778</v>
      </c>
      <c r="EQ468">
        <v>11.65805555555555</v>
      </c>
      <c r="ER468">
        <v>2000.014814814815</v>
      </c>
      <c r="ES468">
        <v>0.9800026666666667</v>
      </c>
      <c r="ET468">
        <v>0.01999764074074074</v>
      </c>
      <c r="EU468">
        <v>0</v>
      </c>
      <c r="EV468">
        <v>918.2776666666666</v>
      </c>
      <c r="EW468">
        <v>5.00078</v>
      </c>
      <c r="EX468">
        <v>17764.78888888889</v>
      </c>
      <c r="EY468">
        <v>16379.76296296296</v>
      </c>
      <c r="EZ468">
        <v>40.40948148148149</v>
      </c>
      <c r="FA468">
        <v>41.29822222222221</v>
      </c>
      <c r="FB468">
        <v>40.73122222222222</v>
      </c>
      <c r="FC468">
        <v>40.98362962962963</v>
      </c>
      <c r="FD468">
        <v>41.63162962962962</v>
      </c>
      <c r="FE468">
        <v>1955.114814814815</v>
      </c>
      <c r="FF468">
        <v>39.9</v>
      </c>
      <c r="FG468">
        <v>0</v>
      </c>
      <c r="FH468">
        <v>1758398576.1</v>
      </c>
      <c r="FI468">
        <v>0</v>
      </c>
      <c r="FJ468">
        <v>918.2416800000001</v>
      </c>
      <c r="FK468">
        <v>0.4815384353437974</v>
      </c>
      <c r="FL468">
        <v>17.71538469951746</v>
      </c>
      <c r="FM468">
        <v>17764.88</v>
      </c>
      <c r="FN468">
        <v>15</v>
      </c>
      <c r="FO468">
        <v>0</v>
      </c>
      <c r="FP468" t="s">
        <v>439</v>
      </c>
      <c r="FQ468">
        <v>1746989605.5</v>
      </c>
      <c r="FR468">
        <v>1746989593.5</v>
      </c>
      <c r="FS468">
        <v>0</v>
      </c>
      <c r="FT468">
        <v>-0.274</v>
      </c>
      <c r="FU468">
        <v>-0.002</v>
      </c>
      <c r="FV468">
        <v>2.549</v>
      </c>
      <c r="FW468">
        <v>0.129</v>
      </c>
      <c r="FX468">
        <v>420</v>
      </c>
      <c r="FY468">
        <v>17</v>
      </c>
      <c r="FZ468">
        <v>0.02</v>
      </c>
      <c r="GA468">
        <v>0.04</v>
      </c>
      <c r="GB468">
        <v>-86.11502682926829</v>
      </c>
      <c r="GC468">
        <v>-5.348924738676254</v>
      </c>
      <c r="GD468">
        <v>0.5328218683824182</v>
      </c>
      <c r="GE468">
        <v>0</v>
      </c>
      <c r="GF468">
        <v>918.091</v>
      </c>
      <c r="GG468">
        <v>2.273674551406283</v>
      </c>
      <c r="GH468">
        <v>0.3614768725821395</v>
      </c>
      <c r="GI468">
        <v>0</v>
      </c>
      <c r="GJ468">
        <v>8.486945365853659</v>
      </c>
      <c r="GK468">
        <v>-0.3589208362369457</v>
      </c>
      <c r="GL468">
        <v>0.03608055351486895</v>
      </c>
      <c r="GM468">
        <v>0</v>
      </c>
      <c r="GN468">
        <v>0</v>
      </c>
      <c r="GO468">
        <v>3</v>
      </c>
      <c r="GP468" t="s">
        <v>446</v>
      </c>
      <c r="GQ468">
        <v>3.10133</v>
      </c>
      <c r="GR468">
        <v>2.72636</v>
      </c>
      <c r="GS468">
        <v>0.15954</v>
      </c>
      <c r="GT468">
        <v>0.168077</v>
      </c>
      <c r="GU468">
        <v>0.106374</v>
      </c>
      <c r="GV468">
        <v>0.07875799999999999</v>
      </c>
      <c r="GW468">
        <v>21930.1</v>
      </c>
      <c r="GX468">
        <v>19763.9</v>
      </c>
      <c r="GY468">
        <v>26660</v>
      </c>
      <c r="GZ468">
        <v>23984.2</v>
      </c>
      <c r="HA468">
        <v>38132.8</v>
      </c>
      <c r="HB468">
        <v>32711.8</v>
      </c>
      <c r="HC468">
        <v>46555.8</v>
      </c>
      <c r="HD468">
        <v>37987</v>
      </c>
      <c r="HE468">
        <v>1.86138</v>
      </c>
      <c r="HF468">
        <v>2.311</v>
      </c>
      <c r="HG468">
        <v>0.0611618</v>
      </c>
      <c r="HH468">
        <v>0</v>
      </c>
      <c r="HI468">
        <v>29.0568</v>
      </c>
      <c r="HJ468">
        <v>999.9</v>
      </c>
      <c r="HK468">
        <v>33.3</v>
      </c>
      <c r="HL468">
        <v>32.8</v>
      </c>
      <c r="HM468">
        <v>18.4179</v>
      </c>
      <c r="HN468">
        <v>60.8337</v>
      </c>
      <c r="HO468">
        <v>5.0641</v>
      </c>
      <c r="HP468">
        <v>2</v>
      </c>
      <c r="HQ468">
        <v>0.231966</v>
      </c>
      <c r="HR468">
        <v>0.230961</v>
      </c>
      <c r="HS468">
        <v>20.2824</v>
      </c>
      <c r="HT468">
        <v>5.2098</v>
      </c>
      <c r="HU468">
        <v>11.98</v>
      </c>
      <c r="HV468">
        <v>4.96335</v>
      </c>
      <c r="HW468">
        <v>3.27448</v>
      </c>
      <c r="HX468">
        <v>9999</v>
      </c>
      <c r="HY468">
        <v>9999</v>
      </c>
      <c r="HZ468">
        <v>9999</v>
      </c>
      <c r="IA468">
        <v>999.9</v>
      </c>
      <c r="IB468">
        <v>1.86388</v>
      </c>
      <c r="IC468">
        <v>1.86016</v>
      </c>
      <c r="ID468">
        <v>1.85845</v>
      </c>
      <c r="IE468">
        <v>1.85974</v>
      </c>
      <c r="IF468">
        <v>1.85989</v>
      </c>
      <c r="IG468">
        <v>1.85845</v>
      </c>
      <c r="IH468">
        <v>1.85746</v>
      </c>
      <c r="II468">
        <v>1.85242</v>
      </c>
      <c r="IJ468">
        <v>0</v>
      </c>
      <c r="IK468">
        <v>0</v>
      </c>
      <c r="IL468">
        <v>0</v>
      </c>
      <c r="IM468">
        <v>0</v>
      </c>
      <c r="IN468" t="s">
        <v>441</v>
      </c>
      <c r="IO468" t="s">
        <v>442</v>
      </c>
      <c r="IP468" t="s">
        <v>443</v>
      </c>
      <c r="IQ468" t="s">
        <v>443</v>
      </c>
      <c r="IR468" t="s">
        <v>443</v>
      </c>
      <c r="IS468" t="s">
        <v>443</v>
      </c>
      <c r="IT468">
        <v>0</v>
      </c>
      <c r="IU468">
        <v>100</v>
      </c>
      <c r="IV468">
        <v>100</v>
      </c>
      <c r="IW468">
        <v>-0.8110000000000001</v>
      </c>
      <c r="IX468">
        <v>0.2981</v>
      </c>
      <c r="IY468">
        <v>-1.199888540531774</v>
      </c>
      <c r="IZ468">
        <v>0.0006062262584135303</v>
      </c>
      <c r="JA468">
        <v>-6.607284784785487E-07</v>
      </c>
      <c r="JB468">
        <v>4.456398226774383E-10</v>
      </c>
      <c r="JC468">
        <v>0.04242554667046498</v>
      </c>
      <c r="JD468">
        <v>-0.002659736867722172</v>
      </c>
      <c r="JE468">
        <v>0.000738507291522077</v>
      </c>
      <c r="JF468">
        <v>-6.730059124220876E-06</v>
      </c>
      <c r="JG468">
        <v>7</v>
      </c>
      <c r="JH468">
        <v>1949</v>
      </c>
      <c r="JI468">
        <v>1</v>
      </c>
      <c r="JJ468">
        <v>29</v>
      </c>
      <c r="JK468">
        <v>190149.5</v>
      </c>
      <c r="JL468">
        <v>190149.7</v>
      </c>
      <c r="JM468">
        <v>3.0957</v>
      </c>
      <c r="JN468">
        <v>2.60254</v>
      </c>
      <c r="JO468">
        <v>2.146</v>
      </c>
      <c r="JP468">
        <v>2.67944</v>
      </c>
      <c r="JQ468">
        <v>2.29858</v>
      </c>
      <c r="JR468">
        <v>2.4292</v>
      </c>
      <c r="JS468">
        <v>37.242</v>
      </c>
      <c r="JT468">
        <v>24.07</v>
      </c>
      <c r="JU468">
        <v>18</v>
      </c>
      <c r="JV468">
        <v>486.512</v>
      </c>
      <c r="JW468">
        <v>884.289</v>
      </c>
      <c r="JX468">
        <v>28.8242</v>
      </c>
      <c r="JY468">
        <v>30.1392</v>
      </c>
      <c r="JZ468">
        <v>30.0002</v>
      </c>
      <c r="KA468">
        <v>30.286</v>
      </c>
      <c r="KB468">
        <v>30.2288</v>
      </c>
      <c r="KC468">
        <v>62.1083</v>
      </c>
      <c r="KD468">
        <v>13.3652</v>
      </c>
      <c r="KE468">
        <v>20.6178</v>
      </c>
      <c r="KF468">
        <v>28.7682</v>
      </c>
      <c r="KG468">
        <v>1109.08</v>
      </c>
      <c r="KH468">
        <v>15.3782</v>
      </c>
      <c r="KI468">
        <v>101.789</v>
      </c>
      <c r="KJ468">
        <v>91.5718</v>
      </c>
    </row>
    <row r="469" spans="1:296">
      <c r="A469">
        <v>451</v>
      </c>
      <c r="B469">
        <v>1758398580.5</v>
      </c>
      <c r="C469">
        <v>16440</v>
      </c>
      <c r="D469" t="s">
        <v>1349</v>
      </c>
      <c r="E469" t="s">
        <v>1350</v>
      </c>
      <c r="F469">
        <v>5</v>
      </c>
      <c r="G469" t="s">
        <v>1218</v>
      </c>
      <c r="H469">
        <v>1758398572.714286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1103.924678331953</v>
      </c>
      <c r="AJ469">
        <v>1033.853878787879</v>
      </c>
      <c r="AK469">
        <v>3.36608590908761</v>
      </c>
      <c r="AL469">
        <v>65.87558880153101</v>
      </c>
      <c r="AM469">
        <f>(AO469 - AN469 + DX469*1E3/(8.314*(DZ469+273.15)) * AQ469/DW469 * AP469) * DW469/(100*DK469) * 1000/(1000 - AO469)</f>
        <v>0</v>
      </c>
      <c r="AN469">
        <v>15.27451530327449</v>
      </c>
      <c r="AO469">
        <v>23.68131818181818</v>
      </c>
      <c r="AP469">
        <v>0.0004788024711730863</v>
      </c>
      <c r="AQ469">
        <v>86.21188687675813</v>
      </c>
      <c r="AR469">
        <v>0</v>
      </c>
      <c r="AS469">
        <v>0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437</v>
      </c>
      <c r="AX469" t="s">
        <v>437</v>
      </c>
      <c r="AY469">
        <v>0</v>
      </c>
      <c r="AZ469">
        <v>0</v>
      </c>
      <c r="BA469">
        <f>1-AY469/AZ469</f>
        <v>0</v>
      </c>
      <c r="BB469">
        <v>0</v>
      </c>
      <c r="BC469" t="s">
        <v>437</v>
      </c>
      <c r="BD469" t="s">
        <v>437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437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5.18</v>
      </c>
      <c r="DL469">
        <v>0.5</v>
      </c>
      <c r="DM469" t="s">
        <v>438</v>
      </c>
      <c r="DN469">
        <v>2</v>
      </c>
      <c r="DO469" t="b">
        <v>1</v>
      </c>
      <c r="DP469">
        <v>1758398572.714286</v>
      </c>
      <c r="DQ469">
        <v>985.4135714285713</v>
      </c>
      <c r="DR469">
        <v>1072.151785714286</v>
      </c>
      <c r="DS469">
        <v>23.69688214285714</v>
      </c>
      <c r="DT469">
        <v>15.25763571428571</v>
      </c>
      <c r="DU469">
        <v>986.2308571428572</v>
      </c>
      <c r="DV469">
        <v>23.398575</v>
      </c>
      <c r="DW469">
        <v>500.1129642857142</v>
      </c>
      <c r="DX469">
        <v>90.32374285714285</v>
      </c>
      <c r="DY469">
        <v>0.06814602857142858</v>
      </c>
      <c r="DZ469">
        <v>30.22355000000001</v>
      </c>
      <c r="EA469">
        <v>30.05412857142857</v>
      </c>
      <c r="EB469">
        <v>999.9000000000002</v>
      </c>
      <c r="EC469">
        <v>0</v>
      </c>
      <c r="ED469">
        <v>0</v>
      </c>
      <c r="EE469">
        <v>10016.38142857143</v>
      </c>
      <c r="EF469">
        <v>0</v>
      </c>
      <c r="EG469">
        <v>10.3214</v>
      </c>
      <c r="EH469">
        <v>-86.7379392857143</v>
      </c>
      <c r="EI469">
        <v>1009.332071428572</v>
      </c>
      <c r="EJ469">
        <v>1088.763571428571</v>
      </c>
      <c r="EK469">
        <v>8.439231428571428</v>
      </c>
      <c r="EL469">
        <v>1072.151785714286</v>
      </c>
      <c r="EM469">
        <v>15.25763571428571</v>
      </c>
      <c r="EN469">
        <v>2.140390357142857</v>
      </c>
      <c r="EO469">
        <v>1.378127857142857</v>
      </c>
      <c r="EP469">
        <v>18.52298928571429</v>
      </c>
      <c r="EQ469">
        <v>11.679075</v>
      </c>
      <c r="ER469">
        <v>2000.020714285714</v>
      </c>
      <c r="ES469">
        <v>0.9800026785714285</v>
      </c>
      <c r="ET469">
        <v>0.019997625</v>
      </c>
      <c r="EU469">
        <v>0</v>
      </c>
      <c r="EV469">
        <v>918.2167500000002</v>
      </c>
      <c r="EW469">
        <v>5.00078</v>
      </c>
      <c r="EX469">
        <v>17765.97142857143</v>
      </c>
      <c r="EY469">
        <v>16379.80714285714</v>
      </c>
      <c r="EZ469">
        <v>40.42382142857142</v>
      </c>
      <c r="FA469">
        <v>41.30092857142856</v>
      </c>
      <c r="FB469">
        <v>40.74307142857142</v>
      </c>
      <c r="FC469">
        <v>40.98871428571429</v>
      </c>
      <c r="FD469">
        <v>41.63810714285713</v>
      </c>
      <c r="FE469">
        <v>1955.120714285715</v>
      </c>
      <c r="FF469">
        <v>39.9</v>
      </c>
      <c r="FG469">
        <v>0</v>
      </c>
      <c r="FH469">
        <v>1758398580.9</v>
      </c>
      <c r="FI469">
        <v>0</v>
      </c>
      <c r="FJ469">
        <v>918.21264</v>
      </c>
      <c r="FK469">
        <v>-0.894000011112444</v>
      </c>
      <c r="FL469">
        <v>8.77692304643711</v>
      </c>
      <c r="FM469">
        <v>17765.984</v>
      </c>
      <c r="FN469">
        <v>15</v>
      </c>
      <c r="FO469">
        <v>0</v>
      </c>
      <c r="FP469" t="s">
        <v>439</v>
      </c>
      <c r="FQ469">
        <v>1746989605.5</v>
      </c>
      <c r="FR469">
        <v>1746989593.5</v>
      </c>
      <c r="FS469">
        <v>0</v>
      </c>
      <c r="FT469">
        <v>-0.274</v>
      </c>
      <c r="FU469">
        <v>-0.002</v>
      </c>
      <c r="FV469">
        <v>2.549</v>
      </c>
      <c r="FW469">
        <v>0.129</v>
      </c>
      <c r="FX469">
        <v>420</v>
      </c>
      <c r="FY469">
        <v>17</v>
      </c>
      <c r="FZ469">
        <v>0.02</v>
      </c>
      <c r="GA469">
        <v>0.04</v>
      </c>
      <c r="GB469">
        <v>-86.51484000000001</v>
      </c>
      <c r="GC469">
        <v>-4.423945215759703</v>
      </c>
      <c r="GD469">
        <v>0.4294139726417848</v>
      </c>
      <c r="GE469">
        <v>0</v>
      </c>
      <c r="GF469">
        <v>918.1983235294117</v>
      </c>
      <c r="GG469">
        <v>-0.07063408215543113</v>
      </c>
      <c r="GH469">
        <v>0.2513595644148848</v>
      </c>
      <c r="GI469">
        <v>1</v>
      </c>
      <c r="GJ469">
        <v>8.455915999999998</v>
      </c>
      <c r="GK469">
        <v>-0.3755383114446593</v>
      </c>
      <c r="GL469">
        <v>0.03691719801122496</v>
      </c>
      <c r="GM469">
        <v>0</v>
      </c>
      <c r="GN469">
        <v>1</v>
      </c>
      <c r="GO469">
        <v>3</v>
      </c>
      <c r="GP469" t="s">
        <v>440</v>
      </c>
      <c r="GQ469">
        <v>3.10133</v>
      </c>
      <c r="GR469">
        <v>2.72629</v>
      </c>
      <c r="GS469">
        <v>0.161214</v>
      </c>
      <c r="GT469">
        <v>0.169716</v>
      </c>
      <c r="GU469">
        <v>0.106358</v>
      </c>
      <c r="GV469">
        <v>0.0788981</v>
      </c>
      <c r="GW469">
        <v>21886.3</v>
      </c>
      <c r="GX469">
        <v>19724.9</v>
      </c>
      <c r="GY469">
        <v>26659.9</v>
      </c>
      <c r="GZ469">
        <v>23984.2</v>
      </c>
      <c r="HA469">
        <v>38133.6</v>
      </c>
      <c r="HB469">
        <v>32707.2</v>
      </c>
      <c r="HC469">
        <v>46555.7</v>
      </c>
      <c r="HD469">
        <v>37987.3</v>
      </c>
      <c r="HE469">
        <v>1.86098</v>
      </c>
      <c r="HF469">
        <v>2.31142</v>
      </c>
      <c r="HG469">
        <v>0.0604913</v>
      </c>
      <c r="HH469">
        <v>0</v>
      </c>
      <c r="HI469">
        <v>29.0568</v>
      </c>
      <c r="HJ469">
        <v>999.9</v>
      </c>
      <c r="HK469">
        <v>33.3</v>
      </c>
      <c r="HL469">
        <v>32.9</v>
      </c>
      <c r="HM469">
        <v>18.5201</v>
      </c>
      <c r="HN469">
        <v>60.9037</v>
      </c>
      <c r="HO469">
        <v>4.95593</v>
      </c>
      <c r="HP469">
        <v>2</v>
      </c>
      <c r="HQ469">
        <v>0.231992</v>
      </c>
      <c r="HR469">
        <v>0.293102</v>
      </c>
      <c r="HS469">
        <v>20.2821</v>
      </c>
      <c r="HT469">
        <v>5.20995</v>
      </c>
      <c r="HU469">
        <v>11.9798</v>
      </c>
      <c r="HV469">
        <v>4.96285</v>
      </c>
      <c r="HW469">
        <v>3.2744</v>
      </c>
      <c r="HX469">
        <v>9999</v>
      </c>
      <c r="HY469">
        <v>9999</v>
      </c>
      <c r="HZ469">
        <v>9999</v>
      </c>
      <c r="IA469">
        <v>999.9</v>
      </c>
      <c r="IB469">
        <v>1.86387</v>
      </c>
      <c r="IC469">
        <v>1.86016</v>
      </c>
      <c r="ID469">
        <v>1.85846</v>
      </c>
      <c r="IE469">
        <v>1.85975</v>
      </c>
      <c r="IF469">
        <v>1.85989</v>
      </c>
      <c r="IG469">
        <v>1.85845</v>
      </c>
      <c r="IH469">
        <v>1.85745</v>
      </c>
      <c r="II469">
        <v>1.85242</v>
      </c>
      <c r="IJ469">
        <v>0</v>
      </c>
      <c r="IK469">
        <v>0</v>
      </c>
      <c r="IL469">
        <v>0</v>
      </c>
      <c r="IM469">
        <v>0</v>
      </c>
      <c r="IN469" t="s">
        <v>441</v>
      </c>
      <c r="IO469" t="s">
        <v>442</v>
      </c>
      <c r="IP469" t="s">
        <v>443</v>
      </c>
      <c r="IQ469" t="s">
        <v>443</v>
      </c>
      <c r="IR469" t="s">
        <v>443</v>
      </c>
      <c r="IS469" t="s">
        <v>443</v>
      </c>
      <c r="IT469">
        <v>0</v>
      </c>
      <c r="IU469">
        <v>100</v>
      </c>
      <c r="IV469">
        <v>100</v>
      </c>
      <c r="IW469">
        <v>-0.8</v>
      </c>
      <c r="IX469">
        <v>0.298</v>
      </c>
      <c r="IY469">
        <v>-1.199888540531774</v>
      </c>
      <c r="IZ469">
        <v>0.0006062262584135303</v>
      </c>
      <c r="JA469">
        <v>-6.607284784785487E-07</v>
      </c>
      <c r="JB469">
        <v>4.456398226774383E-10</v>
      </c>
      <c r="JC469">
        <v>0.04242554667046498</v>
      </c>
      <c r="JD469">
        <v>-0.002659736867722172</v>
      </c>
      <c r="JE469">
        <v>0.000738507291522077</v>
      </c>
      <c r="JF469">
        <v>-6.730059124220876E-06</v>
      </c>
      <c r="JG469">
        <v>7</v>
      </c>
      <c r="JH469">
        <v>1949</v>
      </c>
      <c r="JI469">
        <v>1</v>
      </c>
      <c r="JJ469">
        <v>29</v>
      </c>
      <c r="JK469">
        <v>190149.6</v>
      </c>
      <c r="JL469">
        <v>190149.8</v>
      </c>
      <c r="JM469">
        <v>3.13232</v>
      </c>
      <c r="JN469">
        <v>2.60864</v>
      </c>
      <c r="JO469">
        <v>2.146</v>
      </c>
      <c r="JP469">
        <v>2.67944</v>
      </c>
      <c r="JQ469">
        <v>2.29858</v>
      </c>
      <c r="JR469">
        <v>2.43042</v>
      </c>
      <c r="JS469">
        <v>37.2659</v>
      </c>
      <c r="JT469">
        <v>24.07</v>
      </c>
      <c r="JU469">
        <v>18</v>
      </c>
      <c r="JV469">
        <v>486.286</v>
      </c>
      <c r="JW469">
        <v>884.736</v>
      </c>
      <c r="JX469">
        <v>28.7611</v>
      </c>
      <c r="JY469">
        <v>30.1392</v>
      </c>
      <c r="JZ469">
        <v>30.0002</v>
      </c>
      <c r="KA469">
        <v>30.2875</v>
      </c>
      <c r="KB469">
        <v>30.2288</v>
      </c>
      <c r="KC469">
        <v>62.9037</v>
      </c>
      <c r="KD469">
        <v>13.0917</v>
      </c>
      <c r="KE469">
        <v>20.6178</v>
      </c>
      <c r="KF469">
        <v>28.7174</v>
      </c>
      <c r="KG469">
        <v>1122.44</v>
      </c>
      <c r="KH469">
        <v>15.4124</v>
      </c>
      <c r="KI469">
        <v>101.789</v>
      </c>
      <c r="KJ469">
        <v>91.5723</v>
      </c>
    </row>
    <row r="470" spans="1:296">
      <c r="A470">
        <v>452</v>
      </c>
      <c r="B470">
        <v>1758398585.5</v>
      </c>
      <c r="C470">
        <v>16445</v>
      </c>
      <c r="D470" t="s">
        <v>1351</v>
      </c>
      <c r="E470" t="s">
        <v>1352</v>
      </c>
      <c r="F470">
        <v>5</v>
      </c>
      <c r="G470" t="s">
        <v>1218</v>
      </c>
      <c r="H470">
        <v>1758398578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1120.965681023788</v>
      </c>
      <c r="AJ470">
        <v>1050.587515151515</v>
      </c>
      <c r="AK470">
        <v>3.347516659613076</v>
      </c>
      <c r="AL470">
        <v>65.87558880153101</v>
      </c>
      <c r="AM470">
        <f>(AO470 - AN470 + DX470*1E3/(8.314*(DZ470+273.15)) * AQ470/DW470 * AP470) * DW470/(100*DK470) * 1000/(1000 - AO470)</f>
        <v>0</v>
      </c>
      <c r="AN470">
        <v>15.30900016355938</v>
      </c>
      <c r="AO470">
        <v>23.68352545454546</v>
      </c>
      <c r="AP470">
        <v>9.402340092277899E-05</v>
      </c>
      <c r="AQ470">
        <v>86.21188687675813</v>
      </c>
      <c r="AR470">
        <v>0</v>
      </c>
      <c r="AS470">
        <v>0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437</v>
      </c>
      <c r="AX470" t="s">
        <v>437</v>
      </c>
      <c r="AY470">
        <v>0</v>
      </c>
      <c r="AZ470">
        <v>0</v>
      </c>
      <c r="BA470">
        <f>1-AY470/AZ470</f>
        <v>0</v>
      </c>
      <c r="BB470">
        <v>0</v>
      </c>
      <c r="BC470" t="s">
        <v>437</v>
      </c>
      <c r="BD470" t="s">
        <v>437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437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5.18</v>
      </c>
      <c r="DL470">
        <v>0.5</v>
      </c>
      <c r="DM470" t="s">
        <v>438</v>
      </c>
      <c r="DN470">
        <v>2</v>
      </c>
      <c r="DO470" t="b">
        <v>1</v>
      </c>
      <c r="DP470">
        <v>1758398578</v>
      </c>
      <c r="DQ470">
        <v>1002.781592592592</v>
      </c>
      <c r="DR470">
        <v>1089.885185185185</v>
      </c>
      <c r="DS470">
        <v>23.68587407407407</v>
      </c>
      <c r="DT470">
        <v>15.28616296296296</v>
      </c>
      <c r="DU470">
        <v>1003.588333333333</v>
      </c>
      <c r="DV470">
        <v>23.38779629629629</v>
      </c>
      <c r="DW470">
        <v>500.1650370370371</v>
      </c>
      <c r="DX470">
        <v>90.32507407407408</v>
      </c>
      <c r="DY470">
        <v>0.06788857037037038</v>
      </c>
      <c r="DZ470">
        <v>30.21733333333334</v>
      </c>
      <c r="EA470">
        <v>30.05064444444444</v>
      </c>
      <c r="EB470">
        <v>999.9000000000001</v>
      </c>
      <c r="EC470">
        <v>0</v>
      </c>
      <c r="ED470">
        <v>0</v>
      </c>
      <c r="EE470">
        <v>10026.34555555555</v>
      </c>
      <c r="EF470">
        <v>0</v>
      </c>
      <c r="EG470">
        <v>10.3214</v>
      </c>
      <c r="EH470">
        <v>-87.1026962962963</v>
      </c>
      <c r="EI470">
        <v>1027.11</v>
      </c>
      <c r="EJ470">
        <v>1106.802962962963</v>
      </c>
      <c r="EK470">
        <v>8.399708888888888</v>
      </c>
      <c r="EL470">
        <v>1089.885185185185</v>
      </c>
      <c r="EM470">
        <v>15.28616296296296</v>
      </c>
      <c r="EN470">
        <v>2.139428148148149</v>
      </c>
      <c r="EO470">
        <v>1.380723703703704</v>
      </c>
      <c r="EP470">
        <v>18.51581481481482</v>
      </c>
      <c r="EQ470">
        <v>11.70755185185185</v>
      </c>
      <c r="ER470">
        <v>2000.008888888889</v>
      </c>
      <c r="ES470">
        <v>0.9800025555555556</v>
      </c>
      <c r="ET470">
        <v>0.01999774074074074</v>
      </c>
      <c r="EU470">
        <v>0</v>
      </c>
      <c r="EV470">
        <v>918.2062222222223</v>
      </c>
      <c r="EW470">
        <v>5.00078</v>
      </c>
      <c r="EX470">
        <v>17766.5037037037</v>
      </c>
      <c r="EY470">
        <v>16379.7037037037</v>
      </c>
      <c r="EZ470">
        <v>40.40948148148149</v>
      </c>
      <c r="FA470">
        <v>41.28674074074073</v>
      </c>
      <c r="FB470">
        <v>40.72666666666666</v>
      </c>
      <c r="FC470">
        <v>40.97907407407407</v>
      </c>
      <c r="FD470">
        <v>41.66877777777777</v>
      </c>
      <c r="FE470">
        <v>1955.108888888889</v>
      </c>
      <c r="FF470">
        <v>39.9</v>
      </c>
      <c r="FG470">
        <v>0</v>
      </c>
      <c r="FH470">
        <v>1758398586.3</v>
      </c>
      <c r="FI470">
        <v>0</v>
      </c>
      <c r="FJ470">
        <v>918.1896153846154</v>
      </c>
      <c r="FK470">
        <v>-1.140649592307128</v>
      </c>
      <c r="FL470">
        <v>5.018803501839746</v>
      </c>
      <c r="FM470">
        <v>17766.44615384615</v>
      </c>
      <c r="FN470">
        <v>15</v>
      </c>
      <c r="FO470">
        <v>0</v>
      </c>
      <c r="FP470" t="s">
        <v>439</v>
      </c>
      <c r="FQ470">
        <v>1746989605.5</v>
      </c>
      <c r="FR470">
        <v>1746989593.5</v>
      </c>
      <c r="FS470">
        <v>0</v>
      </c>
      <c r="FT470">
        <v>-0.274</v>
      </c>
      <c r="FU470">
        <v>-0.002</v>
      </c>
      <c r="FV470">
        <v>2.549</v>
      </c>
      <c r="FW470">
        <v>0.129</v>
      </c>
      <c r="FX470">
        <v>420</v>
      </c>
      <c r="FY470">
        <v>17</v>
      </c>
      <c r="FZ470">
        <v>0.02</v>
      </c>
      <c r="GA470">
        <v>0.04</v>
      </c>
      <c r="GB470">
        <v>-86.89899512195122</v>
      </c>
      <c r="GC470">
        <v>-4.043397909407671</v>
      </c>
      <c r="GD470">
        <v>0.400670432023822</v>
      </c>
      <c r="GE470">
        <v>0</v>
      </c>
      <c r="GF470">
        <v>918.1932352941177</v>
      </c>
      <c r="GG470">
        <v>-0.3813292726455424</v>
      </c>
      <c r="GH470">
        <v>0.2597347129424026</v>
      </c>
      <c r="GI470">
        <v>1</v>
      </c>
      <c r="GJ470">
        <v>8.421966341463413</v>
      </c>
      <c r="GK470">
        <v>-0.4474703832752626</v>
      </c>
      <c r="GL470">
        <v>0.04422872390565233</v>
      </c>
      <c r="GM470">
        <v>0</v>
      </c>
      <c r="GN470">
        <v>1</v>
      </c>
      <c r="GO470">
        <v>3</v>
      </c>
      <c r="GP470" t="s">
        <v>440</v>
      </c>
      <c r="GQ470">
        <v>3.10148</v>
      </c>
      <c r="GR470">
        <v>2.72554</v>
      </c>
      <c r="GS470">
        <v>0.16287</v>
      </c>
      <c r="GT470">
        <v>0.171338</v>
      </c>
      <c r="GU470">
        <v>0.106356</v>
      </c>
      <c r="GV470">
        <v>0.0790101</v>
      </c>
      <c r="GW470">
        <v>21843.4</v>
      </c>
      <c r="GX470">
        <v>19686.4</v>
      </c>
      <c r="GY470">
        <v>26660.2</v>
      </c>
      <c r="GZ470">
        <v>23984.2</v>
      </c>
      <c r="HA470">
        <v>38134.2</v>
      </c>
      <c r="HB470">
        <v>32703.4</v>
      </c>
      <c r="HC470">
        <v>46556</v>
      </c>
      <c r="HD470">
        <v>37987.3</v>
      </c>
      <c r="HE470">
        <v>1.86135</v>
      </c>
      <c r="HF470">
        <v>2.3115</v>
      </c>
      <c r="HG470">
        <v>0.0616051</v>
      </c>
      <c r="HH470">
        <v>0</v>
      </c>
      <c r="HI470">
        <v>29.0568</v>
      </c>
      <c r="HJ470">
        <v>999.9</v>
      </c>
      <c r="HK470">
        <v>33.3</v>
      </c>
      <c r="HL470">
        <v>32.9</v>
      </c>
      <c r="HM470">
        <v>18.5211</v>
      </c>
      <c r="HN470">
        <v>61.0337</v>
      </c>
      <c r="HO470">
        <v>4.83574</v>
      </c>
      <c r="HP470">
        <v>2</v>
      </c>
      <c r="HQ470">
        <v>0.232081</v>
      </c>
      <c r="HR470">
        <v>0.306258</v>
      </c>
      <c r="HS470">
        <v>20.2823</v>
      </c>
      <c r="HT470">
        <v>5.21025</v>
      </c>
      <c r="HU470">
        <v>11.9798</v>
      </c>
      <c r="HV470">
        <v>4.96305</v>
      </c>
      <c r="HW470">
        <v>3.27438</v>
      </c>
      <c r="HX470">
        <v>9999</v>
      </c>
      <c r="HY470">
        <v>9999</v>
      </c>
      <c r="HZ470">
        <v>9999</v>
      </c>
      <c r="IA470">
        <v>999.9</v>
      </c>
      <c r="IB470">
        <v>1.86386</v>
      </c>
      <c r="IC470">
        <v>1.86015</v>
      </c>
      <c r="ID470">
        <v>1.85845</v>
      </c>
      <c r="IE470">
        <v>1.85974</v>
      </c>
      <c r="IF470">
        <v>1.85989</v>
      </c>
      <c r="IG470">
        <v>1.85842</v>
      </c>
      <c r="IH470">
        <v>1.85747</v>
      </c>
      <c r="II470">
        <v>1.85242</v>
      </c>
      <c r="IJ470">
        <v>0</v>
      </c>
      <c r="IK470">
        <v>0</v>
      </c>
      <c r="IL470">
        <v>0</v>
      </c>
      <c r="IM470">
        <v>0</v>
      </c>
      <c r="IN470" t="s">
        <v>441</v>
      </c>
      <c r="IO470" t="s">
        <v>442</v>
      </c>
      <c r="IP470" t="s">
        <v>443</v>
      </c>
      <c r="IQ470" t="s">
        <v>443</v>
      </c>
      <c r="IR470" t="s">
        <v>443</v>
      </c>
      <c r="IS470" t="s">
        <v>443</v>
      </c>
      <c r="IT470">
        <v>0</v>
      </c>
      <c r="IU470">
        <v>100</v>
      </c>
      <c r="IV470">
        <v>100</v>
      </c>
      <c r="IW470">
        <v>-0.79</v>
      </c>
      <c r="IX470">
        <v>0.298</v>
      </c>
      <c r="IY470">
        <v>-1.199888540531774</v>
      </c>
      <c r="IZ470">
        <v>0.0006062262584135303</v>
      </c>
      <c r="JA470">
        <v>-6.607284784785487E-07</v>
      </c>
      <c r="JB470">
        <v>4.456398226774383E-10</v>
      </c>
      <c r="JC470">
        <v>0.04242554667046498</v>
      </c>
      <c r="JD470">
        <v>-0.002659736867722172</v>
      </c>
      <c r="JE470">
        <v>0.000738507291522077</v>
      </c>
      <c r="JF470">
        <v>-6.730059124220876E-06</v>
      </c>
      <c r="JG470">
        <v>7</v>
      </c>
      <c r="JH470">
        <v>1949</v>
      </c>
      <c r="JI470">
        <v>1</v>
      </c>
      <c r="JJ470">
        <v>29</v>
      </c>
      <c r="JK470">
        <v>190149.7</v>
      </c>
      <c r="JL470">
        <v>190149.9</v>
      </c>
      <c r="JM470">
        <v>3.16772</v>
      </c>
      <c r="JN470">
        <v>2.6001</v>
      </c>
      <c r="JO470">
        <v>2.146</v>
      </c>
      <c r="JP470">
        <v>2.67944</v>
      </c>
      <c r="JQ470">
        <v>2.29858</v>
      </c>
      <c r="JR470">
        <v>2.41943</v>
      </c>
      <c r="JS470">
        <v>37.2659</v>
      </c>
      <c r="JT470">
        <v>24.0787</v>
      </c>
      <c r="JU470">
        <v>18</v>
      </c>
      <c r="JV470">
        <v>486.516</v>
      </c>
      <c r="JW470">
        <v>884.824</v>
      </c>
      <c r="JX470">
        <v>28.7084</v>
      </c>
      <c r="JY470">
        <v>30.1392</v>
      </c>
      <c r="JZ470">
        <v>30.0002</v>
      </c>
      <c r="KA470">
        <v>30.2887</v>
      </c>
      <c r="KB470">
        <v>30.2294</v>
      </c>
      <c r="KC470">
        <v>63.6178</v>
      </c>
      <c r="KD470">
        <v>12.7868</v>
      </c>
      <c r="KE470">
        <v>20.6178</v>
      </c>
      <c r="KF470">
        <v>28.6738</v>
      </c>
      <c r="KG470">
        <v>1142.49</v>
      </c>
      <c r="KH470">
        <v>15.4501</v>
      </c>
      <c r="KI470">
        <v>101.79</v>
      </c>
      <c r="KJ470">
        <v>91.5723</v>
      </c>
    </row>
    <row r="471" spans="1:296">
      <c r="A471">
        <v>453</v>
      </c>
      <c r="B471">
        <v>1758398590.5</v>
      </c>
      <c r="C471">
        <v>16450</v>
      </c>
      <c r="D471" t="s">
        <v>1353</v>
      </c>
      <c r="E471" t="s">
        <v>1354</v>
      </c>
      <c r="F471">
        <v>5</v>
      </c>
      <c r="G471" t="s">
        <v>1218</v>
      </c>
      <c r="H471">
        <v>1758398582.714286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1138.119929103753</v>
      </c>
      <c r="AJ471">
        <v>1067.608727272727</v>
      </c>
      <c r="AK471">
        <v>3.411636289622854</v>
      </c>
      <c r="AL471">
        <v>65.87558880153101</v>
      </c>
      <c r="AM471">
        <f>(AO471 - AN471 + DX471*1E3/(8.314*(DZ471+273.15)) * AQ471/DW471 * AP471) * DW471/(100*DK471) * 1000/(1000 - AO471)</f>
        <v>0</v>
      </c>
      <c r="AN471">
        <v>15.33754799347081</v>
      </c>
      <c r="AO471">
        <v>23.64287151515151</v>
      </c>
      <c r="AP471">
        <v>-0.01501676756120204</v>
      </c>
      <c r="AQ471">
        <v>86.21188687675813</v>
      </c>
      <c r="AR471">
        <v>0</v>
      </c>
      <c r="AS471">
        <v>0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437</v>
      </c>
      <c r="AX471" t="s">
        <v>437</v>
      </c>
      <c r="AY471">
        <v>0</v>
      </c>
      <c r="AZ471">
        <v>0</v>
      </c>
      <c r="BA471">
        <f>1-AY471/AZ471</f>
        <v>0</v>
      </c>
      <c r="BB471">
        <v>0</v>
      </c>
      <c r="BC471" t="s">
        <v>437</v>
      </c>
      <c r="BD471" t="s">
        <v>437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437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5.18</v>
      </c>
      <c r="DL471">
        <v>0.5</v>
      </c>
      <c r="DM471" t="s">
        <v>438</v>
      </c>
      <c r="DN471">
        <v>2</v>
      </c>
      <c r="DO471" t="b">
        <v>1</v>
      </c>
      <c r="DP471">
        <v>1758398582.714286</v>
      </c>
      <c r="DQ471">
        <v>1018.2915</v>
      </c>
      <c r="DR471">
        <v>1105.719642857143</v>
      </c>
      <c r="DS471">
        <v>23.67408928571428</v>
      </c>
      <c r="DT471">
        <v>15.316725</v>
      </c>
      <c r="DU471">
        <v>1019.088107142857</v>
      </c>
      <c r="DV471">
        <v>23.37623928571429</v>
      </c>
      <c r="DW471">
        <v>500.0635714285714</v>
      </c>
      <c r="DX471">
        <v>90.32532857142859</v>
      </c>
      <c r="DY471">
        <v>0.06781786428571429</v>
      </c>
      <c r="DZ471">
        <v>30.21061428571429</v>
      </c>
      <c r="EA471">
        <v>30.05367142857143</v>
      </c>
      <c r="EB471">
        <v>999.9000000000002</v>
      </c>
      <c r="EC471">
        <v>0</v>
      </c>
      <c r="ED471">
        <v>0</v>
      </c>
      <c r="EE471">
        <v>10013.70535714286</v>
      </c>
      <c r="EF471">
        <v>0</v>
      </c>
      <c r="EG471">
        <v>10.3214</v>
      </c>
      <c r="EH471">
        <v>-87.42767142857143</v>
      </c>
      <c r="EI471">
        <v>1042.983571428571</v>
      </c>
      <c r="EJ471">
        <v>1122.918571428571</v>
      </c>
      <c r="EK471">
        <v>8.357361785714287</v>
      </c>
      <c r="EL471">
        <v>1105.719642857143</v>
      </c>
      <c r="EM471">
        <v>15.316725</v>
      </c>
      <c r="EN471">
        <v>2.138369285714286</v>
      </c>
      <c r="EO471">
        <v>1.383487857142857</v>
      </c>
      <c r="EP471">
        <v>18.50791428571429</v>
      </c>
      <c r="EQ471">
        <v>11.73782857142857</v>
      </c>
      <c r="ER471">
        <v>2000.007142857143</v>
      </c>
      <c r="ES471">
        <v>0.9800025714285715</v>
      </c>
      <c r="ET471">
        <v>0.019997725</v>
      </c>
      <c r="EU471">
        <v>0</v>
      </c>
      <c r="EV471">
        <v>918.1520357142857</v>
      </c>
      <c r="EW471">
        <v>5.00078</v>
      </c>
      <c r="EX471">
        <v>17765.97142857143</v>
      </c>
      <c r="EY471">
        <v>16379.68571428571</v>
      </c>
      <c r="EZ471">
        <v>40.40371428571428</v>
      </c>
      <c r="FA471">
        <v>41.28985714285714</v>
      </c>
      <c r="FB471">
        <v>40.71403571428571</v>
      </c>
      <c r="FC471">
        <v>40.97089285714286</v>
      </c>
      <c r="FD471">
        <v>41.66507142857142</v>
      </c>
      <c r="FE471">
        <v>1955.107142857143</v>
      </c>
      <c r="FF471">
        <v>39.9</v>
      </c>
      <c r="FG471">
        <v>0</v>
      </c>
      <c r="FH471">
        <v>1758398591.1</v>
      </c>
      <c r="FI471">
        <v>0</v>
      </c>
      <c r="FJ471">
        <v>918.1168076923077</v>
      </c>
      <c r="FK471">
        <v>-0.3102564238195097</v>
      </c>
      <c r="FL471">
        <v>-10.51965808412551</v>
      </c>
      <c r="FM471">
        <v>17765.87307692308</v>
      </c>
      <c r="FN471">
        <v>15</v>
      </c>
      <c r="FO471">
        <v>0</v>
      </c>
      <c r="FP471" t="s">
        <v>439</v>
      </c>
      <c r="FQ471">
        <v>1746989605.5</v>
      </c>
      <c r="FR471">
        <v>1746989593.5</v>
      </c>
      <c r="FS471">
        <v>0</v>
      </c>
      <c r="FT471">
        <v>-0.274</v>
      </c>
      <c r="FU471">
        <v>-0.002</v>
      </c>
      <c r="FV471">
        <v>2.549</v>
      </c>
      <c r="FW471">
        <v>0.129</v>
      </c>
      <c r="FX471">
        <v>420</v>
      </c>
      <c r="FY471">
        <v>17</v>
      </c>
      <c r="FZ471">
        <v>0.02</v>
      </c>
      <c r="GA471">
        <v>0.04</v>
      </c>
      <c r="GB471">
        <v>-87.1762487804878</v>
      </c>
      <c r="GC471">
        <v>-4.136065505226492</v>
      </c>
      <c r="GD471">
        <v>0.4097135049727434</v>
      </c>
      <c r="GE471">
        <v>0</v>
      </c>
      <c r="GF471">
        <v>918.1869705882355</v>
      </c>
      <c r="GG471">
        <v>-0.5550955026067091</v>
      </c>
      <c r="GH471">
        <v>0.2695979015992471</v>
      </c>
      <c r="GI471">
        <v>1</v>
      </c>
      <c r="GJ471">
        <v>8.389519512195122</v>
      </c>
      <c r="GK471">
        <v>-0.4938167247386799</v>
      </c>
      <c r="GL471">
        <v>0.04920914415080528</v>
      </c>
      <c r="GM471">
        <v>0</v>
      </c>
      <c r="GN471">
        <v>1</v>
      </c>
      <c r="GO471">
        <v>3</v>
      </c>
      <c r="GP471" t="s">
        <v>440</v>
      </c>
      <c r="GQ471">
        <v>3.10094</v>
      </c>
      <c r="GR471">
        <v>2.72621</v>
      </c>
      <c r="GS471">
        <v>0.164537</v>
      </c>
      <c r="GT471">
        <v>0.172958</v>
      </c>
      <c r="GU471">
        <v>0.106247</v>
      </c>
      <c r="GV471">
        <v>0.0791945</v>
      </c>
      <c r="GW471">
        <v>21799.9</v>
      </c>
      <c r="GX471">
        <v>19647.9</v>
      </c>
      <c r="GY471">
        <v>26660.2</v>
      </c>
      <c r="GZ471">
        <v>23984.2</v>
      </c>
      <c r="HA471">
        <v>38139.3</v>
      </c>
      <c r="HB471">
        <v>32697.2</v>
      </c>
      <c r="HC471">
        <v>46556.2</v>
      </c>
      <c r="HD471">
        <v>37987.7</v>
      </c>
      <c r="HE471">
        <v>1.8601</v>
      </c>
      <c r="HF471">
        <v>2.31183</v>
      </c>
      <c r="HG471">
        <v>0.0615753</v>
      </c>
      <c r="HH471">
        <v>0</v>
      </c>
      <c r="HI471">
        <v>29.0561</v>
      </c>
      <c r="HJ471">
        <v>999.9</v>
      </c>
      <c r="HK471">
        <v>33.3</v>
      </c>
      <c r="HL471">
        <v>32.9</v>
      </c>
      <c r="HM471">
        <v>18.5191</v>
      </c>
      <c r="HN471">
        <v>61.0737</v>
      </c>
      <c r="HO471">
        <v>4.96394</v>
      </c>
      <c r="HP471">
        <v>2</v>
      </c>
      <c r="HQ471">
        <v>0.232043</v>
      </c>
      <c r="HR471">
        <v>0.358173</v>
      </c>
      <c r="HS471">
        <v>20.282</v>
      </c>
      <c r="HT471">
        <v>5.21055</v>
      </c>
      <c r="HU471">
        <v>11.98</v>
      </c>
      <c r="HV471">
        <v>4.96315</v>
      </c>
      <c r="HW471">
        <v>3.27448</v>
      </c>
      <c r="HX471">
        <v>9999</v>
      </c>
      <c r="HY471">
        <v>9999</v>
      </c>
      <c r="HZ471">
        <v>9999</v>
      </c>
      <c r="IA471">
        <v>999.9</v>
      </c>
      <c r="IB471">
        <v>1.86387</v>
      </c>
      <c r="IC471">
        <v>1.86014</v>
      </c>
      <c r="ID471">
        <v>1.85847</v>
      </c>
      <c r="IE471">
        <v>1.85974</v>
      </c>
      <c r="IF471">
        <v>1.85989</v>
      </c>
      <c r="IG471">
        <v>1.85846</v>
      </c>
      <c r="IH471">
        <v>1.85746</v>
      </c>
      <c r="II471">
        <v>1.85242</v>
      </c>
      <c r="IJ471">
        <v>0</v>
      </c>
      <c r="IK471">
        <v>0</v>
      </c>
      <c r="IL471">
        <v>0</v>
      </c>
      <c r="IM471">
        <v>0</v>
      </c>
      <c r="IN471" t="s">
        <v>441</v>
      </c>
      <c r="IO471" t="s">
        <v>442</v>
      </c>
      <c r="IP471" t="s">
        <v>443</v>
      </c>
      <c r="IQ471" t="s">
        <v>443</v>
      </c>
      <c r="IR471" t="s">
        <v>443</v>
      </c>
      <c r="IS471" t="s">
        <v>443</v>
      </c>
      <c r="IT471">
        <v>0</v>
      </c>
      <c r="IU471">
        <v>100</v>
      </c>
      <c r="IV471">
        <v>100</v>
      </c>
      <c r="IW471">
        <v>-0.78</v>
      </c>
      <c r="IX471">
        <v>0.2973</v>
      </c>
      <c r="IY471">
        <v>-1.199888540531774</v>
      </c>
      <c r="IZ471">
        <v>0.0006062262584135303</v>
      </c>
      <c r="JA471">
        <v>-6.607284784785487E-07</v>
      </c>
      <c r="JB471">
        <v>4.456398226774383E-10</v>
      </c>
      <c r="JC471">
        <v>0.04242554667046498</v>
      </c>
      <c r="JD471">
        <v>-0.002659736867722172</v>
      </c>
      <c r="JE471">
        <v>0.000738507291522077</v>
      </c>
      <c r="JF471">
        <v>-6.730059124220876E-06</v>
      </c>
      <c r="JG471">
        <v>7</v>
      </c>
      <c r="JH471">
        <v>1949</v>
      </c>
      <c r="JI471">
        <v>1</v>
      </c>
      <c r="JJ471">
        <v>29</v>
      </c>
      <c r="JK471">
        <v>190149.8</v>
      </c>
      <c r="JL471">
        <v>190150</v>
      </c>
      <c r="JM471">
        <v>3.20557</v>
      </c>
      <c r="JN471">
        <v>2.60864</v>
      </c>
      <c r="JO471">
        <v>2.146</v>
      </c>
      <c r="JP471">
        <v>2.67822</v>
      </c>
      <c r="JQ471">
        <v>2.29858</v>
      </c>
      <c r="JR471">
        <v>2.40723</v>
      </c>
      <c r="JS471">
        <v>37.2659</v>
      </c>
      <c r="JT471">
        <v>24.07</v>
      </c>
      <c r="JU471">
        <v>18</v>
      </c>
      <c r="JV471">
        <v>485.778</v>
      </c>
      <c r="JW471">
        <v>885.197</v>
      </c>
      <c r="JX471">
        <v>28.6602</v>
      </c>
      <c r="JY471">
        <v>30.1392</v>
      </c>
      <c r="JZ471">
        <v>30.0002</v>
      </c>
      <c r="KA471">
        <v>30.2887</v>
      </c>
      <c r="KB471">
        <v>30.2314</v>
      </c>
      <c r="KC471">
        <v>64.39709999999999</v>
      </c>
      <c r="KD471">
        <v>12.4882</v>
      </c>
      <c r="KE471">
        <v>20.6178</v>
      </c>
      <c r="KF471">
        <v>28.6099</v>
      </c>
      <c r="KG471">
        <v>1155.85</v>
      </c>
      <c r="KH471">
        <v>15.5122</v>
      </c>
      <c r="KI471">
        <v>101.79</v>
      </c>
      <c r="KJ471">
        <v>91.5727</v>
      </c>
    </row>
    <row r="472" spans="1:296">
      <c r="A472">
        <v>454</v>
      </c>
      <c r="B472">
        <v>1758398595.5</v>
      </c>
      <c r="C472">
        <v>16455</v>
      </c>
      <c r="D472" t="s">
        <v>1355</v>
      </c>
      <c r="E472" t="s">
        <v>1356</v>
      </c>
      <c r="F472">
        <v>5</v>
      </c>
      <c r="G472" t="s">
        <v>1218</v>
      </c>
      <c r="H472">
        <v>1758398588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1155.213368777965</v>
      </c>
      <c r="AJ472">
        <v>1084.359757575757</v>
      </c>
      <c r="AK472">
        <v>3.360914492607744</v>
      </c>
      <c r="AL472">
        <v>65.87558880153101</v>
      </c>
      <c r="AM472">
        <f>(AO472 - AN472 + DX472*1E3/(8.314*(DZ472+273.15)) * AQ472/DW472 * AP472) * DW472/(100*DK472) * 1000/(1000 - AO472)</f>
        <v>0</v>
      </c>
      <c r="AN472">
        <v>15.3889544611002</v>
      </c>
      <c r="AO472">
        <v>23.64548181818182</v>
      </c>
      <c r="AP472">
        <v>0.0005744078872572775</v>
      </c>
      <c r="AQ472">
        <v>86.21188687675813</v>
      </c>
      <c r="AR472">
        <v>0</v>
      </c>
      <c r="AS472">
        <v>0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437</v>
      </c>
      <c r="AX472" t="s">
        <v>437</v>
      </c>
      <c r="AY472">
        <v>0</v>
      </c>
      <c r="AZ472">
        <v>0</v>
      </c>
      <c r="BA472">
        <f>1-AY472/AZ472</f>
        <v>0</v>
      </c>
      <c r="BB472">
        <v>0</v>
      </c>
      <c r="BC472" t="s">
        <v>437</v>
      </c>
      <c r="BD472" t="s">
        <v>437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437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5.18</v>
      </c>
      <c r="DL472">
        <v>0.5</v>
      </c>
      <c r="DM472" t="s">
        <v>438</v>
      </c>
      <c r="DN472">
        <v>2</v>
      </c>
      <c r="DO472" t="b">
        <v>1</v>
      </c>
      <c r="DP472">
        <v>1758398588</v>
      </c>
      <c r="DQ472">
        <v>1035.68</v>
      </c>
      <c r="DR472">
        <v>1123.465555555556</v>
      </c>
      <c r="DS472">
        <v>23.66092592592592</v>
      </c>
      <c r="DT472">
        <v>15.35740740740741</v>
      </c>
      <c r="DU472">
        <v>1036.464074074074</v>
      </c>
      <c r="DV472">
        <v>23.36334814814815</v>
      </c>
      <c r="DW472">
        <v>499.9747407407408</v>
      </c>
      <c r="DX472">
        <v>90.32547407407409</v>
      </c>
      <c r="DY472">
        <v>0.06785176296296296</v>
      </c>
      <c r="DZ472">
        <v>30.20048888888888</v>
      </c>
      <c r="EA472">
        <v>30.05323703703704</v>
      </c>
      <c r="EB472">
        <v>999.9000000000001</v>
      </c>
      <c r="EC472">
        <v>0</v>
      </c>
      <c r="ED472">
        <v>0</v>
      </c>
      <c r="EE472">
        <v>10005.00925925926</v>
      </c>
      <c r="EF472">
        <v>0</v>
      </c>
      <c r="EG472">
        <v>10.3214</v>
      </c>
      <c r="EH472">
        <v>-87.78557777777777</v>
      </c>
      <c r="EI472">
        <v>1060.778518518519</v>
      </c>
      <c r="EJ472">
        <v>1140.987407407407</v>
      </c>
      <c r="EK472">
        <v>8.303527407407408</v>
      </c>
      <c r="EL472">
        <v>1123.465555555556</v>
      </c>
      <c r="EM472">
        <v>15.35740740740741</v>
      </c>
      <c r="EN472">
        <v>2.137184074074074</v>
      </c>
      <c r="EO472">
        <v>1.387163333333334</v>
      </c>
      <c r="EP472">
        <v>18.49906666666667</v>
      </c>
      <c r="EQ472">
        <v>11.7780074074074</v>
      </c>
      <c r="ER472">
        <v>1999.994814814815</v>
      </c>
      <c r="ES472">
        <v>0.9800025555555556</v>
      </c>
      <c r="ET472">
        <v>0.01999774444444444</v>
      </c>
      <c r="EU472">
        <v>0</v>
      </c>
      <c r="EV472">
        <v>918.1194074074076</v>
      </c>
      <c r="EW472">
        <v>5.00078</v>
      </c>
      <c r="EX472">
        <v>17764.58518518518</v>
      </c>
      <c r="EY472">
        <v>16379.58888888889</v>
      </c>
      <c r="EZ472">
        <v>40.41403703703703</v>
      </c>
      <c r="FA472">
        <v>41.27985185185184</v>
      </c>
      <c r="FB472">
        <v>40.70344444444444</v>
      </c>
      <c r="FC472">
        <v>40.97448148148149</v>
      </c>
      <c r="FD472">
        <v>41.69662962962963</v>
      </c>
      <c r="FE472">
        <v>1955.094814814815</v>
      </c>
      <c r="FF472">
        <v>39.89888888888889</v>
      </c>
      <c r="FG472">
        <v>0</v>
      </c>
      <c r="FH472">
        <v>1758398595.9</v>
      </c>
      <c r="FI472">
        <v>0</v>
      </c>
      <c r="FJ472">
        <v>918.0834230769232</v>
      </c>
      <c r="FK472">
        <v>-0.907521383547093</v>
      </c>
      <c r="FL472">
        <v>-23.04957263572549</v>
      </c>
      <c r="FM472">
        <v>17764.57692307692</v>
      </c>
      <c r="FN472">
        <v>15</v>
      </c>
      <c r="FO472">
        <v>0</v>
      </c>
      <c r="FP472" t="s">
        <v>439</v>
      </c>
      <c r="FQ472">
        <v>1746989605.5</v>
      </c>
      <c r="FR472">
        <v>1746989593.5</v>
      </c>
      <c r="FS472">
        <v>0</v>
      </c>
      <c r="FT472">
        <v>-0.274</v>
      </c>
      <c r="FU472">
        <v>-0.002</v>
      </c>
      <c r="FV472">
        <v>2.549</v>
      </c>
      <c r="FW472">
        <v>0.129</v>
      </c>
      <c r="FX472">
        <v>420</v>
      </c>
      <c r="FY472">
        <v>17</v>
      </c>
      <c r="FZ472">
        <v>0.02</v>
      </c>
      <c r="GA472">
        <v>0.04</v>
      </c>
      <c r="GB472">
        <v>-87.56146000000001</v>
      </c>
      <c r="GC472">
        <v>-4.069517448405109</v>
      </c>
      <c r="GD472">
        <v>0.393452963389527</v>
      </c>
      <c r="GE472">
        <v>0</v>
      </c>
      <c r="GF472">
        <v>918.1002647058824</v>
      </c>
      <c r="GG472">
        <v>-0.5470588302376839</v>
      </c>
      <c r="GH472">
        <v>0.2345981932661418</v>
      </c>
      <c r="GI472">
        <v>1</v>
      </c>
      <c r="GJ472">
        <v>8.33503425</v>
      </c>
      <c r="GK472">
        <v>-0.6152254784240252</v>
      </c>
      <c r="GL472">
        <v>0.0599266792375274</v>
      </c>
      <c r="GM472">
        <v>0</v>
      </c>
      <c r="GN472">
        <v>1</v>
      </c>
      <c r="GO472">
        <v>3</v>
      </c>
      <c r="GP472" t="s">
        <v>440</v>
      </c>
      <c r="GQ472">
        <v>3.1011</v>
      </c>
      <c r="GR472">
        <v>2.72636</v>
      </c>
      <c r="GS472">
        <v>0.166165</v>
      </c>
      <c r="GT472">
        <v>0.174546</v>
      </c>
      <c r="GU472">
        <v>0.106247</v>
      </c>
      <c r="GV472">
        <v>0.0793823</v>
      </c>
      <c r="GW472">
        <v>21757.5</v>
      </c>
      <c r="GX472">
        <v>19610.4</v>
      </c>
      <c r="GY472">
        <v>26660.4</v>
      </c>
      <c r="GZ472">
        <v>23984.4</v>
      </c>
      <c r="HA472">
        <v>38139.5</v>
      </c>
      <c r="HB472">
        <v>32690.9</v>
      </c>
      <c r="HC472">
        <v>46556.2</v>
      </c>
      <c r="HD472">
        <v>37987.9</v>
      </c>
      <c r="HE472">
        <v>1.86063</v>
      </c>
      <c r="HF472">
        <v>2.31185</v>
      </c>
      <c r="HG472">
        <v>0.060901</v>
      </c>
      <c r="HH472">
        <v>0</v>
      </c>
      <c r="HI472">
        <v>29.0543</v>
      </c>
      <c r="HJ472">
        <v>999.9</v>
      </c>
      <c r="HK472">
        <v>33.3</v>
      </c>
      <c r="HL472">
        <v>32.9</v>
      </c>
      <c r="HM472">
        <v>18.521</v>
      </c>
      <c r="HN472">
        <v>61.0237</v>
      </c>
      <c r="HO472">
        <v>4.97195</v>
      </c>
      <c r="HP472">
        <v>2</v>
      </c>
      <c r="HQ472">
        <v>0.232088</v>
      </c>
      <c r="HR472">
        <v>0.406746</v>
      </c>
      <c r="HS472">
        <v>20.2818</v>
      </c>
      <c r="HT472">
        <v>5.211</v>
      </c>
      <c r="HU472">
        <v>11.9793</v>
      </c>
      <c r="HV472">
        <v>4.96325</v>
      </c>
      <c r="HW472">
        <v>3.27445</v>
      </c>
      <c r="HX472">
        <v>9999</v>
      </c>
      <c r="HY472">
        <v>9999</v>
      </c>
      <c r="HZ472">
        <v>9999</v>
      </c>
      <c r="IA472">
        <v>999.9</v>
      </c>
      <c r="IB472">
        <v>1.86387</v>
      </c>
      <c r="IC472">
        <v>1.86013</v>
      </c>
      <c r="ID472">
        <v>1.85844</v>
      </c>
      <c r="IE472">
        <v>1.85974</v>
      </c>
      <c r="IF472">
        <v>1.85988</v>
      </c>
      <c r="IG472">
        <v>1.85842</v>
      </c>
      <c r="IH472">
        <v>1.85747</v>
      </c>
      <c r="II472">
        <v>1.85241</v>
      </c>
      <c r="IJ472">
        <v>0</v>
      </c>
      <c r="IK472">
        <v>0</v>
      </c>
      <c r="IL472">
        <v>0</v>
      </c>
      <c r="IM472">
        <v>0</v>
      </c>
      <c r="IN472" t="s">
        <v>441</v>
      </c>
      <c r="IO472" t="s">
        <v>442</v>
      </c>
      <c r="IP472" t="s">
        <v>443</v>
      </c>
      <c r="IQ472" t="s">
        <v>443</v>
      </c>
      <c r="IR472" t="s">
        <v>443</v>
      </c>
      <c r="IS472" t="s">
        <v>443</v>
      </c>
      <c r="IT472">
        <v>0</v>
      </c>
      <c r="IU472">
        <v>100</v>
      </c>
      <c r="IV472">
        <v>100</v>
      </c>
      <c r="IW472">
        <v>-0.76</v>
      </c>
      <c r="IX472">
        <v>0.2972</v>
      </c>
      <c r="IY472">
        <v>-1.199888540531774</v>
      </c>
      <c r="IZ472">
        <v>0.0006062262584135303</v>
      </c>
      <c r="JA472">
        <v>-6.607284784785487E-07</v>
      </c>
      <c r="JB472">
        <v>4.456398226774383E-10</v>
      </c>
      <c r="JC472">
        <v>0.04242554667046498</v>
      </c>
      <c r="JD472">
        <v>-0.002659736867722172</v>
      </c>
      <c r="JE472">
        <v>0.000738507291522077</v>
      </c>
      <c r="JF472">
        <v>-6.730059124220876E-06</v>
      </c>
      <c r="JG472">
        <v>7</v>
      </c>
      <c r="JH472">
        <v>1949</v>
      </c>
      <c r="JI472">
        <v>1</v>
      </c>
      <c r="JJ472">
        <v>29</v>
      </c>
      <c r="JK472">
        <v>190149.8</v>
      </c>
      <c r="JL472">
        <v>190150</v>
      </c>
      <c r="JM472">
        <v>3.24463</v>
      </c>
      <c r="JN472">
        <v>2.60742</v>
      </c>
      <c r="JO472">
        <v>2.146</v>
      </c>
      <c r="JP472">
        <v>2.67822</v>
      </c>
      <c r="JQ472">
        <v>2.29858</v>
      </c>
      <c r="JR472">
        <v>2.3938</v>
      </c>
      <c r="JS472">
        <v>37.2659</v>
      </c>
      <c r="JT472">
        <v>24.07</v>
      </c>
      <c r="JU472">
        <v>18</v>
      </c>
      <c r="JV472">
        <v>486.088</v>
      </c>
      <c r="JW472">
        <v>885.223</v>
      </c>
      <c r="JX472">
        <v>28.6015</v>
      </c>
      <c r="JY472">
        <v>30.1392</v>
      </c>
      <c r="JZ472">
        <v>30.0002</v>
      </c>
      <c r="KA472">
        <v>30.2887</v>
      </c>
      <c r="KB472">
        <v>30.2314</v>
      </c>
      <c r="KC472">
        <v>65.1052</v>
      </c>
      <c r="KD472">
        <v>12.2125</v>
      </c>
      <c r="KE472">
        <v>20.6178</v>
      </c>
      <c r="KF472">
        <v>28.5579</v>
      </c>
      <c r="KG472">
        <v>1175.89</v>
      </c>
      <c r="KH472">
        <v>15.5569</v>
      </c>
      <c r="KI472">
        <v>101.79</v>
      </c>
      <c r="KJ472">
        <v>91.5733</v>
      </c>
    </row>
    <row r="473" spans="1:296">
      <c r="A473">
        <v>455</v>
      </c>
      <c r="B473">
        <v>1758398600.5</v>
      </c>
      <c r="C473">
        <v>16460</v>
      </c>
      <c r="D473" t="s">
        <v>1357</v>
      </c>
      <c r="E473" t="s">
        <v>1358</v>
      </c>
      <c r="F473">
        <v>5</v>
      </c>
      <c r="G473" t="s">
        <v>1218</v>
      </c>
      <c r="H473">
        <v>1758398592.714286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1172.254731626273</v>
      </c>
      <c r="AJ473">
        <v>1101.250606060606</v>
      </c>
      <c r="AK473">
        <v>3.384253981689052</v>
      </c>
      <c r="AL473">
        <v>65.87558880153101</v>
      </c>
      <c r="AM473">
        <f>(AO473 - AN473 + DX473*1E3/(8.314*(DZ473+273.15)) * AQ473/DW473 * AP473) * DW473/(100*DK473) * 1000/(1000 - AO473)</f>
        <v>0</v>
      </c>
      <c r="AN473">
        <v>15.44250841411196</v>
      </c>
      <c r="AO473">
        <v>23.63753212121212</v>
      </c>
      <c r="AP473">
        <v>-0.0003290708873950914</v>
      </c>
      <c r="AQ473">
        <v>86.21188687675813</v>
      </c>
      <c r="AR473">
        <v>0</v>
      </c>
      <c r="AS473">
        <v>0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437</v>
      </c>
      <c r="AX473" t="s">
        <v>437</v>
      </c>
      <c r="AY473">
        <v>0</v>
      </c>
      <c r="AZ473">
        <v>0</v>
      </c>
      <c r="BA473">
        <f>1-AY473/AZ473</f>
        <v>0</v>
      </c>
      <c r="BB473">
        <v>0</v>
      </c>
      <c r="BC473" t="s">
        <v>437</v>
      </c>
      <c r="BD473" t="s">
        <v>437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437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5.18</v>
      </c>
      <c r="DL473">
        <v>0.5</v>
      </c>
      <c r="DM473" t="s">
        <v>438</v>
      </c>
      <c r="DN473">
        <v>2</v>
      </c>
      <c r="DO473" t="b">
        <v>1</v>
      </c>
      <c r="DP473">
        <v>1758398592.714286</v>
      </c>
      <c r="DQ473">
        <v>1051.206428571428</v>
      </c>
      <c r="DR473">
        <v>1139.293571428571</v>
      </c>
      <c r="DS473">
        <v>23.64865357142857</v>
      </c>
      <c r="DT473">
        <v>15.401275</v>
      </c>
      <c r="DU473">
        <v>1051.979642857143</v>
      </c>
      <c r="DV473">
        <v>23.35132857142857</v>
      </c>
      <c r="DW473">
        <v>499.9808571428571</v>
      </c>
      <c r="DX473">
        <v>90.32477857142858</v>
      </c>
      <c r="DY473">
        <v>0.06794661785714286</v>
      </c>
      <c r="DZ473">
        <v>30.18987142857143</v>
      </c>
      <c r="EA473">
        <v>30.05346071428571</v>
      </c>
      <c r="EB473">
        <v>999.9000000000002</v>
      </c>
      <c r="EC473">
        <v>0</v>
      </c>
      <c r="ED473">
        <v>0</v>
      </c>
      <c r="EE473">
        <v>10002.72678571429</v>
      </c>
      <c r="EF473">
        <v>0</v>
      </c>
      <c r="EG473">
        <v>10.3214</v>
      </c>
      <c r="EH473">
        <v>-88.08751428571426</v>
      </c>
      <c r="EI473">
        <v>1076.668214285714</v>
      </c>
      <c r="EJ473">
        <v>1157.114285714286</v>
      </c>
      <c r="EK473">
        <v>8.247377499999999</v>
      </c>
      <c r="EL473">
        <v>1139.293571428571</v>
      </c>
      <c r="EM473">
        <v>15.401275</v>
      </c>
      <c r="EN473">
        <v>2.136058928571428</v>
      </c>
      <c r="EO473">
        <v>1.391116071428572</v>
      </c>
      <c r="EP473">
        <v>18.49065714285715</v>
      </c>
      <c r="EQ473">
        <v>11.82108214285714</v>
      </c>
      <c r="ER473">
        <v>2000.002857142857</v>
      </c>
      <c r="ES473">
        <v>0.9800026785714285</v>
      </c>
      <c r="ET473">
        <v>0.01999762142857143</v>
      </c>
      <c r="EU473">
        <v>0</v>
      </c>
      <c r="EV473">
        <v>917.9401785714288</v>
      </c>
      <c r="EW473">
        <v>5.00078</v>
      </c>
      <c r="EX473">
        <v>17762.23571428571</v>
      </c>
      <c r="EY473">
        <v>16379.66071428572</v>
      </c>
      <c r="EZ473">
        <v>40.43721428571428</v>
      </c>
      <c r="FA473">
        <v>41.2942857142857</v>
      </c>
      <c r="FB473">
        <v>40.67824999999999</v>
      </c>
      <c r="FC473">
        <v>40.99989285714285</v>
      </c>
      <c r="FD473">
        <v>41.72082142857143</v>
      </c>
      <c r="FE473">
        <v>1955.102857142857</v>
      </c>
      <c r="FF473">
        <v>39.89892857142858</v>
      </c>
      <c r="FG473">
        <v>0</v>
      </c>
      <c r="FH473">
        <v>1758398601.3</v>
      </c>
      <c r="FI473">
        <v>0</v>
      </c>
      <c r="FJ473">
        <v>917.93016</v>
      </c>
      <c r="FK473">
        <v>-2.089615385824384</v>
      </c>
      <c r="FL473">
        <v>-35.79230777852792</v>
      </c>
      <c r="FM473">
        <v>17761.536</v>
      </c>
      <c r="FN473">
        <v>15</v>
      </c>
      <c r="FO473">
        <v>0</v>
      </c>
      <c r="FP473" t="s">
        <v>439</v>
      </c>
      <c r="FQ473">
        <v>1746989605.5</v>
      </c>
      <c r="FR473">
        <v>1746989593.5</v>
      </c>
      <c r="FS473">
        <v>0</v>
      </c>
      <c r="FT473">
        <v>-0.274</v>
      </c>
      <c r="FU473">
        <v>-0.002</v>
      </c>
      <c r="FV473">
        <v>2.549</v>
      </c>
      <c r="FW473">
        <v>0.129</v>
      </c>
      <c r="FX473">
        <v>420</v>
      </c>
      <c r="FY473">
        <v>17</v>
      </c>
      <c r="FZ473">
        <v>0.02</v>
      </c>
      <c r="GA473">
        <v>0.04</v>
      </c>
      <c r="GB473">
        <v>-87.88915</v>
      </c>
      <c r="GC473">
        <v>-3.815545215759748</v>
      </c>
      <c r="GD473">
        <v>0.3693621271868574</v>
      </c>
      <c r="GE473">
        <v>0</v>
      </c>
      <c r="GF473">
        <v>918.0039117647058</v>
      </c>
      <c r="GG473">
        <v>-1.418655467500482</v>
      </c>
      <c r="GH473">
        <v>0.282519064182049</v>
      </c>
      <c r="GI473">
        <v>0</v>
      </c>
      <c r="GJ473">
        <v>8.281713249999999</v>
      </c>
      <c r="GK473">
        <v>-0.7046079174484216</v>
      </c>
      <c r="GL473">
        <v>0.0681957875307376</v>
      </c>
      <c r="GM473">
        <v>0</v>
      </c>
      <c r="GN473">
        <v>0</v>
      </c>
      <c r="GO473">
        <v>3</v>
      </c>
      <c r="GP473" t="s">
        <v>446</v>
      </c>
      <c r="GQ473">
        <v>3.10157</v>
      </c>
      <c r="GR473">
        <v>2.72585</v>
      </c>
      <c r="GS473">
        <v>0.167791</v>
      </c>
      <c r="GT473">
        <v>0.176138</v>
      </c>
      <c r="GU473">
        <v>0.106218</v>
      </c>
      <c r="GV473">
        <v>0.079614</v>
      </c>
      <c r="GW473">
        <v>21715.2</v>
      </c>
      <c r="GX473">
        <v>19572.8</v>
      </c>
      <c r="GY473">
        <v>26660.5</v>
      </c>
      <c r="GZ473">
        <v>23984.7</v>
      </c>
      <c r="HA473">
        <v>38141.1</v>
      </c>
      <c r="HB473">
        <v>32682.8</v>
      </c>
      <c r="HC473">
        <v>46556.4</v>
      </c>
      <c r="HD473">
        <v>37987.9</v>
      </c>
      <c r="HE473">
        <v>1.8613</v>
      </c>
      <c r="HF473">
        <v>2.31148</v>
      </c>
      <c r="HG473">
        <v>0.0611283</v>
      </c>
      <c r="HH473">
        <v>0</v>
      </c>
      <c r="HI473">
        <v>29.0518</v>
      </c>
      <c r="HJ473">
        <v>999.9</v>
      </c>
      <c r="HK473">
        <v>33.3</v>
      </c>
      <c r="HL473">
        <v>32.9</v>
      </c>
      <c r="HM473">
        <v>18.5196</v>
      </c>
      <c r="HN473">
        <v>61.0637</v>
      </c>
      <c r="HO473">
        <v>4.83974</v>
      </c>
      <c r="HP473">
        <v>2</v>
      </c>
      <c r="HQ473">
        <v>0.232233</v>
      </c>
      <c r="HR473">
        <v>0.429006</v>
      </c>
      <c r="HS473">
        <v>20.2817</v>
      </c>
      <c r="HT473">
        <v>5.2113</v>
      </c>
      <c r="HU473">
        <v>11.9796</v>
      </c>
      <c r="HV473">
        <v>4.96325</v>
      </c>
      <c r="HW473">
        <v>3.27465</v>
      </c>
      <c r="HX473">
        <v>9999</v>
      </c>
      <c r="HY473">
        <v>9999</v>
      </c>
      <c r="HZ473">
        <v>9999</v>
      </c>
      <c r="IA473">
        <v>999.9</v>
      </c>
      <c r="IB473">
        <v>1.86387</v>
      </c>
      <c r="IC473">
        <v>1.86017</v>
      </c>
      <c r="ID473">
        <v>1.85846</v>
      </c>
      <c r="IE473">
        <v>1.85974</v>
      </c>
      <c r="IF473">
        <v>1.85989</v>
      </c>
      <c r="IG473">
        <v>1.85846</v>
      </c>
      <c r="IH473">
        <v>1.85745</v>
      </c>
      <c r="II473">
        <v>1.85242</v>
      </c>
      <c r="IJ473">
        <v>0</v>
      </c>
      <c r="IK473">
        <v>0</v>
      </c>
      <c r="IL473">
        <v>0</v>
      </c>
      <c r="IM473">
        <v>0</v>
      </c>
      <c r="IN473" t="s">
        <v>441</v>
      </c>
      <c r="IO473" t="s">
        <v>442</v>
      </c>
      <c r="IP473" t="s">
        <v>443</v>
      </c>
      <c r="IQ473" t="s">
        <v>443</v>
      </c>
      <c r="IR473" t="s">
        <v>443</v>
      </c>
      <c r="IS473" t="s">
        <v>443</v>
      </c>
      <c r="IT473">
        <v>0</v>
      </c>
      <c r="IU473">
        <v>100</v>
      </c>
      <c r="IV473">
        <v>100</v>
      </c>
      <c r="IW473">
        <v>-0.76</v>
      </c>
      <c r="IX473">
        <v>0.297</v>
      </c>
      <c r="IY473">
        <v>-1.199888540531774</v>
      </c>
      <c r="IZ473">
        <v>0.0006062262584135303</v>
      </c>
      <c r="JA473">
        <v>-6.607284784785487E-07</v>
      </c>
      <c r="JB473">
        <v>4.456398226774383E-10</v>
      </c>
      <c r="JC473">
        <v>0.04242554667046498</v>
      </c>
      <c r="JD473">
        <v>-0.002659736867722172</v>
      </c>
      <c r="JE473">
        <v>0.000738507291522077</v>
      </c>
      <c r="JF473">
        <v>-6.730059124220876E-06</v>
      </c>
      <c r="JG473">
        <v>7</v>
      </c>
      <c r="JH473">
        <v>1949</v>
      </c>
      <c r="JI473">
        <v>1</v>
      </c>
      <c r="JJ473">
        <v>29</v>
      </c>
      <c r="JK473">
        <v>190149.9</v>
      </c>
      <c r="JL473">
        <v>190150.1</v>
      </c>
      <c r="JM473">
        <v>3.28003</v>
      </c>
      <c r="JN473">
        <v>2.60742</v>
      </c>
      <c r="JO473">
        <v>2.146</v>
      </c>
      <c r="JP473">
        <v>2.67944</v>
      </c>
      <c r="JQ473">
        <v>2.29858</v>
      </c>
      <c r="JR473">
        <v>2.37549</v>
      </c>
      <c r="JS473">
        <v>37.2659</v>
      </c>
      <c r="JT473">
        <v>24.0612</v>
      </c>
      <c r="JU473">
        <v>18</v>
      </c>
      <c r="JV473">
        <v>486.486</v>
      </c>
      <c r="JW473">
        <v>884.828</v>
      </c>
      <c r="JX473">
        <v>28.5457</v>
      </c>
      <c r="JY473">
        <v>30.1392</v>
      </c>
      <c r="JZ473">
        <v>30</v>
      </c>
      <c r="KA473">
        <v>30.2887</v>
      </c>
      <c r="KB473">
        <v>30.2314</v>
      </c>
      <c r="KC473">
        <v>65.8775</v>
      </c>
      <c r="KD473">
        <v>11.8749</v>
      </c>
      <c r="KE473">
        <v>20.6178</v>
      </c>
      <c r="KF473">
        <v>28.5119</v>
      </c>
      <c r="KG473">
        <v>1189.25</v>
      </c>
      <c r="KH473">
        <v>15.6121</v>
      </c>
      <c r="KI473">
        <v>101.791</v>
      </c>
      <c r="KJ473">
        <v>91.5737</v>
      </c>
    </row>
    <row r="474" spans="1:296">
      <c r="A474">
        <v>456</v>
      </c>
      <c r="B474">
        <v>1758398605.5</v>
      </c>
      <c r="C474">
        <v>16465</v>
      </c>
      <c r="D474" t="s">
        <v>1359</v>
      </c>
      <c r="E474" t="s">
        <v>1360</v>
      </c>
      <c r="F474">
        <v>5</v>
      </c>
      <c r="G474" t="s">
        <v>1218</v>
      </c>
      <c r="H474">
        <v>1758398598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1189.427781669477</v>
      </c>
      <c r="AJ474">
        <v>1118.087515151515</v>
      </c>
      <c r="AK474">
        <v>3.364689682875563</v>
      </c>
      <c r="AL474">
        <v>65.87558880153101</v>
      </c>
      <c r="AM474">
        <f>(AO474 - AN474 + DX474*1E3/(8.314*(DZ474+273.15)) * AQ474/DW474 * AP474) * DW474/(100*DK474) * 1000/(1000 - AO474)</f>
        <v>0</v>
      </c>
      <c r="AN474">
        <v>15.50653743753702</v>
      </c>
      <c r="AO474">
        <v>23.63249272727272</v>
      </c>
      <c r="AP474">
        <v>-0.0001938141770451613</v>
      </c>
      <c r="AQ474">
        <v>86.21188687675813</v>
      </c>
      <c r="AR474">
        <v>0</v>
      </c>
      <c r="AS474">
        <v>0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437</v>
      </c>
      <c r="AX474" t="s">
        <v>437</v>
      </c>
      <c r="AY474">
        <v>0</v>
      </c>
      <c r="AZ474">
        <v>0</v>
      </c>
      <c r="BA474">
        <f>1-AY474/AZ474</f>
        <v>0</v>
      </c>
      <c r="BB474">
        <v>0</v>
      </c>
      <c r="BC474" t="s">
        <v>437</v>
      </c>
      <c r="BD474" t="s">
        <v>437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437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5.18</v>
      </c>
      <c r="DL474">
        <v>0.5</v>
      </c>
      <c r="DM474" t="s">
        <v>438</v>
      </c>
      <c r="DN474">
        <v>2</v>
      </c>
      <c r="DO474" t="b">
        <v>1</v>
      </c>
      <c r="DP474">
        <v>1758398598</v>
      </c>
      <c r="DQ474">
        <v>1068.611481481481</v>
      </c>
      <c r="DR474">
        <v>1157.023333333333</v>
      </c>
      <c r="DS474">
        <v>23.64026666666667</v>
      </c>
      <c r="DT474">
        <v>15.45831481481481</v>
      </c>
      <c r="DU474">
        <v>1069.372962962963</v>
      </c>
      <c r="DV474">
        <v>23.34312592592593</v>
      </c>
      <c r="DW474">
        <v>500.0592222222222</v>
      </c>
      <c r="DX474">
        <v>90.32437777777778</v>
      </c>
      <c r="DY474">
        <v>0.06794687037037038</v>
      </c>
      <c r="DZ474">
        <v>30.17766666666667</v>
      </c>
      <c r="EA474">
        <v>30.04815555555556</v>
      </c>
      <c r="EB474">
        <v>999.9000000000001</v>
      </c>
      <c r="EC474">
        <v>0</v>
      </c>
      <c r="ED474">
        <v>0</v>
      </c>
      <c r="EE474">
        <v>10009.22333333334</v>
      </c>
      <c r="EF474">
        <v>0</v>
      </c>
      <c r="EG474">
        <v>10.3214</v>
      </c>
      <c r="EH474">
        <v>-88.41168518518518</v>
      </c>
      <c r="EI474">
        <v>1094.484814814815</v>
      </c>
      <c r="EJ474">
        <v>1175.189259259259</v>
      </c>
      <c r="EK474">
        <v>8.181955555555554</v>
      </c>
      <c r="EL474">
        <v>1157.023333333333</v>
      </c>
      <c r="EM474">
        <v>15.45831481481481</v>
      </c>
      <c r="EN474">
        <v>2.135292222222223</v>
      </c>
      <c r="EO474">
        <v>1.396261481481482</v>
      </c>
      <c r="EP474">
        <v>18.48492962962963</v>
      </c>
      <c r="EQ474">
        <v>11.87703703703704</v>
      </c>
      <c r="ER474">
        <v>1999.998518518519</v>
      </c>
      <c r="ES474">
        <v>0.9800026666666667</v>
      </c>
      <c r="ET474">
        <v>0.01999763333333333</v>
      </c>
      <c r="EU474">
        <v>0</v>
      </c>
      <c r="EV474">
        <v>917.7337037037038</v>
      </c>
      <c r="EW474">
        <v>5.00078</v>
      </c>
      <c r="EX474">
        <v>17758.48888888889</v>
      </c>
      <c r="EY474">
        <v>16379.62962962963</v>
      </c>
      <c r="EZ474">
        <v>40.42337037037036</v>
      </c>
      <c r="FA474">
        <v>41.28444444444444</v>
      </c>
      <c r="FB474">
        <v>40.68025925925926</v>
      </c>
      <c r="FC474">
        <v>40.99755555555554</v>
      </c>
      <c r="FD474">
        <v>41.69888888888889</v>
      </c>
      <c r="FE474">
        <v>1955.098518518518</v>
      </c>
      <c r="FF474">
        <v>39.89888888888889</v>
      </c>
      <c r="FG474">
        <v>0</v>
      </c>
      <c r="FH474">
        <v>1758398606.1</v>
      </c>
      <c r="FI474">
        <v>0</v>
      </c>
      <c r="FJ474">
        <v>917.7159200000001</v>
      </c>
      <c r="FK474">
        <v>-2.942000002675566</v>
      </c>
      <c r="FL474">
        <v>-54.74615396706293</v>
      </c>
      <c r="FM474">
        <v>17758.064</v>
      </c>
      <c r="FN474">
        <v>15</v>
      </c>
      <c r="FO474">
        <v>0</v>
      </c>
      <c r="FP474" t="s">
        <v>439</v>
      </c>
      <c r="FQ474">
        <v>1746989605.5</v>
      </c>
      <c r="FR474">
        <v>1746989593.5</v>
      </c>
      <c r="FS474">
        <v>0</v>
      </c>
      <c r="FT474">
        <v>-0.274</v>
      </c>
      <c r="FU474">
        <v>-0.002</v>
      </c>
      <c r="FV474">
        <v>2.549</v>
      </c>
      <c r="FW474">
        <v>0.129</v>
      </c>
      <c r="FX474">
        <v>420</v>
      </c>
      <c r="FY474">
        <v>17</v>
      </c>
      <c r="FZ474">
        <v>0.02</v>
      </c>
      <c r="GA474">
        <v>0.04</v>
      </c>
      <c r="GB474">
        <v>-88.23015121951219</v>
      </c>
      <c r="GC474">
        <v>-3.673983972125525</v>
      </c>
      <c r="GD474">
        <v>0.3641233375348739</v>
      </c>
      <c r="GE474">
        <v>0</v>
      </c>
      <c r="GF474">
        <v>917.8317647058824</v>
      </c>
      <c r="GG474">
        <v>-2.153766234043105</v>
      </c>
      <c r="GH474">
        <v>0.2975296385457223</v>
      </c>
      <c r="GI474">
        <v>0</v>
      </c>
      <c r="GJ474">
        <v>8.218724390243901</v>
      </c>
      <c r="GK474">
        <v>-0.7487820209059219</v>
      </c>
      <c r="GL474">
        <v>0.07412168837825299</v>
      </c>
      <c r="GM474">
        <v>0</v>
      </c>
      <c r="GN474">
        <v>0</v>
      </c>
      <c r="GO474">
        <v>3</v>
      </c>
      <c r="GP474" t="s">
        <v>446</v>
      </c>
      <c r="GQ474">
        <v>3.10144</v>
      </c>
      <c r="GR474">
        <v>2.7259</v>
      </c>
      <c r="GS474">
        <v>0.169396</v>
      </c>
      <c r="GT474">
        <v>0.177713</v>
      </c>
      <c r="GU474">
        <v>0.106201</v>
      </c>
      <c r="GV474">
        <v>0.0797602</v>
      </c>
      <c r="GW474">
        <v>21673.4</v>
      </c>
      <c r="GX474">
        <v>19535.4</v>
      </c>
      <c r="GY474">
        <v>26660.6</v>
      </c>
      <c r="GZ474">
        <v>23984.8</v>
      </c>
      <c r="HA474">
        <v>38142.3</v>
      </c>
      <c r="HB474">
        <v>32677.9</v>
      </c>
      <c r="HC474">
        <v>46556.8</v>
      </c>
      <c r="HD474">
        <v>37988</v>
      </c>
      <c r="HE474">
        <v>1.8609</v>
      </c>
      <c r="HF474">
        <v>2.31145</v>
      </c>
      <c r="HG474">
        <v>0.0616349</v>
      </c>
      <c r="HH474">
        <v>0</v>
      </c>
      <c r="HI474">
        <v>29.0494</v>
      </c>
      <c r="HJ474">
        <v>999.9</v>
      </c>
      <c r="HK474">
        <v>33.3</v>
      </c>
      <c r="HL474">
        <v>32.9</v>
      </c>
      <c r="HM474">
        <v>18.5218</v>
      </c>
      <c r="HN474">
        <v>61.1637</v>
      </c>
      <c r="HO474">
        <v>4.7516</v>
      </c>
      <c r="HP474">
        <v>2</v>
      </c>
      <c r="HQ474">
        <v>0.231913</v>
      </c>
      <c r="HR474">
        <v>0.447369</v>
      </c>
      <c r="HS474">
        <v>20.2817</v>
      </c>
      <c r="HT474">
        <v>5.2107</v>
      </c>
      <c r="HU474">
        <v>11.98</v>
      </c>
      <c r="HV474">
        <v>4.96345</v>
      </c>
      <c r="HW474">
        <v>3.2746</v>
      </c>
      <c r="HX474">
        <v>9999</v>
      </c>
      <c r="HY474">
        <v>9999</v>
      </c>
      <c r="HZ474">
        <v>9999</v>
      </c>
      <c r="IA474">
        <v>999.9</v>
      </c>
      <c r="IB474">
        <v>1.86387</v>
      </c>
      <c r="IC474">
        <v>1.86018</v>
      </c>
      <c r="ID474">
        <v>1.85845</v>
      </c>
      <c r="IE474">
        <v>1.85975</v>
      </c>
      <c r="IF474">
        <v>1.85989</v>
      </c>
      <c r="IG474">
        <v>1.85846</v>
      </c>
      <c r="IH474">
        <v>1.85746</v>
      </c>
      <c r="II474">
        <v>1.85241</v>
      </c>
      <c r="IJ474">
        <v>0</v>
      </c>
      <c r="IK474">
        <v>0</v>
      </c>
      <c r="IL474">
        <v>0</v>
      </c>
      <c r="IM474">
        <v>0</v>
      </c>
      <c r="IN474" t="s">
        <v>441</v>
      </c>
      <c r="IO474" t="s">
        <v>442</v>
      </c>
      <c r="IP474" t="s">
        <v>443</v>
      </c>
      <c r="IQ474" t="s">
        <v>443</v>
      </c>
      <c r="IR474" t="s">
        <v>443</v>
      </c>
      <c r="IS474" t="s">
        <v>443</v>
      </c>
      <c r="IT474">
        <v>0</v>
      </c>
      <c r="IU474">
        <v>100</v>
      </c>
      <c r="IV474">
        <v>100</v>
      </c>
      <c r="IW474">
        <v>-0.74</v>
      </c>
      <c r="IX474">
        <v>0.2969</v>
      </c>
      <c r="IY474">
        <v>-1.199888540531774</v>
      </c>
      <c r="IZ474">
        <v>0.0006062262584135303</v>
      </c>
      <c r="JA474">
        <v>-6.607284784785487E-07</v>
      </c>
      <c r="JB474">
        <v>4.456398226774383E-10</v>
      </c>
      <c r="JC474">
        <v>0.04242554667046498</v>
      </c>
      <c r="JD474">
        <v>-0.002659736867722172</v>
      </c>
      <c r="JE474">
        <v>0.000738507291522077</v>
      </c>
      <c r="JF474">
        <v>-6.730059124220876E-06</v>
      </c>
      <c r="JG474">
        <v>7</v>
      </c>
      <c r="JH474">
        <v>1949</v>
      </c>
      <c r="JI474">
        <v>1</v>
      </c>
      <c r="JJ474">
        <v>29</v>
      </c>
      <c r="JK474">
        <v>190150</v>
      </c>
      <c r="JL474">
        <v>190150.2</v>
      </c>
      <c r="JM474">
        <v>3.31787</v>
      </c>
      <c r="JN474">
        <v>2.60742</v>
      </c>
      <c r="JO474">
        <v>2.146</v>
      </c>
      <c r="JP474">
        <v>2.67822</v>
      </c>
      <c r="JQ474">
        <v>2.29858</v>
      </c>
      <c r="JR474">
        <v>2.38525</v>
      </c>
      <c r="JS474">
        <v>37.2659</v>
      </c>
      <c r="JT474">
        <v>24.0612</v>
      </c>
      <c r="JU474">
        <v>18</v>
      </c>
      <c r="JV474">
        <v>486.25</v>
      </c>
      <c r="JW474">
        <v>884.8390000000001</v>
      </c>
      <c r="JX474">
        <v>28.4999</v>
      </c>
      <c r="JY474">
        <v>30.1392</v>
      </c>
      <c r="JZ474">
        <v>30.0001</v>
      </c>
      <c r="KA474">
        <v>30.2887</v>
      </c>
      <c r="KB474">
        <v>30.234</v>
      </c>
      <c r="KC474">
        <v>66.5796</v>
      </c>
      <c r="KD474">
        <v>11.2979</v>
      </c>
      <c r="KE474">
        <v>20.6178</v>
      </c>
      <c r="KF474">
        <v>28.4624</v>
      </c>
      <c r="KG474">
        <v>1209.3</v>
      </c>
      <c r="KH474">
        <v>15.6614</v>
      </c>
      <c r="KI474">
        <v>101.792</v>
      </c>
      <c r="KJ474">
        <v>91.5742</v>
      </c>
    </row>
    <row r="475" spans="1:296">
      <c r="A475">
        <v>457</v>
      </c>
      <c r="B475">
        <v>1758398610.5</v>
      </c>
      <c r="C475">
        <v>16470</v>
      </c>
      <c r="D475" t="s">
        <v>1361</v>
      </c>
      <c r="E475" t="s">
        <v>1362</v>
      </c>
      <c r="F475">
        <v>5</v>
      </c>
      <c r="G475" t="s">
        <v>1218</v>
      </c>
      <c r="H475">
        <v>1758398602.714286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1206.585953988146</v>
      </c>
      <c r="AJ475">
        <v>1135.008969696969</v>
      </c>
      <c r="AK475">
        <v>3.385447610986358</v>
      </c>
      <c r="AL475">
        <v>65.87558880153101</v>
      </c>
      <c r="AM475">
        <f>(AO475 - AN475 + DX475*1E3/(8.314*(DZ475+273.15)) * AQ475/DW475 * AP475) * DW475/(100*DK475) * 1000/(1000 - AO475)</f>
        <v>0</v>
      </c>
      <c r="AN475">
        <v>15.54115718095054</v>
      </c>
      <c r="AO475">
        <v>23.6207993939394</v>
      </c>
      <c r="AP475">
        <v>-0.0003027868770531928</v>
      </c>
      <c r="AQ475">
        <v>86.21188687675813</v>
      </c>
      <c r="AR475">
        <v>0</v>
      </c>
      <c r="AS475">
        <v>0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437</v>
      </c>
      <c r="AX475" t="s">
        <v>437</v>
      </c>
      <c r="AY475">
        <v>0</v>
      </c>
      <c r="AZ475">
        <v>0</v>
      </c>
      <c r="BA475">
        <f>1-AY475/AZ475</f>
        <v>0</v>
      </c>
      <c r="BB475">
        <v>0</v>
      </c>
      <c r="BC475" t="s">
        <v>437</v>
      </c>
      <c r="BD475" t="s">
        <v>437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437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5.18</v>
      </c>
      <c r="DL475">
        <v>0.5</v>
      </c>
      <c r="DM475" t="s">
        <v>438</v>
      </c>
      <c r="DN475">
        <v>2</v>
      </c>
      <c r="DO475" t="b">
        <v>1</v>
      </c>
      <c r="DP475">
        <v>1758398602.714286</v>
      </c>
      <c r="DQ475">
        <v>1084.150714285714</v>
      </c>
      <c r="DR475">
        <v>1172.855714285714</v>
      </c>
      <c r="DS475">
        <v>23.63320714285714</v>
      </c>
      <c r="DT475">
        <v>15.50737857142857</v>
      </c>
      <c r="DU475">
        <v>1084.901428571429</v>
      </c>
      <c r="DV475">
        <v>23.33621428571428</v>
      </c>
      <c r="DW475">
        <v>500.0368928571428</v>
      </c>
      <c r="DX475">
        <v>90.32383214285714</v>
      </c>
      <c r="DY475">
        <v>0.06800101428571428</v>
      </c>
      <c r="DZ475">
        <v>30.16766785714286</v>
      </c>
      <c r="EA475">
        <v>30.0503</v>
      </c>
      <c r="EB475">
        <v>999.9000000000002</v>
      </c>
      <c r="EC475">
        <v>0</v>
      </c>
      <c r="ED475">
        <v>0</v>
      </c>
      <c r="EE475">
        <v>9998.418928571427</v>
      </c>
      <c r="EF475">
        <v>0</v>
      </c>
      <c r="EG475">
        <v>10.3214</v>
      </c>
      <c r="EH475">
        <v>-88.70486071428572</v>
      </c>
      <c r="EI475">
        <v>1110.393214285714</v>
      </c>
      <c r="EJ475">
        <v>1191.330357142857</v>
      </c>
      <c r="EK475">
        <v>8.125825000000001</v>
      </c>
      <c r="EL475">
        <v>1172.855714285714</v>
      </c>
      <c r="EM475">
        <v>15.50737857142857</v>
      </c>
      <c r="EN475">
        <v>2.134642142857143</v>
      </c>
      <c r="EO475">
        <v>1.400686071428571</v>
      </c>
      <c r="EP475">
        <v>18.48006785714286</v>
      </c>
      <c r="EQ475">
        <v>11.925</v>
      </c>
      <c r="ER475">
        <v>1999.996071428571</v>
      </c>
      <c r="ES475">
        <v>0.9800025714285715</v>
      </c>
      <c r="ET475">
        <v>0.01999772857142857</v>
      </c>
      <c r="EU475">
        <v>0</v>
      </c>
      <c r="EV475">
        <v>917.4542857142858</v>
      </c>
      <c r="EW475">
        <v>5.00078</v>
      </c>
      <c r="EX475">
        <v>17753.29285714286</v>
      </c>
      <c r="EY475">
        <v>16379.60714285714</v>
      </c>
      <c r="EZ475">
        <v>40.39489285714285</v>
      </c>
      <c r="FA475">
        <v>41.28542857142856</v>
      </c>
      <c r="FB475">
        <v>40.66935714285714</v>
      </c>
      <c r="FC475">
        <v>40.99085714285714</v>
      </c>
      <c r="FD475">
        <v>41.64496428571429</v>
      </c>
      <c r="FE475">
        <v>1955.096071428572</v>
      </c>
      <c r="FF475">
        <v>39.89964285714286</v>
      </c>
      <c r="FG475">
        <v>0</v>
      </c>
      <c r="FH475">
        <v>1758398610.9</v>
      </c>
      <c r="FI475">
        <v>0</v>
      </c>
      <c r="FJ475">
        <v>917.4312399999998</v>
      </c>
      <c r="FK475">
        <v>-3.711615379086773</v>
      </c>
      <c r="FL475">
        <v>-75.75384602189585</v>
      </c>
      <c r="FM475">
        <v>17752.824</v>
      </c>
      <c r="FN475">
        <v>15</v>
      </c>
      <c r="FO475">
        <v>0</v>
      </c>
      <c r="FP475" t="s">
        <v>439</v>
      </c>
      <c r="FQ475">
        <v>1746989605.5</v>
      </c>
      <c r="FR475">
        <v>1746989593.5</v>
      </c>
      <c r="FS475">
        <v>0</v>
      </c>
      <c r="FT475">
        <v>-0.274</v>
      </c>
      <c r="FU475">
        <v>-0.002</v>
      </c>
      <c r="FV475">
        <v>2.549</v>
      </c>
      <c r="FW475">
        <v>0.129</v>
      </c>
      <c r="FX475">
        <v>420</v>
      </c>
      <c r="FY475">
        <v>17</v>
      </c>
      <c r="FZ475">
        <v>0.02</v>
      </c>
      <c r="GA475">
        <v>0.04</v>
      </c>
      <c r="GB475">
        <v>-88.47915853658536</v>
      </c>
      <c r="GC475">
        <v>-3.834045993031283</v>
      </c>
      <c r="GD475">
        <v>0.3807699234738062</v>
      </c>
      <c r="GE475">
        <v>0</v>
      </c>
      <c r="GF475">
        <v>917.6508235294117</v>
      </c>
      <c r="GG475">
        <v>-2.872330023804053</v>
      </c>
      <c r="GH475">
        <v>0.3270129940383056</v>
      </c>
      <c r="GI475">
        <v>0</v>
      </c>
      <c r="GJ475">
        <v>8.170108780487803</v>
      </c>
      <c r="GK475">
        <v>-0.7021475958188188</v>
      </c>
      <c r="GL475">
        <v>0.06945555375413316</v>
      </c>
      <c r="GM475">
        <v>0</v>
      </c>
      <c r="GN475">
        <v>0</v>
      </c>
      <c r="GO475">
        <v>3</v>
      </c>
      <c r="GP475" t="s">
        <v>446</v>
      </c>
      <c r="GQ475">
        <v>3.10069</v>
      </c>
      <c r="GR475">
        <v>2.72641</v>
      </c>
      <c r="GS475">
        <v>0.170996</v>
      </c>
      <c r="GT475">
        <v>0.179264</v>
      </c>
      <c r="GU475">
        <v>0.106173</v>
      </c>
      <c r="GV475">
        <v>0.07998089999999999</v>
      </c>
      <c r="GW475">
        <v>21631.7</v>
      </c>
      <c r="GX475">
        <v>19498.6</v>
      </c>
      <c r="GY475">
        <v>26660.7</v>
      </c>
      <c r="GZ475">
        <v>23984.8</v>
      </c>
      <c r="HA475">
        <v>38144</v>
      </c>
      <c r="HB475">
        <v>32670.4</v>
      </c>
      <c r="HC475">
        <v>46557.2</v>
      </c>
      <c r="HD475">
        <v>37988.3</v>
      </c>
      <c r="HE475">
        <v>1.86005</v>
      </c>
      <c r="HF475">
        <v>2.3122</v>
      </c>
      <c r="HG475">
        <v>0.0615977</v>
      </c>
      <c r="HH475">
        <v>0</v>
      </c>
      <c r="HI475">
        <v>29.0468</v>
      </c>
      <c r="HJ475">
        <v>999.9</v>
      </c>
      <c r="HK475">
        <v>33.3</v>
      </c>
      <c r="HL475">
        <v>32.9</v>
      </c>
      <c r="HM475">
        <v>18.523</v>
      </c>
      <c r="HN475">
        <v>61.5337</v>
      </c>
      <c r="HO475">
        <v>5.03606</v>
      </c>
      <c r="HP475">
        <v>2</v>
      </c>
      <c r="HQ475">
        <v>0.231806</v>
      </c>
      <c r="HR475">
        <v>0.494287</v>
      </c>
      <c r="HS475">
        <v>20.2815</v>
      </c>
      <c r="HT475">
        <v>5.20995</v>
      </c>
      <c r="HU475">
        <v>11.9798</v>
      </c>
      <c r="HV475">
        <v>4.96315</v>
      </c>
      <c r="HW475">
        <v>3.27435</v>
      </c>
      <c r="HX475">
        <v>9999</v>
      </c>
      <c r="HY475">
        <v>9999</v>
      </c>
      <c r="HZ475">
        <v>9999</v>
      </c>
      <c r="IA475">
        <v>999.9</v>
      </c>
      <c r="IB475">
        <v>1.86386</v>
      </c>
      <c r="IC475">
        <v>1.86018</v>
      </c>
      <c r="ID475">
        <v>1.85844</v>
      </c>
      <c r="IE475">
        <v>1.85974</v>
      </c>
      <c r="IF475">
        <v>1.85989</v>
      </c>
      <c r="IG475">
        <v>1.85847</v>
      </c>
      <c r="IH475">
        <v>1.85746</v>
      </c>
      <c r="II475">
        <v>1.85242</v>
      </c>
      <c r="IJ475">
        <v>0</v>
      </c>
      <c r="IK475">
        <v>0</v>
      </c>
      <c r="IL475">
        <v>0</v>
      </c>
      <c r="IM475">
        <v>0</v>
      </c>
      <c r="IN475" t="s">
        <v>441</v>
      </c>
      <c r="IO475" t="s">
        <v>442</v>
      </c>
      <c r="IP475" t="s">
        <v>443</v>
      </c>
      <c r="IQ475" t="s">
        <v>443</v>
      </c>
      <c r="IR475" t="s">
        <v>443</v>
      </c>
      <c r="IS475" t="s">
        <v>443</v>
      </c>
      <c r="IT475">
        <v>0</v>
      </c>
      <c r="IU475">
        <v>100</v>
      </c>
      <c r="IV475">
        <v>100</v>
      </c>
      <c r="IW475">
        <v>-0.73</v>
      </c>
      <c r="IX475">
        <v>0.2968</v>
      </c>
      <c r="IY475">
        <v>-1.199888540531774</v>
      </c>
      <c r="IZ475">
        <v>0.0006062262584135303</v>
      </c>
      <c r="JA475">
        <v>-6.607284784785487E-07</v>
      </c>
      <c r="JB475">
        <v>4.456398226774383E-10</v>
      </c>
      <c r="JC475">
        <v>0.04242554667046498</v>
      </c>
      <c r="JD475">
        <v>-0.002659736867722172</v>
      </c>
      <c r="JE475">
        <v>0.000738507291522077</v>
      </c>
      <c r="JF475">
        <v>-6.730059124220876E-06</v>
      </c>
      <c r="JG475">
        <v>7</v>
      </c>
      <c r="JH475">
        <v>1949</v>
      </c>
      <c r="JI475">
        <v>1</v>
      </c>
      <c r="JJ475">
        <v>29</v>
      </c>
      <c r="JK475">
        <v>190150.1</v>
      </c>
      <c r="JL475">
        <v>190150.3</v>
      </c>
      <c r="JM475">
        <v>3.35449</v>
      </c>
      <c r="JN475">
        <v>2.59766</v>
      </c>
      <c r="JO475">
        <v>2.146</v>
      </c>
      <c r="JP475">
        <v>2.67944</v>
      </c>
      <c r="JQ475">
        <v>2.29858</v>
      </c>
      <c r="JR475">
        <v>2.42065</v>
      </c>
      <c r="JS475">
        <v>37.2659</v>
      </c>
      <c r="JT475">
        <v>24.07</v>
      </c>
      <c r="JU475">
        <v>18</v>
      </c>
      <c r="JV475">
        <v>485.748</v>
      </c>
      <c r="JW475">
        <v>885.631</v>
      </c>
      <c r="JX475">
        <v>28.4499</v>
      </c>
      <c r="JY475">
        <v>30.1392</v>
      </c>
      <c r="JZ475">
        <v>30</v>
      </c>
      <c r="KA475">
        <v>30.2887</v>
      </c>
      <c r="KB475">
        <v>30.234</v>
      </c>
      <c r="KC475">
        <v>67.34910000000001</v>
      </c>
      <c r="KD475">
        <v>11.0141</v>
      </c>
      <c r="KE475">
        <v>20.6178</v>
      </c>
      <c r="KF475">
        <v>28.4083</v>
      </c>
      <c r="KG475">
        <v>1222.67</v>
      </c>
      <c r="KH475">
        <v>15.7174</v>
      </c>
      <c r="KI475">
        <v>101.792</v>
      </c>
      <c r="KJ475">
        <v>91.5746</v>
      </c>
    </row>
    <row r="476" spans="1:296">
      <c r="A476">
        <v>458</v>
      </c>
      <c r="B476">
        <v>1758398615.5</v>
      </c>
      <c r="C476">
        <v>16475</v>
      </c>
      <c r="D476" t="s">
        <v>1363</v>
      </c>
      <c r="E476" t="s">
        <v>1364</v>
      </c>
      <c r="F476">
        <v>5</v>
      </c>
      <c r="G476" t="s">
        <v>1218</v>
      </c>
      <c r="H476">
        <v>1758398608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1223.688866007509</v>
      </c>
      <c r="AJ476">
        <v>1151.86696969697</v>
      </c>
      <c r="AK476">
        <v>3.377886525738174</v>
      </c>
      <c r="AL476">
        <v>65.87558880153101</v>
      </c>
      <c r="AM476">
        <f>(AO476 - AN476 + DX476*1E3/(8.314*(DZ476+273.15)) * AQ476/DW476 * AP476) * DW476/(100*DK476) * 1000/(1000 - AO476)</f>
        <v>0</v>
      </c>
      <c r="AN476">
        <v>15.60056425453001</v>
      </c>
      <c r="AO476">
        <v>23.60956909090909</v>
      </c>
      <c r="AP476">
        <v>-1.464391079776611E-05</v>
      </c>
      <c r="AQ476">
        <v>86.21188687675813</v>
      </c>
      <c r="AR476">
        <v>0</v>
      </c>
      <c r="AS476">
        <v>0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437</v>
      </c>
      <c r="AX476" t="s">
        <v>437</v>
      </c>
      <c r="AY476">
        <v>0</v>
      </c>
      <c r="AZ476">
        <v>0</v>
      </c>
      <c r="BA476">
        <f>1-AY476/AZ476</f>
        <v>0</v>
      </c>
      <c r="BB476">
        <v>0</v>
      </c>
      <c r="BC476" t="s">
        <v>437</v>
      </c>
      <c r="BD476" t="s">
        <v>437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437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5.18</v>
      </c>
      <c r="DL476">
        <v>0.5</v>
      </c>
      <c r="DM476" t="s">
        <v>438</v>
      </c>
      <c r="DN476">
        <v>2</v>
      </c>
      <c r="DO476" t="b">
        <v>1</v>
      </c>
      <c r="DP476">
        <v>1758398608</v>
      </c>
      <c r="DQ476">
        <v>1101.577407407407</v>
      </c>
      <c r="DR476">
        <v>1190.622222222222</v>
      </c>
      <c r="DS476">
        <v>23.62532962962963</v>
      </c>
      <c r="DT476">
        <v>15.56184074074074</v>
      </c>
      <c r="DU476">
        <v>1102.315555555555</v>
      </c>
      <c r="DV476">
        <v>23.32849259259259</v>
      </c>
      <c r="DW476">
        <v>499.8691481481482</v>
      </c>
      <c r="DX476">
        <v>90.32310740740742</v>
      </c>
      <c r="DY476">
        <v>0.06814117777777777</v>
      </c>
      <c r="DZ476">
        <v>30.1553074074074</v>
      </c>
      <c r="EA476">
        <v>30.05123703703703</v>
      </c>
      <c r="EB476">
        <v>999.9000000000001</v>
      </c>
      <c r="EC476">
        <v>0</v>
      </c>
      <c r="ED476">
        <v>0</v>
      </c>
      <c r="EE476">
        <v>9995.769629629631</v>
      </c>
      <c r="EF476">
        <v>0</v>
      </c>
      <c r="EG476">
        <v>10.3214</v>
      </c>
      <c r="EH476">
        <v>-89.04505555555555</v>
      </c>
      <c r="EI476">
        <v>1128.232222222222</v>
      </c>
      <c r="EJ476">
        <v>1209.444444444444</v>
      </c>
      <c r="EK476">
        <v>8.063482222222222</v>
      </c>
      <c r="EL476">
        <v>1190.622222222222</v>
      </c>
      <c r="EM476">
        <v>15.56184074074074</v>
      </c>
      <c r="EN476">
        <v>2.133913333333334</v>
      </c>
      <c r="EO476">
        <v>1.405593703703704</v>
      </c>
      <c r="EP476">
        <v>18.47461851851852</v>
      </c>
      <c r="EQ476">
        <v>11.97807037037037</v>
      </c>
      <c r="ER476">
        <v>2000.002592592593</v>
      </c>
      <c r="ES476">
        <v>0.9800025555555556</v>
      </c>
      <c r="ET476">
        <v>0.01999775185185185</v>
      </c>
      <c r="EU476">
        <v>0</v>
      </c>
      <c r="EV476">
        <v>917.0843333333333</v>
      </c>
      <c r="EW476">
        <v>5.00078</v>
      </c>
      <c r="EX476">
        <v>17746.11481481481</v>
      </c>
      <c r="EY476">
        <v>16379.65555555555</v>
      </c>
      <c r="EZ476">
        <v>40.39562962962963</v>
      </c>
      <c r="FA476">
        <v>41.27755555555554</v>
      </c>
      <c r="FB476">
        <v>40.69655555555555</v>
      </c>
      <c r="FC476">
        <v>40.98355555555555</v>
      </c>
      <c r="FD476">
        <v>41.63177777777778</v>
      </c>
      <c r="FE476">
        <v>1955.102592592593</v>
      </c>
      <c r="FF476">
        <v>39.9</v>
      </c>
      <c r="FG476">
        <v>0</v>
      </c>
      <c r="FH476">
        <v>1758398616.3</v>
      </c>
      <c r="FI476">
        <v>0</v>
      </c>
      <c r="FJ476">
        <v>917.0666538461539</v>
      </c>
      <c r="FK476">
        <v>-5.135692317864708</v>
      </c>
      <c r="FL476">
        <v>-86.84786323876861</v>
      </c>
      <c r="FM476">
        <v>17745.79615384615</v>
      </c>
      <c r="FN476">
        <v>15</v>
      </c>
      <c r="FO476">
        <v>0</v>
      </c>
      <c r="FP476" t="s">
        <v>439</v>
      </c>
      <c r="FQ476">
        <v>1746989605.5</v>
      </c>
      <c r="FR476">
        <v>1746989593.5</v>
      </c>
      <c r="FS476">
        <v>0</v>
      </c>
      <c r="FT476">
        <v>-0.274</v>
      </c>
      <c r="FU476">
        <v>-0.002</v>
      </c>
      <c r="FV476">
        <v>2.549</v>
      </c>
      <c r="FW476">
        <v>0.129</v>
      </c>
      <c r="FX476">
        <v>420</v>
      </c>
      <c r="FY476">
        <v>17</v>
      </c>
      <c r="FZ476">
        <v>0.02</v>
      </c>
      <c r="GA476">
        <v>0.04</v>
      </c>
      <c r="GB476">
        <v>-88.85439024390243</v>
      </c>
      <c r="GC476">
        <v>-3.82023763066233</v>
      </c>
      <c r="GD476">
        <v>0.3800911404213069</v>
      </c>
      <c r="GE476">
        <v>0</v>
      </c>
      <c r="GF476">
        <v>917.2646176470589</v>
      </c>
      <c r="GG476">
        <v>-4.265194808780888</v>
      </c>
      <c r="GH476">
        <v>0.4484771628198323</v>
      </c>
      <c r="GI476">
        <v>0</v>
      </c>
      <c r="GJ476">
        <v>8.099139268292683</v>
      </c>
      <c r="GK476">
        <v>-0.7019621602787314</v>
      </c>
      <c r="GL476">
        <v>0.06937365987772623</v>
      </c>
      <c r="GM476">
        <v>0</v>
      </c>
      <c r="GN476">
        <v>0</v>
      </c>
      <c r="GO476">
        <v>3</v>
      </c>
      <c r="GP476" t="s">
        <v>446</v>
      </c>
      <c r="GQ476">
        <v>3.10137</v>
      </c>
      <c r="GR476">
        <v>2.72643</v>
      </c>
      <c r="GS476">
        <v>0.172585</v>
      </c>
      <c r="GT476">
        <v>0.18081</v>
      </c>
      <c r="GU476">
        <v>0.106126</v>
      </c>
      <c r="GV476">
        <v>0.08014789999999999</v>
      </c>
      <c r="GW476">
        <v>21590.3</v>
      </c>
      <c r="GX476">
        <v>19462.1</v>
      </c>
      <c r="GY476">
        <v>26660.8</v>
      </c>
      <c r="GZ476">
        <v>23985</v>
      </c>
      <c r="HA476">
        <v>38146.6</v>
      </c>
      <c r="HB476">
        <v>32664.8</v>
      </c>
      <c r="HC476">
        <v>46557.6</v>
      </c>
      <c r="HD476">
        <v>37988.6</v>
      </c>
      <c r="HE476">
        <v>1.86057</v>
      </c>
      <c r="HF476">
        <v>2.31208</v>
      </c>
      <c r="HG476">
        <v>0.0611246</v>
      </c>
      <c r="HH476">
        <v>0</v>
      </c>
      <c r="HI476">
        <v>29.0438</v>
      </c>
      <c r="HJ476">
        <v>999.9</v>
      </c>
      <c r="HK476">
        <v>33.3</v>
      </c>
      <c r="HL476">
        <v>32.9</v>
      </c>
      <c r="HM476">
        <v>18.5212</v>
      </c>
      <c r="HN476">
        <v>61.0637</v>
      </c>
      <c r="HO476">
        <v>5.05609</v>
      </c>
      <c r="HP476">
        <v>2</v>
      </c>
      <c r="HQ476">
        <v>0.231776</v>
      </c>
      <c r="HR476">
        <v>0.528807</v>
      </c>
      <c r="HS476">
        <v>20.2813</v>
      </c>
      <c r="HT476">
        <v>5.2098</v>
      </c>
      <c r="HU476">
        <v>11.9796</v>
      </c>
      <c r="HV476">
        <v>4.96315</v>
      </c>
      <c r="HW476">
        <v>3.27445</v>
      </c>
      <c r="HX476">
        <v>9999</v>
      </c>
      <c r="HY476">
        <v>9999</v>
      </c>
      <c r="HZ476">
        <v>9999</v>
      </c>
      <c r="IA476">
        <v>999.9</v>
      </c>
      <c r="IB476">
        <v>1.86386</v>
      </c>
      <c r="IC476">
        <v>1.86016</v>
      </c>
      <c r="ID476">
        <v>1.85844</v>
      </c>
      <c r="IE476">
        <v>1.85974</v>
      </c>
      <c r="IF476">
        <v>1.85989</v>
      </c>
      <c r="IG476">
        <v>1.85844</v>
      </c>
      <c r="IH476">
        <v>1.85747</v>
      </c>
      <c r="II476">
        <v>1.85242</v>
      </c>
      <c r="IJ476">
        <v>0</v>
      </c>
      <c r="IK476">
        <v>0</v>
      </c>
      <c r="IL476">
        <v>0</v>
      </c>
      <c r="IM476">
        <v>0</v>
      </c>
      <c r="IN476" t="s">
        <v>441</v>
      </c>
      <c r="IO476" t="s">
        <v>442</v>
      </c>
      <c r="IP476" t="s">
        <v>443</v>
      </c>
      <c r="IQ476" t="s">
        <v>443</v>
      </c>
      <c r="IR476" t="s">
        <v>443</v>
      </c>
      <c r="IS476" t="s">
        <v>443</v>
      </c>
      <c r="IT476">
        <v>0</v>
      </c>
      <c r="IU476">
        <v>100</v>
      </c>
      <c r="IV476">
        <v>100</v>
      </c>
      <c r="IW476">
        <v>-0.72</v>
      </c>
      <c r="IX476">
        <v>0.2965</v>
      </c>
      <c r="IY476">
        <v>-1.199888540531774</v>
      </c>
      <c r="IZ476">
        <v>0.0006062262584135303</v>
      </c>
      <c r="JA476">
        <v>-6.607284784785487E-07</v>
      </c>
      <c r="JB476">
        <v>4.456398226774383E-10</v>
      </c>
      <c r="JC476">
        <v>0.04242554667046498</v>
      </c>
      <c r="JD476">
        <v>-0.002659736867722172</v>
      </c>
      <c r="JE476">
        <v>0.000738507291522077</v>
      </c>
      <c r="JF476">
        <v>-6.730059124220876E-06</v>
      </c>
      <c r="JG476">
        <v>7</v>
      </c>
      <c r="JH476">
        <v>1949</v>
      </c>
      <c r="JI476">
        <v>1</v>
      </c>
      <c r="JJ476">
        <v>29</v>
      </c>
      <c r="JK476">
        <v>190150.2</v>
      </c>
      <c r="JL476">
        <v>190150.4</v>
      </c>
      <c r="JM476">
        <v>3.39111</v>
      </c>
      <c r="JN476">
        <v>2.59888</v>
      </c>
      <c r="JO476">
        <v>2.146</v>
      </c>
      <c r="JP476">
        <v>2.67822</v>
      </c>
      <c r="JQ476">
        <v>2.29858</v>
      </c>
      <c r="JR476">
        <v>2.40601</v>
      </c>
      <c r="JS476">
        <v>37.2659</v>
      </c>
      <c r="JT476">
        <v>24.07</v>
      </c>
      <c r="JU476">
        <v>18</v>
      </c>
      <c r="JV476">
        <v>486.058</v>
      </c>
      <c r="JW476">
        <v>885.499</v>
      </c>
      <c r="JX476">
        <v>28.3979</v>
      </c>
      <c r="JY476">
        <v>30.1392</v>
      </c>
      <c r="JZ476">
        <v>30</v>
      </c>
      <c r="KA476">
        <v>30.2887</v>
      </c>
      <c r="KB476">
        <v>30.234</v>
      </c>
      <c r="KC476">
        <v>68.0406</v>
      </c>
      <c r="KD476">
        <v>10.6712</v>
      </c>
      <c r="KE476">
        <v>20.6178</v>
      </c>
      <c r="KF476">
        <v>28.3574</v>
      </c>
      <c r="KG476">
        <v>1242.7</v>
      </c>
      <c r="KH476">
        <v>15.7867</v>
      </c>
      <c r="KI476">
        <v>101.793</v>
      </c>
      <c r="KJ476">
        <v>91.5753</v>
      </c>
    </row>
    <row r="477" spans="1:296">
      <c r="A477">
        <v>459</v>
      </c>
      <c r="B477">
        <v>1758398620.5</v>
      </c>
      <c r="C477">
        <v>16480</v>
      </c>
      <c r="D477" t="s">
        <v>1365</v>
      </c>
      <c r="E477" t="s">
        <v>1366</v>
      </c>
      <c r="F477">
        <v>5</v>
      </c>
      <c r="G477" t="s">
        <v>1218</v>
      </c>
      <c r="H477">
        <v>1758398612.714286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1240.838987649057</v>
      </c>
      <c r="AJ477">
        <v>1168.962848484848</v>
      </c>
      <c r="AK477">
        <v>3.415752977449937</v>
      </c>
      <c r="AL477">
        <v>65.87558880153101</v>
      </c>
      <c r="AM477">
        <f>(AO477 - AN477 + DX477*1E3/(8.314*(DZ477+273.15)) * AQ477/DW477 * AP477) * DW477/(100*DK477) * 1000/(1000 - AO477)</f>
        <v>0</v>
      </c>
      <c r="AN477">
        <v>15.64828247120436</v>
      </c>
      <c r="AO477">
        <v>23.58842181818181</v>
      </c>
      <c r="AP477">
        <v>-0.002307046339460829</v>
      </c>
      <c r="AQ477">
        <v>86.21188687675813</v>
      </c>
      <c r="AR477">
        <v>0</v>
      </c>
      <c r="AS477">
        <v>0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437</v>
      </c>
      <c r="AX477" t="s">
        <v>437</v>
      </c>
      <c r="AY477">
        <v>0</v>
      </c>
      <c r="AZ477">
        <v>0</v>
      </c>
      <c r="BA477">
        <f>1-AY477/AZ477</f>
        <v>0</v>
      </c>
      <c r="BB477">
        <v>0</v>
      </c>
      <c r="BC477" t="s">
        <v>437</v>
      </c>
      <c r="BD477" t="s">
        <v>437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437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5.18</v>
      </c>
      <c r="DL477">
        <v>0.5</v>
      </c>
      <c r="DM477" t="s">
        <v>438</v>
      </c>
      <c r="DN477">
        <v>2</v>
      </c>
      <c r="DO477" t="b">
        <v>1</v>
      </c>
      <c r="DP477">
        <v>1758398612.714286</v>
      </c>
      <c r="DQ477">
        <v>1117.171428571429</v>
      </c>
      <c r="DR477">
        <v>1206.465</v>
      </c>
      <c r="DS477">
        <v>23.613575</v>
      </c>
      <c r="DT477">
        <v>15.61027857142857</v>
      </c>
      <c r="DU477">
        <v>1117.896785714286</v>
      </c>
      <c r="DV477">
        <v>23.31696785714286</v>
      </c>
      <c r="DW477">
        <v>499.9491428571428</v>
      </c>
      <c r="DX477">
        <v>90.32221428571428</v>
      </c>
      <c r="DY477">
        <v>0.06803975</v>
      </c>
      <c r="DZ477">
        <v>30.14164285714286</v>
      </c>
      <c r="EA477">
        <v>30.04867142857143</v>
      </c>
      <c r="EB477">
        <v>999.9000000000002</v>
      </c>
      <c r="EC477">
        <v>0</v>
      </c>
      <c r="ED477">
        <v>0</v>
      </c>
      <c r="EE477">
        <v>10005.7625</v>
      </c>
      <c r="EF477">
        <v>0</v>
      </c>
      <c r="EG477">
        <v>10.3214</v>
      </c>
      <c r="EH477">
        <v>-89.29410714285714</v>
      </c>
      <c r="EI477">
        <v>1144.190357142857</v>
      </c>
      <c r="EJ477">
        <v>1225.597857142857</v>
      </c>
      <c r="EK477">
        <v>8.003293928571427</v>
      </c>
      <c r="EL477">
        <v>1206.465</v>
      </c>
      <c r="EM477">
        <v>15.61027857142857</v>
      </c>
      <c r="EN477">
        <v>2.132831071428571</v>
      </c>
      <c r="EO477">
        <v>1.409955</v>
      </c>
      <c r="EP477">
        <v>18.46651785714286</v>
      </c>
      <c r="EQ477">
        <v>12.02505714285715</v>
      </c>
      <c r="ER477">
        <v>2000.005714285714</v>
      </c>
      <c r="ES477">
        <v>0.9800025714285715</v>
      </c>
      <c r="ET477">
        <v>0.01999773928571428</v>
      </c>
      <c r="EU477">
        <v>0</v>
      </c>
      <c r="EV477">
        <v>916.6874285714284</v>
      </c>
      <c r="EW477">
        <v>5.00078</v>
      </c>
      <c r="EX477">
        <v>17738.87857142857</v>
      </c>
      <c r="EY477">
        <v>16379.67857142857</v>
      </c>
      <c r="EZ477">
        <v>40.435</v>
      </c>
      <c r="FA477">
        <v>41.29207142857142</v>
      </c>
      <c r="FB477">
        <v>40.74767857142857</v>
      </c>
      <c r="FC477">
        <v>41.00421428571428</v>
      </c>
      <c r="FD477">
        <v>41.66949999999999</v>
      </c>
      <c r="FE477">
        <v>1955.105714285714</v>
      </c>
      <c r="FF477">
        <v>39.9</v>
      </c>
      <c r="FG477">
        <v>0</v>
      </c>
      <c r="FH477">
        <v>1758398621.1</v>
      </c>
      <c r="FI477">
        <v>0</v>
      </c>
      <c r="FJ477">
        <v>916.6482692307692</v>
      </c>
      <c r="FK477">
        <v>-5.63299145589032</v>
      </c>
      <c r="FL477">
        <v>-93.62393160993727</v>
      </c>
      <c r="FM477">
        <v>17738.38846153846</v>
      </c>
      <c r="FN477">
        <v>15</v>
      </c>
      <c r="FO477">
        <v>0</v>
      </c>
      <c r="FP477" t="s">
        <v>439</v>
      </c>
      <c r="FQ477">
        <v>1746989605.5</v>
      </c>
      <c r="FR477">
        <v>1746989593.5</v>
      </c>
      <c r="FS477">
        <v>0</v>
      </c>
      <c r="FT477">
        <v>-0.274</v>
      </c>
      <c r="FU477">
        <v>-0.002</v>
      </c>
      <c r="FV477">
        <v>2.549</v>
      </c>
      <c r="FW477">
        <v>0.129</v>
      </c>
      <c r="FX477">
        <v>420</v>
      </c>
      <c r="FY477">
        <v>17</v>
      </c>
      <c r="FZ477">
        <v>0.02</v>
      </c>
      <c r="GA477">
        <v>0.04</v>
      </c>
      <c r="GB477">
        <v>-89.08602439024389</v>
      </c>
      <c r="GC477">
        <v>-3.419755400696928</v>
      </c>
      <c r="GD477">
        <v>0.3427329428823903</v>
      </c>
      <c r="GE477">
        <v>0</v>
      </c>
      <c r="GF477">
        <v>917.0051470588235</v>
      </c>
      <c r="GG477">
        <v>-4.98006111694597</v>
      </c>
      <c r="GH477">
        <v>0.5130341768430143</v>
      </c>
      <c r="GI477">
        <v>0</v>
      </c>
      <c r="GJ477">
        <v>8.048948780487803</v>
      </c>
      <c r="GK477">
        <v>-0.7315743554007116</v>
      </c>
      <c r="GL477">
        <v>0.07249410287858815</v>
      </c>
      <c r="GM477">
        <v>0</v>
      </c>
      <c r="GN477">
        <v>0</v>
      </c>
      <c r="GO477">
        <v>3</v>
      </c>
      <c r="GP477" t="s">
        <v>446</v>
      </c>
      <c r="GQ477">
        <v>3.10162</v>
      </c>
      <c r="GR477">
        <v>2.72575</v>
      </c>
      <c r="GS477">
        <v>0.17418</v>
      </c>
      <c r="GT477">
        <v>0.182347</v>
      </c>
      <c r="GU477">
        <v>0.106062</v>
      </c>
      <c r="GV477">
        <v>0.0804367</v>
      </c>
      <c r="GW477">
        <v>21548.8</v>
      </c>
      <c r="GX477">
        <v>19425.5</v>
      </c>
      <c r="GY477">
        <v>26660.9</v>
      </c>
      <c r="GZ477">
        <v>23984.9</v>
      </c>
      <c r="HA477">
        <v>38149.5</v>
      </c>
      <c r="HB477">
        <v>32654.9</v>
      </c>
      <c r="HC477">
        <v>46557.6</v>
      </c>
      <c r="HD477">
        <v>37988.8</v>
      </c>
      <c r="HE477">
        <v>1.8609</v>
      </c>
      <c r="HF477">
        <v>2.3118</v>
      </c>
      <c r="HG477">
        <v>0.0619031</v>
      </c>
      <c r="HH477">
        <v>0</v>
      </c>
      <c r="HI477">
        <v>29.0398</v>
      </c>
      <c r="HJ477">
        <v>999.9</v>
      </c>
      <c r="HK477">
        <v>33.3</v>
      </c>
      <c r="HL477">
        <v>32.9</v>
      </c>
      <c r="HM477">
        <v>18.5223</v>
      </c>
      <c r="HN477">
        <v>61.0137</v>
      </c>
      <c r="HO477">
        <v>4.80769</v>
      </c>
      <c r="HP477">
        <v>2</v>
      </c>
      <c r="HQ477">
        <v>0.2317</v>
      </c>
      <c r="HR477">
        <v>0.547435</v>
      </c>
      <c r="HS477">
        <v>20.2814</v>
      </c>
      <c r="HT477">
        <v>5.20965</v>
      </c>
      <c r="HU477">
        <v>11.9798</v>
      </c>
      <c r="HV477">
        <v>4.96295</v>
      </c>
      <c r="HW477">
        <v>3.27445</v>
      </c>
      <c r="HX477">
        <v>9999</v>
      </c>
      <c r="HY477">
        <v>9999</v>
      </c>
      <c r="HZ477">
        <v>9999</v>
      </c>
      <c r="IA477">
        <v>999.9</v>
      </c>
      <c r="IB477">
        <v>1.86387</v>
      </c>
      <c r="IC477">
        <v>1.86014</v>
      </c>
      <c r="ID477">
        <v>1.85843</v>
      </c>
      <c r="IE477">
        <v>1.85974</v>
      </c>
      <c r="IF477">
        <v>1.85989</v>
      </c>
      <c r="IG477">
        <v>1.85844</v>
      </c>
      <c r="IH477">
        <v>1.85747</v>
      </c>
      <c r="II477">
        <v>1.85242</v>
      </c>
      <c r="IJ477">
        <v>0</v>
      </c>
      <c r="IK477">
        <v>0</v>
      </c>
      <c r="IL477">
        <v>0</v>
      </c>
      <c r="IM477">
        <v>0</v>
      </c>
      <c r="IN477" t="s">
        <v>441</v>
      </c>
      <c r="IO477" t="s">
        <v>442</v>
      </c>
      <c r="IP477" t="s">
        <v>443</v>
      </c>
      <c r="IQ477" t="s">
        <v>443</v>
      </c>
      <c r="IR477" t="s">
        <v>443</v>
      </c>
      <c r="IS477" t="s">
        <v>443</v>
      </c>
      <c r="IT477">
        <v>0</v>
      </c>
      <c r="IU477">
        <v>100</v>
      </c>
      <c r="IV477">
        <v>100</v>
      </c>
      <c r="IW477">
        <v>-0.7</v>
      </c>
      <c r="IX477">
        <v>0.296</v>
      </c>
      <c r="IY477">
        <v>-1.199888540531774</v>
      </c>
      <c r="IZ477">
        <v>0.0006062262584135303</v>
      </c>
      <c r="JA477">
        <v>-6.607284784785487E-07</v>
      </c>
      <c r="JB477">
        <v>4.456398226774383E-10</v>
      </c>
      <c r="JC477">
        <v>0.04242554667046498</v>
      </c>
      <c r="JD477">
        <v>-0.002659736867722172</v>
      </c>
      <c r="JE477">
        <v>0.000738507291522077</v>
      </c>
      <c r="JF477">
        <v>-6.730059124220876E-06</v>
      </c>
      <c r="JG477">
        <v>7</v>
      </c>
      <c r="JH477">
        <v>1949</v>
      </c>
      <c r="JI477">
        <v>1</v>
      </c>
      <c r="JJ477">
        <v>29</v>
      </c>
      <c r="JK477">
        <v>190150.2</v>
      </c>
      <c r="JL477">
        <v>190150.5</v>
      </c>
      <c r="JM477">
        <v>3.42651</v>
      </c>
      <c r="JN477">
        <v>2.59277</v>
      </c>
      <c r="JO477">
        <v>2.14478</v>
      </c>
      <c r="JP477">
        <v>2.67822</v>
      </c>
      <c r="JQ477">
        <v>2.29858</v>
      </c>
      <c r="JR477">
        <v>2.41455</v>
      </c>
      <c r="JS477">
        <v>37.2659</v>
      </c>
      <c r="JT477">
        <v>24.07</v>
      </c>
      <c r="JU477">
        <v>18</v>
      </c>
      <c r="JV477">
        <v>486.25</v>
      </c>
      <c r="JW477">
        <v>885.2089999999999</v>
      </c>
      <c r="JX477">
        <v>28.3453</v>
      </c>
      <c r="JY477">
        <v>30.1377</v>
      </c>
      <c r="JZ477">
        <v>29.9999</v>
      </c>
      <c r="KA477">
        <v>30.2887</v>
      </c>
      <c r="KB477">
        <v>30.234</v>
      </c>
      <c r="KC477">
        <v>68.8034</v>
      </c>
      <c r="KD477">
        <v>10.067</v>
      </c>
      <c r="KE477">
        <v>20.9924</v>
      </c>
      <c r="KF477">
        <v>28.316</v>
      </c>
      <c r="KG477">
        <v>1256.07</v>
      </c>
      <c r="KH477">
        <v>15.8613</v>
      </c>
      <c r="KI477">
        <v>101.793</v>
      </c>
      <c r="KJ477">
        <v>91.57559999999999</v>
      </c>
    </row>
    <row r="478" spans="1:296">
      <c r="A478">
        <v>460</v>
      </c>
      <c r="B478">
        <v>1758398625.5</v>
      </c>
      <c r="C478">
        <v>16485</v>
      </c>
      <c r="D478" t="s">
        <v>1367</v>
      </c>
      <c r="E478" t="s">
        <v>1368</v>
      </c>
      <c r="F478">
        <v>5</v>
      </c>
      <c r="G478" t="s">
        <v>1218</v>
      </c>
      <c r="H478">
        <v>1758398618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1257.949263426195</v>
      </c>
      <c r="AJ478">
        <v>1185.95806060606</v>
      </c>
      <c r="AK478">
        <v>3.389636289622741</v>
      </c>
      <c r="AL478">
        <v>65.87558880153101</v>
      </c>
      <c r="AM478">
        <f>(AO478 - AN478 + DX478*1E3/(8.314*(DZ478+273.15)) * AQ478/DW478 * AP478) * DW478/(100*DK478) * 1000/(1000 - AO478)</f>
        <v>0</v>
      </c>
      <c r="AN478">
        <v>15.73514685420188</v>
      </c>
      <c r="AO478">
        <v>23.58231454545454</v>
      </c>
      <c r="AP478">
        <v>-0.0005727909026674743</v>
      </c>
      <c r="AQ478">
        <v>86.21188687675813</v>
      </c>
      <c r="AR478">
        <v>0</v>
      </c>
      <c r="AS478">
        <v>0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437</v>
      </c>
      <c r="AX478" t="s">
        <v>437</v>
      </c>
      <c r="AY478">
        <v>0</v>
      </c>
      <c r="AZ478">
        <v>0</v>
      </c>
      <c r="BA478">
        <f>1-AY478/AZ478</f>
        <v>0</v>
      </c>
      <c r="BB478">
        <v>0</v>
      </c>
      <c r="BC478" t="s">
        <v>437</v>
      </c>
      <c r="BD478" t="s">
        <v>437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437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5.18</v>
      </c>
      <c r="DL478">
        <v>0.5</v>
      </c>
      <c r="DM478" t="s">
        <v>438</v>
      </c>
      <c r="DN478">
        <v>2</v>
      </c>
      <c r="DO478" t="b">
        <v>1</v>
      </c>
      <c r="DP478">
        <v>1758398618</v>
      </c>
      <c r="DQ478">
        <v>1134.715185185185</v>
      </c>
      <c r="DR478">
        <v>1224.21037037037</v>
      </c>
      <c r="DS478">
        <v>23.59917777777778</v>
      </c>
      <c r="DT478">
        <v>15.68005555555555</v>
      </c>
      <c r="DU478">
        <v>1135.426666666667</v>
      </c>
      <c r="DV478">
        <v>23.30285925925926</v>
      </c>
      <c r="DW478">
        <v>500.0193333333333</v>
      </c>
      <c r="DX478">
        <v>90.3216851851852</v>
      </c>
      <c r="DY478">
        <v>0.06803034074074074</v>
      </c>
      <c r="DZ478">
        <v>30.12495555555556</v>
      </c>
      <c r="EA478">
        <v>30.04651111111111</v>
      </c>
      <c r="EB478">
        <v>999.9000000000001</v>
      </c>
      <c r="EC478">
        <v>0</v>
      </c>
      <c r="ED478">
        <v>0</v>
      </c>
      <c r="EE478">
        <v>10010.95111111111</v>
      </c>
      <c r="EF478">
        <v>0</v>
      </c>
      <c r="EG478">
        <v>10.3214</v>
      </c>
      <c r="EH478">
        <v>-89.49579259259257</v>
      </c>
      <c r="EI478">
        <v>1162.140740740741</v>
      </c>
      <c r="EJ478">
        <v>1243.713333333333</v>
      </c>
      <c r="EK478">
        <v>7.919123703703702</v>
      </c>
      <c r="EL478">
        <v>1224.21037037037</v>
      </c>
      <c r="EM478">
        <v>15.68005555555555</v>
      </c>
      <c r="EN478">
        <v>2.131517777777778</v>
      </c>
      <c r="EO478">
        <v>1.416248518518519</v>
      </c>
      <c r="EP478">
        <v>18.45668888888889</v>
      </c>
      <c r="EQ478">
        <v>12.09262592592593</v>
      </c>
      <c r="ER478">
        <v>1999.99</v>
      </c>
      <c r="ES478">
        <v>0.9800024444444445</v>
      </c>
      <c r="ET478">
        <v>0.01999785555555555</v>
      </c>
      <c r="EU478">
        <v>0</v>
      </c>
      <c r="EV478">
        <v>916.2091481481482</v>
      </c>
      <c r="EW478">
        <v>5.00078</v>
      </c>
      <c r="EX478">
        <v>17729.85925925926</v>
      </c>
      <c r="EY478">
        <v>16379.55555555555</v>
      </c>
      <c r="EZ478">
        <v>40.44881481481481</v>
      </c>
      <c r="FA478">
        <v>41.28674074074074</v>
      </c>
      <c r="FB478">
        <v>40.71285185185184</v>
      </c>
      <c r="FC478">
        <v>41.0067037037037</v>
      </c>
      <c r="FD478">
        <v>41.70581481481481</v>
      </c>
      <c r="FE478">
        <v>1955.09</v>
      </c>
      <c r="FF478">
        <v>39.9</v>
      </c>
      <c r="FG478">
        <v>0</v>
      </c>
      <c r="FH478">
        <v>1758398625.9</v>
      </c>
      <c r="FI478">
        <v>0</v>
      </c>
      <c r="FJ478">
        <v>916.2243076923077</v>
      </c>
      <c r="FK478">
        <v>-5.284786320409025</v>
      </c>
      <c r="FL478">
        <v>-105.2717948888669</v>
      </c>
      <c r="FM478">
        <v>17730.22307692308</v>
      </c>
      <c r="FN478">
        <v>15</v>
      </c>
      <c r="FO478">
        <v>0</v>
      </c>
      <c r="FP478" t="s">
        <v>439</v>
      </c>
      <c r="FQ478">
        <v>1746989605.5</v>
      </c>
      <c r="FR478">
        <v>1746989593.5</v>
      </c>
      <c r="FS478">
        <v>0</v>
      </c>
      <c r="FT478">
        <v>-0.274</v>
      </c>
      <c r="FU478">
        <v>-0.002</v>
      </c>
      <c r="FV478">
        <v>2.549</v>
      </c>
      <c r="FW478">
        <v>0.129</v>
      </c>
      <c r="FX478">
        <v>420</v>
      </c>
      <c r="FY478">
        <v>17</v>
      </c>
      <c r="FZ478">
        <v>0.02</v>
      </c>
      <c r="GA478">
        <v>0.04</v>
      </c>
      <c r="GB478">
        <v>-89.35501707317074</v>
      </c>
      <c r="GC478">
        <v>-2.245057839721207</v>
      </c>
      <c r="GD478">
        <v>0.2372166868872735</v>
      </c>
      <c r="GE478">
        <v>0</v>
      </c>
      <c r="GF478">
        <v>916.4904705882353</v>
      </c>
      <c r="GG478">
        <v>-5.514896867344432</v>
      </c>
      <c r="GH478">
        <v>0.570487986948534</v>
      </c>
      <c r="GI478">
        <v>0</v>
      </c>
      <c r="GJ478">
        <v>7.963266829268291</v>
      </c>
      <c r="GK478">
        <v>-0.946424947735186</v>
      </c>
      <c r="GL478">
        <v>0.09404046958206222</v>
      </c>
      <c r="GM478">
        <v>0</v>
      </c>
      <c r="GN478">
        <v>0</v>
      </c>
      <c r="GO478">
        <v>3</v>
      </c>
      <c r="GP478" t="s">
        <v>446</v>
      </c>
      <c r="GQ478">
        <v>3.10107</v>
      </c>
      <c r="GR478">
        <v>2.72635</v>
      </c>
      <c r="GS478">
        <v>0.175749</v>
      </c>
      <c r="GT478">
        <v>0.183882</v>
      </c>
      <c r="GU478">
        <v>0.106045</v>
      </c>
      <c r="GV478">
        <v>0.0807324</v>
      </c>
      <c r="GW478">
        <v>21508</v>
      </c>
      <c r="GX478">
        <v>19389.2</v>
      </c>
      <c r="GY478">
        <v>26661</v>
      </c>
      <c r="GZ478">
        <v>23985.1</v>
      </c>
      <c r="HA478">
        <v>38150.7</v>
      </c>
      <c r="HB478">
        <v>32644.5</v>
      </c>
      <c r="HC478">
        <v>46557.8</v>
      </c>
      <c r="HD478">
        <v>37988.8</v>
      </c>
      <c r="HE478">
        <v>1.8598</v>
      </c>
      <c r="HF478">
        <v>2.31262</v>
      </c>
      <c r="HG478">
        <v>0.0623092</v>
      </c>
      <c r="HH478">
        <v>0</v>
      </c>
      <c r="HI478">
        <v>29.035</v>
      </c>
      <c r="HJ478">
        <v>999.9</v>
      </c>
      <c r="HK478">
        <v>33.3</v>
      </c>
      <c r="HL478">
        <v>32.9</v>
      </c>
      <c r="HM478">
        <v>18.5208</v>
      </c>
      <c r="HN478">
        <v>61.2337</v>
      </c>
      <c r="HO478">
        <v>4.94391</v>
      </c>
      <c r="HP478">
        <v>2</v>
      </c>
      <c r="HQ478">
        <v>0.23142</v>
      </c>
      <c r="HR478">
        <v>0.563646</v>
      </c>
      <c r="HS478">
        <v>20.2813</v>
      </c>
      <c r="HT478">
        <v>5.21025</v>
      </c>
      <c r="HU478">
        <v>11.9796</v>
      </c>
      <c r="HV478">
        <v>4.9633</v>
      </c>
      <c r="HW478">
        <v>3.27445</v>
      </c>
      <c r="HX478">
        <v>9999</v>
      </c>
      <c r="HY478">
        <v>9999</v>
      </c>
      <c r="HZ478">
        <v>9999</v>
      </c>
      <c r="IA478">
        <v>999.9</v>
      </c>
      <c r="IB478">
        <v>1.86387</v>
      </c>
      <c r="IC478">
        <v>1.86015</v>
      </c>
      <c r="ID478">
        <v>1.85843</v>
      </c>
      <c r="IE478">
        <v>1.85974</v>
      </c>
      <c r="IF478">
        <v>1.85989</v>
      </c>
      <c r="IG478">
        <v>1.85845</v>
      </c>
      <c r="IH478">
        <v>1.85746</v>
      </c>
      <c r="II478">
        <v>1.8524</v>
      </c>
      <c r="IJ478">
        <v>0</v>
      </c>
      <c r="IK478">
        <v>0</v>
      </c>
      <c r="IL478">
        <v>0</v>
      </c>
      <c r="IM478">
        <v>0</v>
      </c>
      <c r="IN478" t="s">
        <v>441</v>
      </c>
      <c r="IO478" t="s">
        <v>442</v>
      </c>
      <c r="IP478" t="s">
        <v>443</v>
      </c>
      <c r="IQ478" t="s">
        <v>443</v>
      </c>
      <c r="IR478" t="s">
        <v>443</v>
      </c>
      <c r="IS478" t="s">
        <v>443</v>
      </c>
      <c r="IT478">
        <v>0</v>
      </c>
      <c r="IU478">
        <v>100</v>
      </c>
      <c r="IV478">
        <v>100</v>
      </c>
      <c r="IW478">
        <v>-0.6899999999999999</v>
      </c>
      <c r="IX478">
        <v>0.2959</v>
      </c>
      <c r="IY478">
        <v>-1.199888540531774</v>
      </c>
      <c r="IZ478">
        <v>0.0006062262584135303</v>
      </c>
      <c r="JA478">
        <v>-6.607284784785487E-07</v>
      </c>
      <c r="JB478">
        <v>4.456398226774383E-10</v>
      </c>
      <c r="JC478">
        <v>0.04242554667046498</v>
      </c>
      <c r="JD478">
        <v>-0.002659736867722172</v>
      </c>
      <c r="JE478">
        <v>0.000738507291522077</v>
      </c>
      <c r="JF478">
        <v>-6.730059124220876E-06</v>
      </c>
      <c r="JG478">
        <v>7</v>
      </c>
      <c r="JH478">
        <v>1949</v>
      </c>
      <c r="JI478">
        <v>1</v>
      </c>
      <c r="JJ478">
        <v>29</v>
      </c>
      <c r="JK478">
        <v>190150.3</v>
      </c>
      <c r="JL478">
        <v>190150.5</v>
      </c>
      <c r="JM478">
        <v>3.46436</v>
      </c>
      <c r="JN478">
        <v>2.59399</v>
      </c>
      <c r="JO478">
        <v>2.146</v>
      </c>
      <c r="JP478">
        <v>2.67944</v>
      </c>
      <c r="JQ478">
        <v>2.29858</v>
      </c>
      <c r="JR478">
        <v>2.43408</v>
      </c>
      <c r="JS478">
        <v>37.2659</v>
      </c>
      <c r="JT478">
        <v>24.0787</v>
      </c>
      <c r="JU478">
        <v>18</v>
      </c>
      <c r="JV478">
        <v>485.6</v>
      </c>
      <c r="JW478">
        <v>886.079</v>
      </c>
      <c r="JX478">
        <v>28.3034</v>
      </c>
      <c r="JY478">
        <v>30.1366</v>
      </c>
      <c r="JZ478">
        <v>29.9999</v>
      </c>
      <c r="KA478">
        <v>30.2887</v>
      </c>
      <c r="KB478">
        <v>30.234</v>
      </c>
      <c r="KC478">
        <v>69.4911</v>
      </c>
      <c r="KD478">
        <v>9.748939999999999</v>
      </c>
      <c r="KE478">
        <v>20.9924</v>
      </c>
      <c r="KF478">
        <v>28.2684</v>
      </c>
      <c r="KG478">
        <v>1276.11</v>
      </c>
      <c r="KH478">
        <v>15.9247</v>
      </c>
      <c r="KI478">
        <v>101.794</v>
      </c>
      <c r="KJ478">
        <v>91.5757</v>
      </c>
    </row>
    <row r="479" spans="1:296">
      <c r="A479">
        <v>461</v>
      </c>
      <c r="B479">
        <v>1758398630.5</v>
      </c>
      <c r="C479">
        <v>16490</v>
      </c>
      <c r="D479" t="s">
        <v>1369</v>
      </c>
      <c r="E479" t="s">
        <v>1370</v>
      </c>
      <c r="F479">
        <v>5</v>
      </c>
      <c r="G479" t="s">
        <v>1218</v>
      </c>
      <c r="H479">
        <v>1758398622.714286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1275.019780896466</v>
      </c>
      <c r="AJ479">
        <v>1202.925151515151</v>
      </c>
      <c r="AK479">
        <v>3.400483340386782</v>
      </c>
      <c r="AL479">
        <v>65.87558880153101</v>
      </c>
      <c r="AM479">
        <f>(AO479 - AN479 + DX479*1E3/(8.314*(DZ479+273.15)) * AQ479/DW479 * AP479) * DW479/(100*DK479) * 1000/(1000 - AO479)</f>
        <v>0</v>
      </c>
      <c r="AN479">
        <v>15.79993760221087</v>
      </c>
      <c r="AO479">
        <v>23.57170666666666</v>
      </c>
      <c r="AP479">
        <v>-0.0001975823428811988</v>
      </c>
      <c r="AQ479">
        <v>86.21188687675813</v>
      </c>
      <c r="AR479">
        <v>0</v>
      </c>
      <c r="AS479">
        <v>0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437</v>
      </c>
      <c r="AX479" t="s">
        <v>437</v>
      </c>
      <c r="AY479">
        <v>0</v>
      </c>
      <c r="AZ479">
        <v>0</v>
      </c>
      <c r="BA479">
        <f>1-AY479/AZ479</f>
        <v>0</v>
      </c>
      <c r="BB479">
        <v>0</v>
      </c>
      <c r="BC479" t="s">
        <v>437</v>
      </c>
      <c r="BD479" t="s">
        <v>437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437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5.18</v>
      </c>
      <c r="DL479">
        <v>0.5</v>
      </c>
      <c r="DM479" t="s">
        <v>438</v>
      </c>
      <c r="DN479">
        <v>2</v>
      </c>
      <c r="DO479" t="b">
        <v>1</v>
      </c>
      <c r="DP479">
        <v>1758398622.714286</v>
      </c>
      <c r="DQ479">
        <v>1150.386071428572</v>
      </c>
      <c r="DR479">
        <v>1240.018214285715</v>
      </c>
      <c r="DS479">
        <v>23.586425</v>
      </c>
      <c r="DT479">
        <v>15.74409285714286</v>
      </c>
      <c r="DU479">
        <v>1151.083214285714</v>
      </c>
      <c r="DV479">
        <v>23.290375</v>
      </c>
      <c r="DW479">
        <v>500.0236071428571</v>
      </c>
      <c r="DX479">
        <v>90.32176785714285</v>
      </c>
      <c r="DY479">
        <v>0.06803459285714285</v>
      </c>
      <c r="DZ479">
        <v>30.10939285714286</v>
      </c>
      <c r="EA479">
        <v>30.04636785714286</v>
      </c>
      <c r="EB479">
        <v>999.9000000000002</v>
      </c>
      <c r="EC479">
        <v>0</v>
      </c>
      <c r="ED479">
        <v>0</v>
      </c>
      <c r="EE479">
        <v>10006.49928571428</v>
      </c>
      <c r="EF479">
        <v>0</v>
      </c>
      <c r="EG479">
        <v>10.3214</v>
      </c>
      <c r="EH479">
        <v>-89.63248214285716</v>
      </c>
      <c r="EI479">
        <v>1178.175</v>
      </c>
      <c r="EJ479">
        <v>1259.855357142857</v>
      </c>
      <c r="EK479">
        <v>7.842339285714287</v>
      </c>
      <c r="EL479">
        <v>1240.018214285715</v>
      </c>
      <c r="EM479">
        <v>15.74409285714286</v>
      </c>
      <c r="EN479">
        <v>2.130368214285714</v>
      </c>
      <c r="EO479">
        <v>1.422033571428571</v>
      </c>
      <c r="EP479">
        <v>18.44807857142857</v>
      </c>
      <c r="EQ479">
        <v>12.154525</v>
      </c>
      <c r="ER479">
        <v>1999.982857142857</v>
      </c>
      <c r="ES479">
        <v>0.9800023571428572</v>
      </c>
      <c r="ET479">
        <v>0.01999793928571428</v>
      </c>
      <c r="EU479">
        <v>0</v>
      </c>
      <c r="EV479">
        <v>915.8191785714287</v>
      </c>
      <c r="EW479">
        <v>5.00078</v>
      </c>
      <c r="EX479">
        <v>17721.31071428572</v>
      </c>
      <c r="EY479">
        <v>16379.49285714286</v>
      </c>
      <c r="EZ479">
        <v>40.45735714285713</v>
      </c>
      <c r="FA479">
        <v>41.28764285714285</v>
      </c>
      <c r="FB479">
        <v>40.6582857142857</v>
      </c>
      <c r="FC479">
        <v>41.01760714285713</v>
      </c>
      <c r="FD479">
        <v>41.73857142857141</v>
      </c>
      <c r="FE479">
        <v>1955.082857142858</v>
      </c>
      <c r="FF479">
        <v>39.9</v>
      </c>
      <c r="FG479">
        <v>0</v>
      </c>
      <c r="FH479">
        <v>1758398631.3</v>
      </c>
      <c r="FI479">
        <v>0</v>
      </c>
      <c r="FJ479">
        <v>915.7451199999999</v>
      </c>
      <c r="FK479">
        <v>-4.914153845754117</v>
      </c>
      <c r="FL479">
        <v>-108.0153848134975</v>
      </c>
      <c r="FM479">
        <v>17720.036</v>
      </c>
      <c r="FN479">
        <v>15</v>
      </c>
      <c r="FO479">
        <v>0</v>
      </c>
      <c r="FP479" t="s">
        <v>439</v>
      </c>
      <c r="FQ479">
        <v>1746989605.5</v>
      </c>
      <c r="FR479">
        <v>1746989593.5</v>
      </c>
      <c r="FS479">
        <v>0</v>
      </c>
      <c r="FT479">
        <v>-0.274</v>
      </c>
      <c r="FU479">
        <v>-0.002</v>
      </c>
      <c r="FV479">
        <v>2.549</v>
      </c>
      <c r="FW479">
        <v>0.129</v>
      </c>
      <c r="FX479">
        <v>420</v>
      </c>
      <c r="FY479">
        <v>17</v>
      </c>
      <c r="FZ479">
        <v>0.02</v>
      </c>
      <c r="GA479">
        <v>0.04</v>
      </c>
      <c r="GB479">
        <v>-89.54713170731708</v>
      </c>
      <c r="GC479">
        <v>-1.843820905923337</v>
      </c>
      <c r="GD479">
        <v>0.196239122972179</v>
      </c>
      <c r="GE479">
        <v>0</v>
      </c>
      <c r="GF479">
        <v>916.0287941176471</v>
      </c>
      <c r="GG479">
        <v>-5.080687549071929</v>
      </c>
      <c r="GH479">
        <v>0.5307899096635961</v>
      </c>
      <c r="GI479">
        <v>0</v>
      </c>
      <c r="GJ479">
        <v>7.886921219512196</v>
      </c>
      <c r="GK479">
        <v>-0.9943344250871043</v>
      </c>
      <c r="GL479">
        <v>0.09847747778157258</v>
      </c>
      <c r="GM479">
        <v>0</v>
      </c>
      <c r="GN479">
        <v>0</v>
      </c>
      <c r="GO479">
        <v>3</v>
      </c>
      <c r="GP479" t="s">
        <v>446</v>
      </c>
      <c r="GQ479">
        <v>3.10121</v>
      </c>
      <c r="GR479">
        <v>2.7265</v>
      </c>
      <c r="GS479">
        <v>0.177306</v>
      </c>
      <c r="GT479">
        <v>0.185391</v>
      </c>
      <c r="GU479">
        <v>0.106013</v>
      </c>
      <c r="GV479">
        <v>0.0809627</v>
      </c>
      <c r="GW479">
        <v>21467.4</v>
      </c>
      <c r="GX479">
        <v>19353.4</v>
      </c>
      <c r="GY479">
        <v>26661.2</v>
      </c>
      <c r="GZ479">
        <v>23985.2</v>
      </c>
      <c r="HA479">
        <v>38152.3</v>
      </c>
      <c r="HB479">
        <v>32636.5</v>
      </c>
      <c r="HC479">
        <v>46557.9</v>
      </c>
      <c r="HD479">
        <v>37988.8</v>
      </c>
      <c r="HE479">
        <v>1.86003</v>
      </c>
      <c r="HF479">
        <v>2.31243</v>
      </c>
      <c r="HG479">
        <v>0.0626631</v>
      </c>
      <c r="HH479">
        <v>0</v>
      </c>
      <c r="HI479">
        <v>29.0305</v>
      </c>
      <c r="HJ479">
        <v>999.9</v>
      </c>
      <c r="HK479">
        <v>33.3</v>
      </c>
      <c r="HL479">
        <v>32.9</v>
      </c>
      <c r="HM479">
        <v>18.521</v>
      </c>
      <c r="HN479">
        <v>61.1537</v>
      </c>
      <c r="HO479">
        <v>5.00801</v>
      </c>
      <c r="HP479">
        <v>2</v>
      </c>
      <c r="HQ479">
        <v>0.231212</v>
      </c>
      <c r="HR479">
        <v>0.603913</v>
      </c>
      <c r="HS479">
        <v>20.2811</v>
      </c>
      <c r="HT479">
        <v>5.2104</v>
      </c>
      <c r="HU479">
        <v>11.9796</v>
      </c>
      <c r="HV479">
        <v>4.96295</v>
      </c>
      <c r="HW479">
        <v>3.2744</v>
      </c>
      <c r="HX479">
        <v>9999</v>
      </c>
      <c r="HY479">
        <v>9999</v>
      </c>
      <c r="HZ479">
        <v>9999</v>
      </c>
      <c r="IA479">
        <v>999.9</v>
      </c>
      <c r="IB479">
        <v>1.86386</v>
      </c>
      <c r="IC479">
        <v>1.86017</v>
      </c>
      <c r="ID479">
        <v>1.85846</v>
      </c>
      <c r="IE479">
        <v>1.85974</v>
      </c>
      <c r="IF479">
        <v>1.85989</v>
      </c>
      <c r="IG479">
        <v>1.85844</v>
      </c>
      <c r="IH479">
        <v>1.85748</v>
      </c>
      <c r="II479">
        <v>1.85241</v>
      </c>
      <c r="IJ479">
        <v>0</v>
      </c>
      <c r="IK479">
        <v>0</v>
      </c>
      <c r="IL479">
        <v>0</v>
      </c>
      <c r="IM479">
        <v>0</v>
      </c>
      <c r="IN479" t="s">
        <v>441</v>
      </c>
      <c r="IO479" t="s">
        <v>442</v>
      </c>
      <c r="IP479" t="s">
        <v>443</v>
      </c>
      <c r="IQ479" t="s">
        <v>443</v>
      </c>
      <c r="IR479" t="s">
        <v>443</v>
      </c>
      <c r="IS479" t="s">
        <v>443</v>
      </c>
      <c r="IT479">
        <v>0</v>
      </c>
      <c r="IU479">
        <v>100</v>
      </c>
      <c r="IV479">
        <v>100</v>
      </c>
      <c r="IW479">
        <v>-0.68</v>
      </c>
      <c r="IX479">
        <v>0.2957</v>
      </c>
      <c r="IY479">
        <v>-1.199888540531774</v>
      </c>
      <c r="IZ479">
        <v>0.0006062262584135303</v>
      </c>
      <c r="JA479">
        <v>-6.607284784785487E-07</v>
      </c>
      <c r="JB479">
        <v>4.456398226774383E-10</v>
      </c>
      <c r="JC479">
        <v>0.04242554667046498</v>
      </c>
      <c r="JD479">
        <v>-0.002659736867722172</v>
      </c>
      <c r="JE479">
        <v>0.000738507291522077</v>
      </c>
      <c r="JF479">
        <v>-6.730059124220876E-06</v>
      </c>
      <c r="JG479">
        <v>7</v>
      </c>
      <c r="JH479">
        <v>1949</v>
      </c>
      <c r="JI479">
        <v>1</v>
      </c>
      <c r="JJ479">
        <v>29</v>
      </c>
      <c r="JK479">
        <v>190150.4</v>
      </c>
      <c r="JL479">
        <v>190150.6</v>
      </c>
      <c r="JM479">
        <v>3.49854</v>
      </c>
      <c r="JN479">
        <v>2.59644</v>
      </c>
      <c r="JO479">
        <v>2.146</v>
      </c>
      <c r="JP479">
        <v>2.67822</v>
      </c>
      <c r="JQ479">
        <v>2.29858</v>
      </c>
      <c r="JR479">
        <v>2.44995</v>
      </c>
      <c r="JS479">
        <v>37.2659</v>
      </c>
      <c r="JT479">
        <v>24.07</v>
      </c>
      <c r="JU479">
        <v>18</v>
      </c>
      <c r="JV479">
        <v>485.733</v>
      </c>
      <c r="JW479">
        <v>885.8680000000001</v>
      </c>
      <c r="JX479">
        <v>28.2563</v>
      </c>
      <c r="JY479">
        <v>30.1366</v>
      </c>
      <c r="JZ479">
        <v>30</v>
      </c>
      <c r="KA479">
        <v>30.2887</v>
      </c>
      <c r="KB479">
        <v>30.234</v>
      </c>
      <c r="KC479">
        <v>70.24550000000001</v>
      </c>
      <c r="KD479">
        <v>9.430260000000001</v>
      </c>
      <c r="KE479">
        <v>21.3629</v>
      </c>
      <c r="KF479">
        <v>28.2193</v>
      </c>
      <c r="KG479">
        <v>1289.47</v>
      </c>
      <c r="KH479">
        <v>16.0029</v>
      </c>
      <c r="KI479">
        <v>101.794</v>
      </c>
      <c r="KJ479">
        <v>91.5759</v>
      </c>
    </row>
    <row r="480" spans="1:296">
      <c r="A480">
        <v>462</v>
      </c>
      <c r="B480">
        <v>1758398635.5</v>
      </c>
      <c r="C480">
        <v>16495</v>
      </c>
      <c r="D480" t="s">
        <v>1371</v>
      </c>
      <c r="E480" t="s">
        <v>1372</v>
      </c>
      <c r="F480">
        <v>5</v>
      </c>
      <c r="G480" t="s">
        <v>1218</v>
      </c>
      <c r="H480">
        <v>1758398628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1292.220942779564</v>
      </c>
      <c r="AJ480">
        <v>1219.850909090909</v>
      </c>
      <c r="AK480">
        <v>3.385431553916681</v>
      </c>
      <c r="AL480">
        <v>65.87558880153101</v>
      </c>
      <c r="AM480">
        <f>(AO480 - AN480 + DX480*1E3/(8.314*(DZ480+273.15)) * AQ480/DW480 * AP480) * DW480/(100*DK480) * 1000/(1000 - AO480)</f>
        <v>0</v>
      </c>
      <c r="AN480">
        <v>15.87142572573635</v>
      </c>
      <c r="AO480">
        <v>23.55973575757575</v>
      </c>
      <c r="AP480">
        <v>-0.0003074328970551265</v>
      </c>
      <c r="AQ480">
        <v>86.21188687675813</v>
      </c>
      <c r="AR480">
        <v>0</v>
      </c>
      <c r="AS480">
        <v>0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437</v>
      </c>
      <c r="AX480" t="s">
        <v>437</v>
      </c>
      <c r="AY480">
        <v>0</v>
      </c>
      <c r="AZ480">
        <v>0</v>
      </c>
      <c r="BA480">
        <f>1-AY480/AZ480</f>
        <v>0</v>
      </c>
      <c r="BB480">
        <v>0</v>
      </c>
      <c r="BC480" t="s">
        <v>437</v>
      </c>
      <c r="BD480" t="s">
        <v>437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437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5.18</v>
      </c>
      <c r="DL480">
        <v>0.5</v>
      </c>
      <c r="DM480" t="s">
        <v>438</v>
      </c>
      <c r="DN480">
        <v>2</v>
      </c>
      <c r="DO480" t="b">
        <v>1</v>
      </c>
      <c r="DP480">
        <v>1758398628</v>
      </c>
      <c r="DQ480">
        <v>1167.931481481481</v>
      </c>
      <c r="DR480">
        <v>1257.731481481482</v>
      </c>
      <c r="DS480">
        <v>23.57476666666667</v>
      </c>
      <c r="DT480">
        <v>15.82486296296297</v>
      </c>
      <c r="DU480">
        <v>1168.613333333333</v>
      </c>
      <c r="DV480">
        <v>23.27895925925926</v>
      </c>
      <c r="DW480">
        <v>500.0282962962963</v>
      </c>
      <c r="DX480">
        <v>90.32178148148149</v>
      </c>
      <c r="DY480">
        <v>0.06814851111111112</v>
      </c>
      <c r="DZ480">
        <v>30.09309259259259</v>
      </c>
      <c r="EA480">
        <v>30.05032222222223</v>
      </c>
      <c r="EB480">
        <v>999.9000000000001</v>
      </c>
      <c r="EC480">
        <v>0</v>
      </c>
      <c r="ED480">
        <v>0</v>
      </c>
      <c r="EE480">
        <v>9988.497407407407</v>
      </c>
      <c r="EF480">
        <v>0</v>
      </c>
      <c r="EG480">
        <v>10.3214</v>
      </c>
      <c r="EH480">
        <v>-89.80031851851852</v>
      </c>
      <c r="EI480">
        <v>1196.13</v>
      </c>
      <c r="EJ480">
        <v>1277.956666666667</v>
      </c>
      <c r="EK480">
        <v>7.749904074074074</v>
      </c>
      <c r="EL480">
        <v>1257.731481481482</v>
      </c>
      <c r="EM480">
        <v>15.82486296296297</v>
      </c>
      <c r="EN480">
        <v>2.129315555555555</v>
      </c>
      <c r="EO480">
        <v>1.429329629629629</v>
      </c>
      <c r="EP480">
        <v>18.44018888888889</v>
      </c>
      <c r="EQ480">
        <v>12.23230740740741</v>
      </c>
      <c r="ER480">
        <v>1999.975555555555</v>
      </c>
      <c r="ES480">
        <v>0.9800022222222222</v>
      </c>
      <c r="ET480">
        <v>0.01999807037037037</v>
      </c>
      <c r="EU480">
        <v>0</v>
      </c>
      <c r="EV480">
        <v>915.4014074074074</v>
      </c>
      <c r="EW480">
        <v>5.00078</v>
      </c>
      <c r="EX480">
        <v>17711.35185185185</v>
      </c>
      <c r="EY480">
        <v>16379.42592592592</v>
      </c>
      <c r="EZ480">
        <v>40.45814814814815</v>
      </c>
      <c r="FA480">
        <v>41.27985185185184</v>
      </c>
      <c r="FB480">
        <v>40.55296296296296</v>
      </c>
      <c r="FC480">
        <v>41.00211111111111</v>
      </c>
      <c r="FD480">
        <v>41.79137037037036</v>
      </c>
      <c r="FE480">
        <v>1955.075555555556</v>
      </c>
      <c r="FF480">
        <v>39.9</v>
      </c>
      <c r="FG480">
        <v>0</v>
      </c>
      <c r="FH480">
        <v>1758398636.1</v>
      </c>
      <c r="FI480">
        <v>0</v>
      </c>
      <c r="FJ480">
        <v>915.3761599999999</v>
      </c>
      <c r="FK480">
        <v>-4.701076922706597</v>
      </c>
      <c r="FL480">
        <v>-110.8076924623853</v>
      </c>
      <c r="FM480">
        <v>17710.852</v>
      </c>
      <c r="FN480">
        <v>15</v>
      </c>
      <c r="FO480">
        <v>0</v>
      </c>
      <c r="FP480" t="s">
        <v>439</v>
      </c>
      <c r="FQ480">
        <v>1746989605.5</v>
      </c>
      <c r="FR480">
        <v>1746989593.5</v>
      </c>
      <c r="FS480">
        <v>0</v>
      </c>
      <c r="FT480">
        <v>-0.274</v>
      </c>
      <c r="FU480">
        <v>-0.002</v>
      </c>
      <c r="FV480">
        <v>2.549</v>
      </c>
      <c r="FW480">
        <v>0.129</v>
      </c>
      <c r="FX480">
        <v>420</v>
      </c>
      <c r="FY480">
        <v>17</v>
      </c>
      <c r="FZ480">
        <v>0.02</v>
      </c>
      <c r="GA480">
        <v>0.04</v>
      </c>
      <c r="GB480">
        <v>-89.7050375</v>
      </c>
      <c r="GC480">
        <v>-1.991217636022113</v>
      </c>
      <c r="GD480">
        <v>0.2036279200987674</v>
      </c>
      <c r="GE480">
        <v>0</v>
      </c>
      <c r="GF480">
        <v>915.6856176470587</v>
      </c>
      <c r="GG480">
        <v>-4.7378609540813</v>
      </c>
      <c r="GH480">
        <v>0.5016238346144403</v>
      </c>
      <c r="GI480">
        <v>0</v>
      </c>
      <c r="GJ480">
        <v>7.80756175</v>
      </c>
      <c r="GK480">
        <v>-1.024768818011268</v>
      </c>
      <c r="GL480">
        <v>0.09897286701130517</v>
      </c>
      <c r="GM480">
        <v>0</v>
      </c>
      <c r="GN480">
        <v>0</v>
      </c>
      <c r="GO480">
        <v>3</v>
      </c>
      <c r="GP480" t="s">
        <v>446</v>
      </c>
      <c r="GQ480">
        <v>3.10155</v>
      </c>
      <c r="GR480">
        <v>2.72575</v>
      </c>
      <c r="GS480">
        <v>0.17884</v>
      </c>
      <c r="GT480">
        <v>0.186881</v>
      </c>
      <c r="GU480">
        <v>0.105977</v>
      </c>
      <c r="GV480">
        <v>0.0812899</v>
      </c>
      <c r="GW480">
        <v>21427.4</v>
      </c>
      <c r="GX480">
        <v>19318.1</v>
      </c>
      <c r="GY480">
        <v>26661.2</v>
      </c>
      <c r="GZ480">
        <v>23985.4</v>
      </c>
      <c r="HA480">
        <v>38154.2</v>
      </c>
      <c r="HB480">
        <v>32625.3</v>
      </c>
      <c r="HC480">
        <v>46558.1</v>
      </c>
      <c r="HD480">
        <v>37989.2</v>
      </c>
      <c r="HE480">
        <v>1.86095</v>
      </c>
      <c r="HF480">
        <v>2.31235</v>
      </c>
      <c r="HG480">
        <v>0.0632778</v>
      </c>
      <c r="HH480">
        <v>0</v>
      </c>
      <c r="HI480">
        <v>29.0244</v>
      </c>
      <c r="HJ480">
        <v>999.9</v>
      </c>
      <c r="HK480">
        <v>33.3</v>
      </c>
      <c r="HL480">
        <v>32.9</v>
      </c>
      <c r="HM480">
        <v>18.5225</v>
      </c>
      <c r="HN480">
        <v>61.2237</v>
      </c>
      <c r="HO480">
        <v>4.8758</v>
      </c>
      <c r="HP480">
        <v>2</v>
      </c>
      <c r="HQ480">
        <v>0.231151</v>
      </c>
      <c r="HR480">
        <v>0.635964</v>
      </c>
      <c r="HS480">
        <v>20.2808</v>
      </c>
      <c r="HT480">
        <v>5.21055</v>
      </c>
      <c r="HU480">
        <v>11.9788</v>
      </c>
      <c r="HV480">
        <v>4.963</v>
      </c>
      <c r="HW480">
        <v>3.27448</v>
      </c>
      <c r="HX480">
        <v>9999</v>
      </c>
      <c r="HY480">
        <v>9999</v>
      </c>
      <c r="HZ480">
        <v>9999</v>
      </c>
      <c r="IA480">
        <v>999.9</v>
      </c>
      <c r="IB480">
        <v>1.86387</v>
      </c>
      <c r="IC480">
        <v>1.86014</v>
      </c>
      <c r="ID480">
        <v>1.85846</v>
      </c>
      <c r="IE480">
        <v>1.85974</v>
      </c>
      <c r="IF480">
        <v>1.85989</v>
      </c>
      <c r="IG480">
        <v>1.85848</v>
      </c>
      <c r="IH480">
        <v>1.85748</v>
      </c>
      <c r="II480">
        <v>1.85242</v>
      </c>
      <c r="IJ480">
        <v>0</v>
      </c>
      <c r="IK480">
        <v>0</v>
      </c>
      <c r="IL480">
        <v>0</v>
      </c>
      <c r="IM480">
        <v>0</v>
      </c>
      <c r="IN480" t="s">
        <v>441</v>
      </c>
      <c r="IO480" t="s">
        <v>442</v>
      </c>
      <c r="IP480" t="s">
        <v>443</v>
      </c>
      <c r="IQ480" t="s">
        <v>443</v>
      </c>
      <c r="IR480" t="s">
        <v>443</v>
      </c>
      <c r="IS480" t="s">
        <v>443</v>
      </c>
      <c r="IT480">
        <v>0</v>
      </c>
      <c r="IU480">
        <v>100</v>
      </c>
      <c r="IV480">
        <v>100</v>
      </c>
      <c r="IW480">
        <v>-0.66</v>
      </c>
      <c r="IX480">
        <v>0.2955</v>
      </c>
      <c r="IY480">
        <v>-1.199888540531774</v>
      </c>
      <c r="IZ480">
        <v>0.0006062262584135303</v>
      </c>
      <c r="JA480">
        <v>-6.607284784785487E-07</v>
      </c>
      <c r="JB480">
        <v>4.456398226774383E-10</v>
      </c>
      <c r="JC480">
        <v>0.04242554667046498</v>
      </c>
      <c r="JD480">
        <v>-0.002659736867722172</v>
      </c>
      <c r="JE480">
        <v>0.000738507291522077</v>
      </c>
      <c r="JF480">
        <v>-6.730059124220876E-06</v>
      </c>
      <c r="JG480">
        <v>7</v>
      </c>
      <c r="JH480">
        <v>1949</v>
      </c>
      <c r="JI480">
        <v>1</v>
      </c>
      <c r="JJ480">
        <v>29</v>
      </c>
      <c r="JK480">
        <v>190150.5</v>
      </c>
      <c r="JL480">
        <v>190150.7</v>
      </c>
      <c r="JM480">
        <v>3.53516</v>
      </c>
      <c r="JN480">
        <v>2.59766</v>
      </c>
      <c r="JO480">
        <v>2.146</v>
      </c>
      <c r="JP480">
        <v>2.67822</v>
      </c>
      <c r="JQ480">
        <v>2.29858</v>
      </c>
      <c r="JR480">
        <v>2.41333</v>
      </c>
      <c r="JS480">
        <v>37.2659</v>
      </c>
      <c r="JT480">
        <v>24.07</v>
      </c>
      <c r="JU480">
        <v>18</v>
      </c>
      <c r="JV480">
        <v>486.28</v>
      </c>
      <c r="JW480">
        <v>885.79</v>
      </c>
      <c r="JX480">
        <v>28.2077</v>
      </c>
      <c r="JY480">
        <v>30.1366</v>
      </c>
      <c r="JZ480">
        <v>30</v>
      </c>
      <c r="KA480">
        <v>30.2887</v>
      </c>
      <c r="KB480">
        <v>30.234</v>
      </c>
      <c r="KC480">
        <v>70.9242</v>
      </c>
      <c r="KD480">
        <v>9.430260000000001</v>
      </c>
      <c r="KE480">
        <v>21.3629</v>
      </c>
      <c r="KF480">
        <v>28.1668</v>
      </c>
      <c r="KG480">
        <v>1309.5</v>
      </c>
      <c r="KH480">
        <v>15.9525</v>
      </c>
      <c r="KI480">
        <v>101.794</v>
      </c>
      <c r="KJ480">
        <v>91.5767</v>
      </c>
    </row>
    <row r="481" spans="1:296">
      <c r="A481">
        <v>463</v>
      </c>
      <c r="B481">
        <v>1758398640.5</v>
      </c>
      <c r="C481">
        <v>16500</v>
      </c>
      <c r="D481" t="s">
        <v>1373</v>
      </c>
      <c r="E481" t="s">
        <v>1374</v>
      </c>
      <c r="F481">
        <v>5</v>
      </c>
      <c r="G481" t="s">
        <v>1218</v>
      </c>
      <c r="H481">
        <v>1758398632.714286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1309.393424468053</v>
      </c>
      <c r="AJ481">
        <v>1236.942303030303</v>
      </c>
      <c r="AK481">
        <v>3.416671215631824</v>
      </c>
      <c r="AL481">
        <v>65.87558880153101</v>
      </c>
      <c r="AM481">
        <f>(AO481 - AN481 + DX481*1E3/(8.314*(DZ481+273.15)) * AQ481/DW481 * AP481) * DW481/(100*DK481) * 1000/(1000 - AO481)</f>
        <v>0</v>
      </c>
      <c r="AN481">
        <v>15.9466423391311</v>
      </c>
      <c r="AO481">
        <v>23.54282181818182</v>
      </c>
      <c r="AP481">
        <v>-0.000147865911135499</v>
      </c>
      <c r="AQ481">
        <v>86.21188687675813</v>
      </c>
      <c r="AR481">
        <v>0</v>
      </c>
      <c r="AS481">
        <v>0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437</v>
      </c>
      <c r="AX481" t="s">
        <v>437</v>
      </c>
      <c r="AY481">
        <v>0</v>
      </c>
      <c r="AZ481">
        <v>0</v>
      </c>
      <c r="BA481">
        <f>1-AY481/AZ481</f>
        <v>0</v>
      </c>
      <c r="BB481">
        <v>0</v>
      </c>
      <c r="BC481" t="s">
        <v>437</v>
      </c>
      <c r="BD481" t="s">
        <v>437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437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5.18</v>
      </c>
      <c r="DL481">
        <v>0.5</v>
      </c>
      <c r="DM481" t="s">
        <v>438</v>
      </c>
      <c r="DN481">
        <v>2</v>
      </c>
      <c r="DO481" t="b">
        <v>1</v>
      </c>
      <c r="DP481">
        <v>1758398632.714286</v>
      </c>
      <c r="DQ481">
        <v>1183.571428571429</v>
      </c>
      <c r="DR481">
        <v>1273.560714285715</v>
      </c>
      <c r="DS481">
        <v>23.56542142857143</v>
      </c>
      <c r="DT481">
        <v>15.88496428571429</v>
      </c>
      <c r="DU481">
        <v>1184.239285714286</v>
      </c>
      <c r="DV481">
        <v>23.26980357142857</v>
      </c>
      <c r="DW481">
        <v>499.9988571428572</v>
      </c>
      <c r="DX481">
        <v>90.32110000000002</v>
      </c>
      <c r="DY481">
        <v>0.06818382857142856</v>
      </c>
      <c r="DZ481">
        <v>30.07782142857142</v>
      </c>
      <c r="EA481">
        <v>30.05159285714286</v>
      </c>
      <c r="EB481">
        <v>999.9000000000002</v>
      </c>
      <c r="EC481">
        <v>0</v>
      </c>
      <c r="ED481">
        <v>0</v>
      </c>
      <c r="EE481">
        <v>9982.523928571429</v>
      </c>
      <c r="EF481">
        <v>0</v>
      </c>
      <c r="EG481">
        <v>10.3214</v>
      </c>
      <c r="EH481">
        <v>-89.98893571428572</v>
      </c>
      <c r="EI481">
        <v>1212.135714285714</v>
      </c>
      <c r="EJ481">
        <v>1294.118928571429</v>
      </c>
      <c r="EK481">
        <v>7.680452142857143</v>
      </c>
      <c r="EL481">
        <v>1273.560714285715</v>
      </c>
      <c r="EM481">
        <v>15.88496428571429</v>
      </c>
      <c r="EN481">
        <v>2.128455357142858</v>
      </c>
      <c r="EO481">
        <v>1.434747857142857</v>
      </c>
      <c r="EP481">
        <v>18.43374285714286</v>
      </c>
      <c r="EQ481">
        <v>12.28984642857143</v>
      </c>
      <c r="ER481">
        <v>1999.995357142857</v>
      </c>
      <c r="ES481">
        <v>0.9800023571428572</v>
      </c>
      <c r="ET481">
        <v>0.01999794642857142</v>
      </c>
      <c r="EU481">
        <v>0</v>
      </c>
      <c r="EV481">
        <v>914.958</v>
      </c>
      <c r="EW481">
        <v>5.00078</v>
      </c>
      <c r="EX481">
        <v>17702.66428571428</v>
      </c>
      <c r="EY481">
        <v>16379.58928571428</v>
      </c>
      <c r="EZ481">
        <v>40.4775</v>
      </c>
      <c r="FA481">
        <v>41.28542857142856</v>
      </c>
      <c r="FB481">
        <v>40.57114285714285</v>
      </c>
      <c r="FC481">
        <v>41.01103571428571</v>
      </c>
      <c r="FD481">
        <v>41.84575</v>
      </c>
      <c r="FE481">
        <v>1955.095357142857</v>
      </c>
      <c r="FF481">
        <v>39.9</v>
      </c>
      <c r="FG481">
        <v>0</v>
      </c>
      <c r="FH481">
        <v>1758398640.9</v>
      </c>
      <c r="FI481">
        <v>0</v>
      </c>
      <c r="FJ481">
        <v>914.89948</v>
      </c>
      <c r="FK481">
        <v>-6.556384613295979</v>
      </c>
      <c r="FL481">
        <v>-112.8846151514093</v>
      </c>
      <c r="FM481">
        <v>17702.008</v>
      </c>
      <c r="FN481">
        <v>15</v>
      </c>
      <c r="FO481">
        <v>0</v>
      </c>
      <c r="FP481" t="s">
        <v>439</v>
      </c>
      <c r="FQ481">
        <v>1746989605.5</v>
      </c>
      <c r="FR481">
        <v>1746989593.5</v>
      </c>
      <c r="FS481">
        <v>0</v>
      </c>
      <c r="FT481">
        <v>-0.274</v>
      </c>
      <c r="FU481">
        <v>-0.002</v>
      </c>
      <c r="FV481">
        <v>2.549</v>
      </c>
      <c r="FW481">
        <v>0.129</v>
      </c>
      <c r="FX481">
        <v>420</v>
      </c>
      <c r="FY481">
        <v>17</v>
      </c>
      <c r="FZ481">
        <v>0.02</v>
      </c>
      <c r="GA481">
        <v>0.04</v>
      </c>
      <c r="GB481">
        <v>-89.84301951219511</v>
      </c>
      <c r="GC481">
        <v>-2.321629965156981</v>
      </c>
      <c r="GD481">
        <v>0.2367694249578776</v>
      </c>
      <c r="GE481">
        <v>0</v>
      </c>
      <c r="GF481">
        <v>915.2649411764706</v>
      </c>
      <c r="GG481">
        <v>-5.03394958059424</v>
      </c>
      <c r="GH481">
        <v>0.5356235476293914</v>
      </c>
      <c r="GI481">
        <v>0</v>
      </c>
      <c r="GJ481">
        <v>7.736350243902439</v>
      </c>
      <c r="GK481">
        <v>-0.9547289895470173</v>
      </c>
      <c r="GL481">
        <v>0.09462420291864698</v>
      </c>
      <c r="GM481">
        <v>0</v>
      </c>
      <c r="GN481">
        <v>0</v>
      </c>
      <c r="GO481">
        <v>3</v>
      </c>
      <c r="GP481" t="s">
        <v>446</v>
      </c>
      <c r="GQ481">
        <v>3.1013</v>
      </c>
      <c r="GR481">
        <v>2.72614</v>
      </c>
      <c r="GS481">
        <v>0.180382</v>
      </c>
      <c r="GT481">
        <v>0.188385</v>
      </c>
      <c r="GU481">
        <v>0.105912</v>
      </c>
      <c r="GV481">
        <v>0.0813368</v>
      </c>
      <c r="GW481">
        <v>21387.3</v>
      </c>
      <c r="GX481">
        <v>19282.4</v>
      </c>
      <c r="GY481">
        <v>26661.4</v>
      </c>
      <c r="GZ481">
        <v>23985.4</v>
      </c>
      <c r="HA481">
        <v>38157.3</v>
      </c>
      <c r="HB481">
        <v>32623.8</v>
      </c>
      <c r="HC481">
        <v>46558.3</v>
      </c>
      <c r="HD481">
        <v>37989.2</v>
      </c>
      <c r="HE481">
        <v>1.85998</v>
      </c>
      <c r="HF481">
        <v>2.31247</v>
      </c>
      <c r="HG481">
        <v>0.0636578</v>
      </c>
      <c r="HH481">
        <v>0</v>
      </c>
      <c r="HI481">
        <v>29.0193</v>
      </c>
      <c r="HJ481">
        <v>999.9</v>
      </c>
      <c r="HK481">
        <v>33.3</v>
      </c>
      <c r="HL481">
        <v>32.9</v>
      </c>
      <c r="HM481">
        <v>18.5196</v>
      </c>
      <c r="HN481">
        <v>61.0837</v>
      </c>
      <c r="HO481">
        <v>4.91586</v>
      </c>
      <c r="HP481">
        <v>2</v>
      </c>
      <c r="HQ481">
        <v>0.231189</v>
      </c>
      <c r="HR481">
        <v>0.684714</v>
      </c>
      <c r="HS481">
        <v>20.2806</v>
      </c>
      <c r="HT481">
        <v>5.2104</v>
      </c>
      <c r="HU481">
        <v>11.9796</v>
      </c>
      <c r="HV481">
        <v>4.96315</v>
      </c>
      <c r="HW481">
        <v>3.27445</v>
      </c>
      <c r="HX481">
        <v>9999</v>
      </c>
      <c r="HY481">
        <v>9999</v>
      </c>
      <c r="HZ481">
        <v>9999</v>
      </c>
      <c r="IA481">
        <v>999.9</v>
      </c>
      <c r="IB481">
        <v>1.86387</v>
      </c>
      <c r="IC481">
        <v>1.86018</v>
      </c>
      <c r="ID481">
        <v>1.85847</v>
      </c>
      <c r="IE481">
        <v>1.85974</v>
      </c>
      <c r="IF481">
        <v>1.85989</v>
      </c>
      <c r="IG481">
        <v>1.85847</v>
      </c>
      <c r="IH481">
        <v>1.85748</v>
      </c>
      <c r="II481">
        <v>1.85242</v>
      </c>
      <c r="IJ481">
        <v>0</v>
      </c>
      <c r="IK481">
        <v>0</v>
      </c>
      <c r="IL481">
        <v>0</v>
      </c>
      <c r="IM481">
        <v>0</v>
      </c>
      <c r="IN481" t="s">
        <v>441</v>
      </c>
      <c r="IO481" t="s">
        <v>442</v>
      </c>
      <c r="IP481" t="s">
        <v>443</v>
      </c>
      <c r="IQ481" t="s">
        <v>443</v>
      </c>
      <c r="IR481" t="s">
        <v>443</v>
      </c>
      <c r="IS481" t="s">
        <v>443</v>
      </c>
      <c r="IT481">
        <v>0</v>
      </c>
      <c r="IU481">
        <v>100</v>
      </c>
      <c r="IV481">
        <v>100</v>
      </c>
      <c r="IW481">
        <v>-0.65</v>
      </c>
      <c r="IX481">
        <v>0.2951</v>
      </c>
      <c r="IY481">
        <v>-1.199888540531774</v>
      </c>
      <c r="IZ481">
        <v>0.0006062262584135303</v>
      </c>
      <c r="JA481">
        <v>-6.607284784785487E-07</v>
      </c>
      <c r="JB481">
        <v>4.456398226774383E-10</v>
      </c>
      <c r="JC481">
        <v>0.04242554667046498</v>
      </c>
      <c r="JD481">
        <v>-0.002659736867722172</v>
      </c>
      <c r="JE481">
        <v>0.000738507291522077</v>
      </c>
      <c r="JF481">
        <v>-6.730059124220876E-06</v>
      </c>
      <c r="JG481">
        <v>7</v>
      </c>
      <c r="JH481">
        <v>1949</v>
      </c>
      <c r="JI481">
        <v>1</v>
      </c>
      <c r="JJ481">
        <v>29</v>
      </c>
      <c r="JK481">
        <v>190150.6</v>
      </c>
      <c r="JL481">
        <v>190150.8</v>
      </c>
      <c r="JM481">
        <v>3.57056</v>
      </c>
      <c r="JN481">
        <v>2.60254</v>
      </c>
      <c r="JO481">
        <v>2.146</v>
      </c>
      <c r="JP481">
        <v>2.67944</v>
      </c>
      <c r="JQ481">
        <v>2.29858</v>
      </c>
      <c r="JR481">
        <v>2.40845</v>
      </c>
      <c r="JS481">
        <v>37.2899</v>
      </c>
      <c r="JT481">
        <v>24.07</v>
      </c>
      <c r="JU481">
        <v>18</v>
      </c>
      <c r="JV481">
        <v>485.704</v>
      </c>
      <c r="JW481">
        <v>885.921</v>
      </c>
      <c r="JX481">
        <v>28.1553</v>
      </c>
      <c r="JY481">
        <v>30.1366</v>
      </c>
      <c r="JZ481">
        <v>30</v>
      </c>
      <c r="KA481">
        <v>30.2887</v>
      </c>
      <c r="KB481">
        <v>30.234</v>
      </c>
      <c r="KC481">
        <v>71.6724</v>
      </c>
      <c r="KD481">
        <v>9.430260000000001</v>
      </c>
      <c r="KE481">
        <v>21.3629</v>
      </c>
      <c r="KF481">
        <v>28.1143</v>
      </c>
      <c r="KG481">
        <v>1322.88</v>
      </c>
      <c r="KH481">
        <v>16.004</v>
      </c>
      <c r="KI481">
        <v>101.795</v>
      </c>
      <c r="KJ481">
        <v>91.57689999999999</v>
      </c>
    </row>
    <row r="482" spans="1:296">
      <c r="A482">
        <v>464</v>
      </c>
      <c r="B482">
        <v>1758398645.5</v>
      </c>
      <c r="C482">
        <v>16505</v>
      </c>
      <c r="D482" t="s">
        <v>1375</v>
      </c>
      <c r="E482" t="s">
        <v>1376</v>
      </c>
      <c r="F482">
        <v>5</v>
      </c>
      <c r="G482" t="s">
        <v>1218</v>
      </c>
      <c r="H482">
        <v>1758398638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1326.368350882714</v>
      </c>
      <c r="AJ482">
        <v>1253.754666666666</v>
      </c>
      <c r="AK482">
        <v>3.367333333333203</v>
      </c>
      <c r="AL482">
        <v>65.87558880153101</v>
      </c>
      <c r="AM482">
        <f>(AO482 - AN482 + DX482*1E3/(8.314*(DZ482+273.15)) * AQ482/DW482 * AP482) * DW482/(100*DK482) * 1000/(1000 - AO482)</f>
        <v>0</v>
      </c>
      <c r="AN482">
        <v>15.95532474346233</v>
      </c>
      <c r="AO482">
        <v>23.50191333333333</v>
      </c>
      <c r="AP482">
        <v>-0.006004962166585509</v>
      </c>
      <c r="AQ482">
        <v>86.21188687675813</v>
      </c>
      <c r="AR482">
        <v>0</v>
      </c>
      <c r="AS482">
        <v>0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437</v>
      </c>
      <c r="AX482" t="s">
        <v>437</v>
      </c>
      <c r="AY482">
        <v>0</v>
      </c>
      <c r="AZ482">
        <v>0</v>
      </c>
      <c r="BA482">
        <f>1-AY482/AZ482</f>
        <v>0</v>
      </c>
      <c r="BB482">
        <v>0</v>
      </c>
      <c r="BC482" t="s">
        <v>437</v>
      </c>
      <c r="BD482" t="s">
        <v>437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437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5.18</v>
      </c>
      <c r="DL482">
        <v>0.5</v>
      </c>
      <c r="DM482" t="s">
        <v>438</v>
      </c>
      <c r="DN482">
        <v>2</v>
      </c>
      <c r="DO482" t="b">
        <v>1</v>
      </c>
      <c r="DP482">
        <v>1758398638</v>
      </c>
      <c r="DQ482">
        <v>1201.10962962963</v>
      </c>
      <c r="DR482">
        <v>1291.293703703704</v>
      </c>
      <c r="DS482">
        <v>23.54624814814815</v>
      </c>
      <c r="DT482">
        <v>15.93481111111111</v>
      </c>
      <c r="DU482">
        <v>1201.761111111111</v>
      </c>
      <c r="DV482">
        <v>23.25102962962962</v>
      </c>
      <c r="DW482">
        <v>500.0195555555555</v>
      </c>
      <c r="DX482">
        <v>90.32072962962964</v>
      </c>
      <c r="DY482">
        <v>0.06816843333333333</v>
      </c>
      <c r="DZ482">
        <v>30.05952222222222</v>
      </c>
      <c r="EA482">
        <v>30.05241481481481</v>
      </c>
      <c r="EB482">
        <v>999.9000000000001</v>
      </c>
      <c r="EC482">
        <v>0</v>
      </c>
      <c r="ED482">
        <v>0</v>
      </c>
      <c r="EE482">
        <v>9977.66</v>
      </c>
      <c r="EF482">
        <v>0</v>
      </c>
      <c r="EG482">
        <v>10.32179259259259</v>
      </c>
      <c r="EH482">
        <v>-90.1839148148148</v>
      </c>
      <c r="EI482">
        <v>1230.072592592593</v>
      </c>
      <c r="EJ482">
        <v>1312.203703703704</v>
      </c>
      <c r="EK482">
        <v>7.611440370370371</v>
      </c>
      <c r="EL482">
        <v>1291.293703703704</v>
      </c>
      <c r="EM482">
        <v>15.93481111111111</v>
      </c>
      <c r="EN482">
        <v>2.126715185185185</v>
      </c>
      <c r="EO482">
        <v>1.439243703703704</v>
      </c>
      <c r="EP482">
        <v>18.4206962962963</v>
      </c>
      <c r="EQ482">
        <v>12.33751481481482</v>
      </c>
      <c r="ER482">
        <v>1999.99</v>
      </c>
      <c r="ES482">
        <v>0.9800023333333334</v>
      </c>
      <c r="ET482">
        <v>0.01999797037037037</v>
      </c>
      <c r="EU482">
        <v>0</v>
      </c>
      <c r="EV482">
        <v>914.4927037037038</v>
      </c>
      <c r="EW482">
        <v>5.00078</v>
      </c>
      <c r="EX482">
        <v>17692.22222222222</v>
      </c>
      <c r="EY482">
        <v>16379.55555555556</v>
      </c>
      <c r="EZ482">
        <v>40.48366666666666</v>
      </c>
      <c r="FA482">
        <v>41.28903703703703</v>
      </c>
      <c r="FB482">
        <v>40.59462962962962</v>
      </c>
      <c r="FC482">
        <v>41.0137037037037</v>
      </c>
      <c r="FD482">
        <v>41.90022222222222</v>
      </c>
      <c r="FE482">
        <v>1955.09</v>
      </c>
      <c r="FF482">
        <v>39.9</v>
      </c>
      <c r="FG482">
        <v>0</v>
      </c>
      <c r="FH482">
        <v>1758398646.3</v>
      </c>
      <c r="FI482">
        <v>0</v>
      </c>
      <c r="FJ482">
        <v>914.4382307692308</v>
      </c>
      <c r="FK482">
        <v>-5.858803428558996</v>
      </c>
      <c r="FL482">
        <v>-120.4786325606698</v>
      </c>
      <c r="FM482">
        <v>17691.83846153846</v>
      </c>
      <c r="FN482">
        <v>15</v>
      </c>
      <c r="FO482">
        <v>0</v>
      </c>
      <c r="FP482" t="s">
        <v>439</v>
      </c>
      <c r="FQ482">
        <v>1746989605.5</v>
      </c>
      <c r="FR482">
        <v>1746989593.5</v>
      </c>
      <c r="FS482">
        <v>0</v>
      </c>
      <c r="FT482">
        <v>-0.274</v>
      </c>
      <c r="FU482">
        <v>-0.002</v>
      </c>
      <c r="FV482">
        <v>2.549</v>
      </c>
      <c r="FW482">
        <v>0.129</v>
      </c>
      <c r="FX482">
        <v>420</v>
      </c>
      <c r="FY482">
        <v>17</v>
      </c>
      <c r="FZ482">
        <v>0.02</v>
      </c>
      <c r="GA482">
        <v>0.04</v>
      </c>
      <c r="GB482">
        <v>-90.07030731707317</v>
      </c>
      <c r="GC482">
        <v>-2.205622996515701</v>
      </c>
      <c r="GD482">
        <v>0.2232722928975484</v>
      </c>
      <c r="GE482">
        <v>0</v>
      </c>
      <c r="GF482">
        <v>914.7266764705884</v>
      </c>
      <c r="GG482">
        <v>-5.763315513477334</v>
      </c>
      <c r="GH482">
        <v>0.6153905369566384</v>
      </c>
      <c r="GI482">
        <v>0</v>
      </c>
      <c r="GJ482">
        <v>7.655081707317074</v>
      </c>
      <c r="GK482">
        <v>-0.7848060627177612</v>
      </c>
      <c r="GL482">
        <v>0.07906064800479899</v>
      </c>
      <c r="GM482">
        <v>0</v>
      </c>
      <c r="GN482">
        <v>0</v>
      </c>
      <c r="GO482">
        <v>3</v>
      </c>
      <c r="GP482" t="s">
        <v>446</v>
      </c>
      <c r="GQ482">
        <v>3.10107</v>
      </c>
      <c r="GR482">
        <v>2.72659</v>
      </c>
      <c r="GS482">
        <v>0.181894</v>
      </c>
      <c r="GT482">
        <v>0.189865</v>
      </c>
      <c r="GU482">
        <v>0.105779</v>
      </c>
      <c r="GV482">
        <v>0.08135050000000001</v>
      </c>
      <c r="GW482">
        <v>21347.7</v>
      </c>
      <c r="GX482">
        <v>19247.3</v>
      </c>
      <c r="GY482">
        <v>26661.2</v>
      </c>
      <c r="GZ482">
        <v>23985.4</v>
      </c>
      <c r="HA482">
        <v>38163.2</v>
      </c>
      <c r="HB482">
        <v>32623.3</v>
      </c>
      <c r="HC482">
        <v>46558.3</v>
      </c>
      <c r="HD482">
        <v>37989</v>
      </c>
      <c r="HE482">
        <v>1.85923</v>
      </c>
      <c r="HF482">
        <v>2.31348</v>
      </c>
      <c r="HG482">
        <v>0.0634417</v>
      </c>
      <c r="HH482">
        <v>0</v>
      </c>
      <c r="HI482">
        <v>29.0119</v>
      </c>
      <c r="HJ482">
        <v>999.9</v>
      </c>
      <c r="HK482">
        <v>33.3</v>
      </c>
      <c r="HL482">
        <v>32.9</v>
      </c>
      <c r="HM482">
        <v>18.5226</v>
      </c>
      <c r="HN482">
        <v>61.3037</v>
      </c>
      <c r="HO482">
        <v>5.01202</v>
      </c>
      <c r="HP482">
        <v>2</v>
      </c>
      <c r="HQ482">
        <v>0.231138</v>
      </c>
      <c r="HR482">
        <v>0.72909</v>
      </c>
      <c r="HS482">
        <v>20.2806</v>
      </c>
      <c r="HT482">
        <v>5.2107</v>
      </c>
      <c r="HU482">
        <v>11.9797</v>
      </c>
      <c r="HV482">
        <v>4.96335</v>
      </c>
      <c r="HW482">
        <v>3.27463</v>
      </c>
      <c r="HX482">
        <v>9999</v>
      </c>
      <c r="HY482">
        <v>9999</v>
      </c>
      <c r="HZ482">
        <v>9999</v>
      </c>
      <c r="IA482">
        <v>999.9</v>
      </c>
      <c r="IB482">
        <v>1.86386</v>
      </c>
      <c r="IC482">
        <v>1.86015</v>
      </c>
      <c r="ID482">
        <v>1.85844</v>
      </c>
      <c r="IE482">
        <v>1.85974</v>
      </c>
      <c r="IF482">
        <v>1.85989</v>
      </c>
      <c r="IG482">
        <v>1.85847</v>
      </c>
      <c r="IH482">
        <v>1.85746</v>
      </c>
      <c r="II482">
        <v>1.85242</v>
      </c>
      <c r="IJ482">
        <v>0</v>
      </c>
      <c r="IK482">
        <v>0</v>
      </c>
      <c r="IL482">
        <v>0</v>
      </c>
      <c r="IM482">
        <v>0</v>
      </c>
      <c r="IN482" t="s">
        <v>441</v>
      </c>
      <c r="IO482" t="s">
        <v>442</v>
      </c>
      <c r="IP482" t="s">
        <v>443</v>
      </c>
      <c r="IQ482" t="s">
        <v>443</v>
      </c>
      <c r="IR482" t="s">
        <v>443</v>
      </c>
      <c r="IS482" t="s">
        <v>443</v>
      </c>
      <c r="IT482">
        <v>0</v>
      </c>
      <c r="IU482">
        <v>100</v>
      </c>
      <c r="IV482">
        <v>100</v>
      </c>
      <c r="IW482">
        <v>-0.63</v>
      </c>
      <c r="IX482">
        <v>0.2943</v>
      </c>
      <c r="IY482">
        <v>-1.199888540531774</v>
      </c>
      <c r="IZ482">
        <v>0.0006062262584135303</v>
      </c>
      <c r="JA482">
        <v>-6.607284784785487E-07</v>
      </c>
      <c r="JB482">
        <v>4.456398226774383E-10</v>
      </c>
      <c r="JC482">
        <v>0.04242554667046498</v>
      </c>
      <c r="JD482">
        <v>-0.002659736867722172</v>
      </c>
      <c r="JE482">
        <v>0.000738507291522077</v>
      </c>
      <c r="JF482">
        <v>-6.730059124220876E-06</v>
      </c>
      <c r="JG482">
        <v>7</v>
      </c>
      <c r="JH482">
        <v>1949</v>
      </c>
      <c r="JI482">
        <v>1</v>
      </c>
      <c r="JJ482">
        <v>29</v>
      </c>
      <c r="JK482">
        <v>190150.7</v>
      </c>
      <c r="JL482">
        <v>190150.9</v>
      </c>
      <c r="JM482">
        <v>3.60718</v>
      </c>
      <c r="JN482">
        <v>2.59644</v>
      </c>
      <c r="JO482">
        <v>2.146</v>
      </c>
      <c r="JP482">
        <v>2.67944</v>
      </c>
      <c r="JQ482">
        <v>2.29858</v>
      </c>
      <c r="JR482">
        <v>2.43164</v>
      </c>
      <c r="JS482">
        <v>37.2899</v>
      </c>
      <c r="JT482">
        <v>24.07</v>
      </c>
      <c r="JU482">
        <v>18</v>
      </c>
      <c r="JV482">
        <v>485.262</v>
      </c>
      <c r="JW482">
        <v>886.975</v>
      </c>
      <c r="JX482">
        <v>28.1006</v>
      </c>
      <c r="JY482">
        <v>30.1352</v>
      </c>
      <c r="JZ482">
        <v>30</v>
      </c>
      <c r="KA482">
        <v>30.2887</v>
      </c>
      <c r="KB482">
        <v>30.234</v>
      </c>
      <c r="KC482">
        <v>72.3481</v>
      </c>
      <c r="KD482">
        <v>9.12135</v>
      </c>
      <c r="KE482">
        <v>21.7478</v>
      </c>
      <c r="KF482">
        <v>28.0608</v>
      </c>
      <c r="KG482">
        <v>1342.92</v>
      </c>
      <c r="KH482">
        <v>16.0931</v>
      </c>
      <c r="KI482">
        <v>101.794</v>
      </c>
      <c r="KJ482">
        <v>91.5766</v>
      </c>
    </row>
    <row r="483" spans="1:296">
      <c r="A483">
        <v>465</v>
      </c>
      <c r="B483">
        <v>1758398650.5</v>
      </c>
      <c r="C483">
        <v>16510</v>
      </c>
      <c r="D483" t="s">
        <v>1377</v>
      </c>
      <c r="E483" t="s">
        <v>1378</v>
      </c>
      <c r="F483">
        <v>5</v>
      </c>
      <c r="G483" t="s">
        <v>1218</v>
      </c>
      <c r="H483">
        <v>1758398642.714286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1343.627586001291</v>
      </c>
      <c r="AJ483">
        <v>1270.87503030303</v>
      </c>
      <c r="AK483">
        <v>3.441109326992347</v>
      </c>
      <c r="AL483">
        <v>65.87558880153101</v>
      </c>
      <c r="AM483">
        <f>(AO483 - AN483 + DX483*1E3/(8.314*(DZ483+273.15)) * AQ483/DW483 * AP483) * DW483/(100*DK483) * 1000/(1000 - AO483)</f>
        <v>0</v>
      </c>
      <c r="AN483">
        <v>15.96615229060393</v>
      </c>
      <c r="AO483">
        <v>23.44610727272726</v>
      </c>
      <c r="AP483">
        <v>-0.01250810735478367</v>
      </c>
      <c r="AQ483">
        <v>86.21188687675813</v>
      </c>
      <c r="AR483">
        <v>0</v>
      </c>
      <c r="AS483">
        <v>0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437</v>
      </c>
      <c r="AX483" t="s">
        <v>437</v>
      </c>
      <c r="AY483">
        <v>0</v>
      </c>
      <c r="AZ483">
        <v>0</v>
      </c>
      <c r="BA483">
        <f>1-AY483/AZ483</f>
        <v>0</v>
      </c>
      <c r="BB483">
        <v>0</v>
      </c>
      <c r="BC483" t="s">
        <v>437</v>
      </c>
      <c r="BD483" t="s">
        <v>437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437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5.18</v>
      </c>
      <c r="DL483">
        <v>0.5</v>
      </c>
      <c r="DM483" t="s">
        <v>438</v>
      </c>
      <c r="DN483">
        <v>2</v>
      </c>
      <c r="DO483" t="b">
        <v>1</v>
      </c>
      <c r="DP483">
        <v>1758398642.714286</v>
      </c>
      <c r="DQ483">
        <v>1216.772142857143</v>
      </c>
      <c r="DR483">
        <v>1307.158571428571</v>
      </c>
      <c r="DS483">
        <v>23.51571071428571</v>
      </c>
      <c r="DT483">
        <v>15.96632142857143</v>
      </c>
      <c r="DU483">
        <v>1217.408928571429</v>
      </c>
      <c r="DV483">
        <v>23.22110714285714</v>
      </c>
      <c r="DW483">
        <v>499.9673571428571</v>
      </c>
      <c r="DX483">
        <v>90.32081071428573</v>
      </c>
      <c r="DY483">
        <v>0.06825786071428572</v>
      </c>
      <c r="DZ483">
        <v>30.04108214285714</v>
      </c>
      <c r="EA483">
        <v>30.05082857142857</v>
      </c>
      <c r="EB483">
        <v>999.9000000000002</v>
      </c>
      <c r="EC483">
        <v>0</v>
      </c>
      <c r="ED483">
        <v>0</v>
      </c>
      <c r="EE483">
        <v>9986.695357142857</v>
      </c>
      <c r="EF483">
        <v>0</v>
      </c>
      <c r="EG483">
        <v>10.32666428571428</v>
      </c>
      <c r="EH483">
        <v>-90.38658214285715</v>
      </c>
      <c r="EI483">
        <v>1246.073571428572</v>
      </c>
      <c r="EJ483">
        <v>1328.367857142857</v>
      </c>
      <c r="EK483">
        <v>7.549393571428571</v>
      </c>
      <c r="EL483">
        <v>1307.158571428571</v>
      </c>
      <c r="EM483">
        <v>15.96632142857143</v>
      </c>
      <c r="EN483">
        <v>2.123958928571429</v>
      </c>
      <c r="EO483">
        <v>1.442091071428572</v>
      </c>
      <c r="EP483">
        <v>18.39998928571429</v>
      </c>
      <c r="EQ483">
        <v>12.36758928571428</v>
      </c>
      <c r="ER483">
        <v>2000.000357142857</v>
      </c>
      <c r="ES483">
        <v>0.9800025714285715</v>
      </c>
      <c r="ET483">
        <v>0.01999773214285714</v>
      </c>
      <c r="EU483">
        <v>0</v>
      </c>
      <c r="EV483">
        <v>913.8603928571429</v>
      </c>
      <c r="EW483">
        <v>5.00078</v>
      </c>
      <c r="EX483">
        <v>17682.71071428572</v>
      </c>
      <c r="EY483">
        <v>16379.65</v>
      </c>
      <c r="EZ483">
        <v>40.48199999999999</v>
      </c>
      <c r="FA483">
        <v>41.28542857142857</v>
      </c>
      <c r="FB483">
        <v>40.65371428571429</v>
      </c>
      <c r="FC483">
        <v>41.02646428571427</v>
      </c>
      <c r="FD483">
        <v>41.90378571428572</v>
      </c>
      <c r="FE483">
        <v>1955.101071428572</v>
      </c>
      <c r="FF483">
        <v>39.8975</v>
      </c>
      <c r="FG483">
        <v>0</v>
      </c>
      <c r="FH483">
        <v>1758398651.1</v>
      </c>
      <c r="FI483">
        <v>0</v>
      </c>
      <c r="FJ483">
        <v>913.8047307692309</v>
      </c>
      <c r="FK483">
        <v>-7.483589758651827</v>
      </c>
      <c r="FL483">
        <v>-126.4068375808793</v>
      </c>
      <c r="FM483">
        <v>17682.09230769231</v>
      </c>
      <c r="FN483">
        <v>15</v>
      </c>
      <c r="FO483">
        <v>0</v>
      </c>
      <c r="FP483" t="s">
        <v>439</v>
      </c>
      <c r="FQ483">
        <v>1746989605.5</v>
      </c>
      <c r="FR483">
        <v>1746989593.5</v>
      </c>
      <c r="FS483">
        <v>0</v>
      </c>
      <c r="FT483">
        <v>-0.274</v>
      </c>
      <c r="FU483">
        <v>-0.002</v>
      </c>
      <c r="FV483">
        <v>2.549</v>
      </c>
      <c r="FW483">
        <v>0.129</v>
      </c>
      <c r="FX483">
        <v>420</v>
      </c>
      <c r="FY483">
        <v>17</v>
      </c>
      <c r="FZ483">
        <v>0.02</v>
      </c>
      <c r="GA483">
        <v>0.04</v>
      </c>
      <c r="GB483">
        <v>-90.28164146341464</v>
      </c>
      <c r="GC483">
        <v>-2.490290592334629</v>
      </c>
      <c r="GD483">
        <v>0.2558188631039735</v>
      </c>
      <c r="GE483">
        <v>0</v>
      </c>
      <c r="GF483">
        <v>914.1568529411766</v>
      </c>
      <c r="GG483">
        <v>-7.141741793783744</v>
      </c>
      <c r="GH483">
        <v>0.7663880959851895</v>
      </c>
      <c r="GI483">
        <v>0</v>
      </c>
      <c r="GJ483">
        <v>7.58381951219512</v>
      </c>
      <c r="GK483">
        <v>-0.7663607665505342</v>
      </c>
      <c r="GL483">
        <v>0.07819548592645387</v>
      </c>
      <c r="GM483">
        <v>0</v>
      </c>
      <c r="GN483">
        <v>0</v>
      </c>
      <c r="GO483">
        <v>3</v>
      </c>
      <c r="GP483" t="s">
        <v>446</v>
      </c>
      <c r="GQ483">
        <v>3.1015</v>
      </c>
      <c r="GR483">
        <v>2.72652</v>
      </c>
      <c r="GS483">
        <v>0.183418</v>
      </c>
      <c r="GT483">
        <v>0.191333</v>
      </c>
      <c r="GU483">
        <v>0.105606</v>
      </c>
      <c r="GV483">
        <v>0.08173080000000001</v>
      </c>
      <c r="GW483">
        <v>21308.1</v>
      </c>
      <c r="GX483">
        <v>19212.5</v>
      </c>
      <c r="GY483">
        <v>26661.4</v>
      </c>
      <c r="GZ483">
        <v>23985.5</v>
      </c>
      <c r="HA483">
        <v>38170.9</v>
      </c>
      <c r="HB483">
        <v>32610.1</v>
      </c>
      <c r="HC483">
        <v>46558.4</v>
      </c>
      <c r="HD483">
        <v>37989.2</v>
      </c>
      <c r="HE483">
        <v>1.86057</v>
      </c>
      <c r="HF483">
        <v>2.31295</v>
      </c>
      <c r="HG483">
        <v>0.0645481</v>
      </c>
      <c r="HH483">
        <v>0</v>
      </c>
      <c r="HI483">
        <v>29.0037</v>
      </c>
      <c r="HJ483">
        <v>999.9</v>
      </c>
      <c r="HK483">
        <v>33.4</v>
      </c>
      <c r="HL483">
        <v>32.9</v>
      </c>
      <c r="HM483">
        <v>18.5768</v>
      </c>
      <c r="HN483">
        <v>61.4937</v>
      </c>
      <c r="HO483">
        <v>4.97997</v>
      </c>
      <c r="HP483">
        <v>2</v>
      </c>
      <c r="HQ483">
        <v>0.230871</v>
      </c>
      <c r="HR483">
        <v>0.750831</v>
      </c>
      <c r="HS483">
        <v>20.2803</v>
      </c>
      <c r="HT483">
        <v>5.20995</v>
      </c>
      <c r="HU483">
        <v>11.9797</v>
      </c>
      <c r="HV483">
        <v>4.96305</v>
      </c>
      <c r="HW483">
        <v>3.27465</v>
      </c>
      <c r="HX483">
        <v>9999</v>
      </c>
      <c r="HY483">
        <v>9999</v>
      </c>
      <c r="HZ483">
        <v>9999</v>
      </c>
      <c r="IA483">
        <v>999.9</v>
      </c>
      <c r="IB483">
        <v>1.86388</v>
      </c>
      <c r="IC483">
        <v>1.86017</v>
      </c>
      <c r="ID483">
        <v>1.85844</v>
      </c>
      <c r="IE483">
        <v>1.85974</v>
      </c>
      <c r="IF483">
        <v>1.85989</v>
      </c>
      <c r="IG483">
        <v>1.85845</v>
      </c>
      <c r="IH483">
        <v>1.85748</v>
      </c>
      <c r="II483">
        <v>1.85242</v>
      </c>
      <c r="IJ483">
        <v>0</v>
      </c>
      <c r="IK483">
        <v>0</v>
      </c>
      <c r="IL483">
        <v>0</v>
      </c>
      <c r="IM483">
        <v>0</v>
      </c>
      <c r="IN483" t="s">
        <v>441</v>
      </c>
      <c r="IO483" t="s">
        <v>442</v>
      </c>
      <c r="IP483" t="s">
        <v>443</v>
      </c>
      <c r="IQ483" t="s">
        <v>443</v>
      </c>
      <c r="IR483" t="s">
        <v>443</v>
      </c>
      <c r="IS483" t="s">
        <v>443</v>
      </c>
      <c r="IT483">
        <v>0</v>
      </c>
      <c r="IU483">
        <v>100</v>
      </c>
      <c r="IV483">
        <v>100</v>
      </c>
      <c r="IW483">
        <v>-0.61</v>
      </c>
      <c r="IX483">
        <v>0.2931</v>
      </c>
      <c r="IY483">
        <v>-1.199888540531774</v>
      </c>
      <c r="IZ483">
        <v>0.0006062262584135303</v>
      </c>
      <c r="JA483">
        <v>-6.607284784785487E-07</v>
      </c>
      <c r="JB483">
        <v>4.456398226774383E-10</v>
      </c>
      <c r="JC483">
        <v>0.04242554667046498</v>
      </c>
      <c r="JD483">
        <v>-0.002659736867722172</v>
      </c>
      <c r="JE483">
        <v>0.000738507291522077</v>
      </c>
      <c r="JF483">
        <v>-6.730059124220876E-06</v>
      </c>
      <c r="JG483">
        <v>7</v>
      </c>
      <c r="JH483">
        <v>1949</v>
      </c>
      <c r="JI483">
        <v>1</v>
      </c>
      <c r="JJ483">
        <v>29</v>
      </c>
      <c r="JK483">
        <v>190150.8</v>
      </c>
      <c r="JL483">
        <v>190151</v>
      </c>
      <c r="JM483">
        <v>3.64014</v>
      </c>
      <c r="JN483">
        <v>2.60254</v>
      </c>
      <c r="JO483">
        <v>2.146</v>
      </c>
      <c r="JP483">
        <v>2.67944</v>
      </c>
      <c r="JQ483">
        <v>2.29858</v>
      </c>
      <c r="JR483">
        <v>2.40845</v>
      </c>
      <c r="JS483">
        <v>37.2899</v>
      </c>
      <c r="JT483">
        <v>24.0612</v>
      </c>
      <c r="JU483">
        <v>18</v>
      </c>
      <c r="JV483">
        <v>486.058</v>
      </c>
      <c r="JW483">
        <v>886.422</v>
      </c>
      <c r="JX483">
        <v>28.0486</v>
      </c>
      <c r="JY483">
        <v>30.134</v>
      </c>
      <c r="JZ483">
        <v>30</v>
      </c>
      <c r="KA483">
        <v>30.2887</v>
      </c>
      <c r="KB483">
        <v>30.234</v>
      </c>
      <c r="KC483">
        <v>73.08629999999999</v>
      </c>
      <c r="KD483">
        <v>8.83751</v>
      </c>
      <c r="KE483">
        <v>21.7478</v>
      </c>
      <c r="KF483">
        <v>28.0138</v>
      </c>
      <c r="KG483">
        <v>1356.29</v>
      </c>
      <c r="KH483">
        <v>16.1945</v>
      </c>
      <c r="KI483">
        <v>101.795</v>
      </c>
      <c r="KJ483">
        <v>91.5771</v>
      </c>
    </row>
    <row r="484" spans="1:296">
      <c r="A484">
        <v>466</v>
      </c>
      <c r="B484">
        <v>1758398655.5</v>
      </c>
      <c r="C484">
        <v>16515</v>
      </c>
      <c r="D484" t="s">
        <v>1379</v>
      </c>
      <c r="E484" t="s">
        <v>1380</v>
      </c>
      <c r="F484">
        <v>5</v>
      </c>
      <c r="G484" t="s">
        <v>1218</v>
      </c>
      <c r="H484">
        <v>1758398648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1360.703459293463</v>
      </c>
      <c r="AJ484">
        <v>1287.786666666666</v>
      </c>
      <c r="AK484">
        <v>3.374092868226662</v>
      </c>
      <c r="AL484">
        <v>65.87558880153101</v>
      </c>
      <c r="AM484">
        <f>(AO484 - AN484 + DX484*1E3/(8.314*(DZ484+273.15)) * AQ484/DW484 * AP484) * DW484/(100*DK484) * 1000/(1000 - AO484)</f>
        <v>0</v>
      </c>
      <c r="AN484">
        <v>16.0785391347193</v>
      </c>
      <c r="AO484">
        <v>23.41639878787878</v>
      </c>
      <c r="AP484">
        <v>-0.00529616196669101</v>
      </c>
      <c r="AQ484">
        <v>86.21188687675813</v>
      </c>
      <c r="AR484">
        <v>0</v>
      </c>
      <c r="AS484">
        <v>0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437</v>
      </c>
      <c r="AX484" t="s">
        <v>437</v>
      </c>
      <c r="AY484">
        <v>0</v>
      </c>
      <c r="AZ484">
        <v>0</v>
      </c>
      <c r="BA484">
        <f>1-AY484/AZ484</f>
        <v>0</v>
      </c>
      <c r="BB484">
        <v>0</v>
      </c>
      <c r="BC484" t="s">
        <v>437</v>
      </c>
      <c r="BD484" t="s">
        <v>437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437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5.18</v>
      </c>
      <c r="DL484">
        <v>0.5</v>
      </c>
      <c r="DM484" t="s">
        <v>438</v>
      </c>
      <c r="DN484">
        <v>2</v>
      </c>
      <c r="DO484" t="b">
        <v>1</v>
      </c>
      <c r="DP484">
        <v>1758398648</v>
      </c>
      <c r="DQ484">
        <v>1234.344074074074</v>
      </c>
      <c r="DR484">
        <v>1324.876296296296</v>
      </c>
      <c r="DS484">
        <v>23.47232592592593</v>
      </c>
      <c r="DT484">
        <v>16.01407777777778</v>
      </c>
      <c r="DU484">
        <v>1234.963333333333</v>
      </c>
      <c r="DV484">
        <v>23.1786037037037</v>
      </c>
      <c r="DW484">
        <v>499.9718518518519</v>
      </c>
      <c r="DX484">
        <v>90.32161111111111</v>
      </c>
      <c r="DY484">
        <v>0.06826782222222222</v>
      </c>
      <c r="DZ484">
        <v>30.01971111111111</v>
      </c>
      <c r="EA484">
        <v>30.05131481481482</v>
      </c>
      <c r="EB484">
        <v>999.9000000000001</v>
      </c>
      <c r="EC484">
        <v>0</v>
      </c>
      <c r="ED484">
        <v>0</v>
      </c>
      <c r="EE484">
        <v>10003.46481481482</v>
      </c>
      <c r="EF484">
        <v>0</v>
      </c>
      <c r="EG484">
        <v>10.33411481481481</v>
      </c>
      <c r="EH484">
        <v>-90.53176296296296</v>
      </c>
      <c r="EI484">
        <v>1264.012592592593</v>
      </c>
      <c r="EJ484">
        <v>1346.438148148148</v>
      </c>
      <c r="EK484">
        <v>7.458249629629631</v>
      </c>
      <c r="EL484">
        <v>1324.876296296296</v>
      </c>
      <c r="EM484">
        <v>16.01407777777778</v>
      </c>
      <c r="EN484">
        <v>2.120058518518519</v>
      </c>
      <c r="EO484">
        <v>1.446416666666667</v>
      </c>
      <c r="EP484">
        <v>18.37067037037037</v>
      </c>
      <c r="EQ484">
        <v>12.4131074074074</v>
      </c>
      <c r="ER484">
        <v>2000.001481481482</v>
      </c>
      <c r="ES484">
        <v>0.9800027777777778</v>
      </c>
      <c r="ET484">
        <v>0.01999752222222222</v>
      </c>
      <c r="EU484">
        <v>0</v>
      </c>
      <c r="EV484">
        <v>913.2477037037038</v>
      </c>
      <c r="EW484">
        <v>5.00078</v>
      </c>
      <c r="EX484">
        <v>17671.30740740741</v>
      </c>
      <c r="EY484">
        <v>16379.65925925926</v>
      </c>
      <c r="EZ484">
        <v>40.47203703703703</v>
      </c>
      <c r="FA484">
        <v>41.28444444444444</v>
      </c>
      <c r="FB484">
        <v>40.70796296296297</v>
      </c>
      <c r="FC484">
        <v>41.00185185185184</v>
      </c>
      <c r="FD484">
        <v>41.89085185185185</v>
      </c>
      <c r="FE484">
        <v>1955.105555555556</v>
      </c>
      <c r="FF484">
        <v>39.89407407407408</v>
      </c>
      <c r="FG484">
        <v>0</v>
      </c>
      <c r="FH484">
        <v>1758398656.5</v>
      </c>
      <c r="FI484">
        <v>0</v>
      </c>
      <c r="FJ484">
        <v>913.16436</v>
      </c>
      <c r="FK484">
        <v>-8.179076912469517</v>
      </c>
      <c r="FL484">
        <v>-133.1076921546037</v>
      </c>
      <c r="FM484">
        <v>17669.612</v>
      </c>
      <c r="FN484">
        <v>15</v>
      </c>
      <c r="FO484">
        <v>0</v>
      </c>
      <c r="FP484" t="s">
        <v>439</v>
      </c>
      <c r="FQ484">
        <v>1746989605.5</v>
      </c>
      <c r="FR484">
        <v>1746989593.5</v>
      </c>
      <c r="FS484">
        <v>0</v>
      </c>
      <c r="FT484">
        <v>-0.274</v>
      </c>
      <c r="FU484">
        <v>-0.002</v>
      </c>
      <c r="FV484">
        <v>2.549</v>
      </c>
      <c r="FW484">
        <v>0.129</v>
      </c>
      <c r="FX484">
        <v>420</v>
      </c>
      <c r="FY484">
        <v>17</v>
      </c>
      <c r="FZ484">
        <v>0.02</v>
      </c>
      <c r="GA484">
        <v>0.04</v>
      </c>
      <c r="GB484">
        <v>-90.42568</v>
      </c>
      <c r="GC484">
        <v>-1.903780863039377</v>
      </c>
      <c r="GD484">
        <v>0.207133965346101</v>
      </c>
      <c r="GE484">
        <v>0</v>
      </c>
      <c r="GF484">
        <v>913.5918235294118</v>
      </c>
      <c r="GG484">
        <v>-7.305332319609779</v>
      </c>
      <c r="GH484">
        <v>0.781707725980833</v>
      </c>
      <c r="GI484">
        <v>0</v>
      </c>
      <c r="GJ484">
        <v>7.5061605</v>
      </c>
      <c r="GK484">
        <v>-1.013976810506585</v>
      </c>
      <c r="GL484">
        <v>0.1019167477147402</v>
      </c>
      <c r="GM484">
        <v>0</v>
      </c>
      <c r="GN484">
        <v>0</v>
      </c>
      <c r="GO484">
        <v>3</v>
      </c>
      <c r="GP484" t="s">
        <v>446</v>
      </c>
      <c r="GQ484">
        <v>3.10154</v>
      </c>
      <c r="GR484">
        <v>2.72609</v>
      </c>
      <c r="GS484">
        <v>0.184919</v>
      </c>
      <c r="GT484">
        <v>0.192789</v>
      </c>
      <c r="GU484">
        <v>0.105515</v>
      </c>
      <c r="GV484">
        <v>0.0819264</v>
      </c>
      <c r="GW484">
        <v>21268.9</v>
      </c>
      <c r="GX484">
        <v>19177.8</v>
      </c>
      <c r="GY484">
        <v>26661.3</v>
      </c>
      <c r="GZ484">
        <v>23985.4</v>
      </c>
      <c r="HA484">
        <v>38174.9</v>
      </c>
      <c r="HB484">
        <v>32603.1</v>
      </c>
      <c r="HC484">
        <v>46558.2</v>
      </c>
      <c r="HD484">
        <v>37989</v>
      </c>
      <c r="HE484">
        <v>1.86028</v>
      </c>
      <c r="HF484">
        <v>2.3128</v>
      </c>
      <c r="HG484">
        <v>0.065051</v>
      </c>
      <c r="HH484">
        <v>0</v>
      </c>
      <c r="HI484">
        <v>28.9951</v>
      </c>
      <c r="HJ484">
        <v>999.9</v>
      </c>
      <c r="HK484">
        <v>33.4</v>
      </c>
      <c r="HL484">
        <v>32.9</v>
      </c>
      <c r="HM484">
        <v>18.578</v>
      </c>
      <c r="HN484">
        <v>61.4437</v>
      </c>
      <c r="HO484">
        <v>4.92388</v>
      </c>
      <c r="HP484">
        <v>2</v>
      </c>
      <c r="HQ484">
        <v>0.231153</v>
      </c>
      <c r="HR484">
        <v>0.777748</v>
      </c>
      <c r="HS484">
        <v>20.2802</v>
      </c>
      <c r="HT484">
        <v>5.20965</v>
      </c>
      <c r="HU484">
        <v>11.9798</v>
      </c>
      <c r="HV484">
        <v>4.96305</v>
      </c>
      <c r="HW484">
        <v>3.2746</v>
      </c>
      <c r="HX484">
        <v>9999</v>
      </c>
      <c r="HY484">
        <v>9999</v>
      </c>
      <c r="HZ484">
        <v>9999</v>
      </c>
      <c r="IA484">
        <v>999.9</v>
      </c>
      <c r="IB484">
        <v>1.86389</v>
      </c>
      <c r="IC484">
        <v>1.86016</v>
      </c>
      <c r="ID484">
        <v>1.85844</v>
      </c>
      <c r="IE484">
        <v>1.85974</v>
      </c>
      <c r="IF484">
        <v>1.85989</v>
      </c>
      <c r="IG484">
        <v>1.85846</v>
      </c>
      <c r="IH484">
        <v>1.85748</v>
      </c>
      <c r="II484">
        <v>1.85242</v>
      </c>
      <c r="IJ484">
        <v>0</v>
      </c>
      <c r="IK484">
        <v>0</v>
      </c>
      <c r="IL484">
        <v>0</v>
      </c>
      <c r="IM484">
        <v>0</v>
      </c>
      <c r="IN484" t="s">
        <v>441</v>
      </c>
      <c r="IO484" t="s">
        <v>442</v>
      </c>
      <c r="IP484" t="s">
        <v>443</v>
      </c>
      <c r="IQ484" t="s">
        <v>443</v>
      </c>
      <c r="IR484" t="s">
        <v>443</v>
      </c>
      <c r="IS484" t="s">
        <v>443</v>
      </c>
      <c r="IT484">
        <v>0</v>
      </c>
      <c r="IU484">
        <v>100</v>
      </c>
      <c r="IV484">
        <v>100</v>
      </c>
      <c r="IW484">
        <v>-0.6</v>
      </c>
      <c r="IX484">
        <v>0.2925</v>
      </c>
      <c r="IY484">
        <v>-1.199888540531774</v>
      </c>
      <c r="IZ484">
        <v>0.0006062262584135303</v>
      </c>
      <c r="JA484">
        <v>-6.607284784785487E-07</v>
      </c>
      <c r="JB484">
        <v>4.456398226774383E-10</v>
      </c>
      <c r="JC484">
        <v>0.04242554667046498</v>
      </c>
      <c r="JD484">
        <v>-0.002659736867722172</v>
      </c>
      <c r="JE484">
        <v>0.000738507291522077</v>
      </c>
      <c r="JF484">
        <v>-6.730059124220876E-06</v>
      </c>
      <c r="JG484">
        <v>7</v>
      </c>
      <c r="JH484">
        <v>1949</v>
      </c>
      <c r="JI484">
        <v>1</v>
      </c>
      <c r="JJ484">
        <v>29</v>
      </c>
      <c r="JK484">
        <v>190150.8</v>
      </c>
      <c r="JL484">
        <v>190151</v>
      </c>
      <c r="JM484">
        <v>3.67676</v>
      </c>
      <c r="JN484">
        <v>2.59399</v>
      </c>
      <c r="JO484">
        <v>2.146</v>
      </c>
      <c r="JP484">
        <v>2.67944</v>
      </c>
      <c r="JQ484">
        <v>2.29858</v>
      </c>
      <c r="JR484">
        <v>2.40234</v>
      </c>
      <c r="JS484">
        <v>37.2899</v>
      </c>
      <c r="JT484">
        <v>24.07</v>
      </c>
      <c r="JU484">
        <v>18</v>
      </c>
      <c r="JV484">
        <v>485.881</v>
      </c>
      <c r="JW484">
        <v>886.274</v>
      </c>
      <c r="JX484">
        <v>28.0006</v>
      </c>
      <c r="JY484">
        <v>30.134</v>
      </c>
      <c r="JZ484">
        <v>30.0001</v>
      </c>
      <c r="KA484">
        <v>30.2887</v>
      </c>
      <c r="KB484">
        <v>30.2347</v>
      </c>
      <c r="KC484">
        <v>73.7598</v>
      </c>
      <c r="KD484">
        <v>8.25399</v>
      </c>
      <c r="KE484">
        <v>22.1406</v>
      </c>
      <c r="KF484">
        <v>27.9602</v>
      </c>
      <c r="KG484">
        <v>1376.32</v>
      </c>
      <c r="KH484">
        <v>16.2944</v>
      </c>
      <c r="KI484">
        <v>101.794</v>
      </c>
      <c r="KJ484">
        <v>91.5766</v>
      </c>
    </row>
    <row r="485" spans="1:296">
      <c r="A485">
        <v>467</v>
      </c>
      <c r="B485">
        <v>1758398660.5</v>
      </c>
      <c r="C485">
        <v>16520</v>
      </c>
      <c r="D485" t="s">
        <v>1381</v>
      </c>
      <c r="E485" t="s">
        <v>1382</v>
      </c>
      <c r="F485">
        <v>5</v>
      </c>
      <c r="G485" t="s">
        <v>1218</v>
      </c>
      <c r="H485">
        <v>1758398652.714286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1377.744257998316</v>
      </c>
      <c r="AJ485">
        <v>1304.758606060606</v>
      </c>
      <c r="AK485">
        <v>3.386608322753235</v>
      </c>
      <c r="AL485">
        <v>65.87558880153101</v>
      </c>
      <c r="AM485">
        <f>(AO485 - AN485 + DX485*1E3/(8.314*(DZ485+273.15)) * AQ485/DW485 * AP485) * DW485/(100*DK485) * 1000/(1000 - AO485)</f>
        <v>0</v>
      </c>
      <c r="AN485">
        <v>16.14663133584222</v>
      </c>
      <c r="AO485">
        <v>23.39022909090909</v>
      </c>
      <c r="AP485">
        <v>-0.008510309676052517</v>
      </c>
      <c r="AQ485">
        <v>86.21188687675813</v>
      </c>
      <c r="AR485">
        <v>0</v>
      </c>
      <c r="AS485">
        <v>0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437</v>
      </c>
      <c r="AX485" t="s">
        <v>437</v>
      </c>
      <c r="AY485">
        <v>0</v>
      </c>
      <c r="AZ485">
        <v>0</v>
      </c>
      <c r="BA485">
        <f>1-AY485/AZ485</f>
        <v>0</v>
      </c>
      <c r="BB485">
        <v>0</v>
      </c>
      <c r="BC485" t="s">
        <v>437</v>
      </c>
      <c r="BD485" t="s">
        <v>437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437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5.18</v>
      </c>
      <c r="DL485">
        <v>0.5</v>
      </c>
      <c r="DM485" t="s">
        <v>438</v>
      </c>
      <c r="DN485">
        <v>2</v>
      </c>
      <c r="DO485" t="b">
        <v>1</v>
      </c>
      <c r="DP485">
        <v>1758398652.714286</v>
      </c>
      <c r="DQ485">
        <v>1250.036071428572</v>
      </c>
      <c r="DR485">
        <v>1340.661428571428</v>
      </c>
      <c r="DS485">
        <v>23.43331071428571</v>
      </c>
      <c r="DT485">
        <v>16.08773928571429</v>
      </c>
      <c r="DU485">
        <v>1250.64</v>
      </c>
      <c r="DV485">
        <v>23.14036785714286</v>
      </c>
      <c r="DW485">
        <v>499.9812142857144</v>
      </c>
      <c r="DX485">
        <v>90.32256428571428</v>
      </c>
      <c r="DY485">
        <v>0.06808562857142857</v>
      </c>
      <c r="DZ485">
        <v>29.99988214285714</v>
      </c>
      <c r="EA485">
        <v>30.05126785714286</v>
      </c>
      <c r="EB485">
        <v>999.9000000000002</v>
      </c>
      <c r="EC485">
        <v>0</v>
      </c>
      <c r="ED485">
        <v>0</v>
      </c>
      <c r="EE485">
        <v>10010.15285714286</v>
      </c>
      <c r="EF485">
        <v>0</v>
      </c>
      <c r="EG485">
        <v>10.33849285714285</v>
      </c>
      <c r="EH485">
        <v>-90.624</v>
      </c>
      <c r="EI485">
        <v>1280.031785714286</v>
      </c>
      <c r="EJ485">
        <v>1362.5825</v>
      </c>
      <c r="EK485">
        <v>7.34557142857143</v>
      </c>
      <c r="EL485">
        <v>1340.661428571428</v>
      </c>
      <c r="EM485">
        <v>16.08773928571429</v>
      </c>
      <c r="EN485">
        <v>2.116556785714285</v>
      </c>
      <c r="EO485">
        <v>1.453085714285715</v>
      </c>
      <c r="EP485">
        <v>18.34431071428572</v>
      </c>
      <c r="EQ485">
        <v>12.48304642857143</v>
      </c>
      <c r="ER485">
        <v>2000.002857142857</v>
      </c>
      <c r="ES485">
        <v>0.9800028928571428</v>
      </c>
      <c r="ET485">
        <v>0.01999740714285714</v>
      </c>
      <c r="EU485">
        <v>0</v>
      </c>
      <c r="EV485">
        <v>912.5743928571428</v>
      </c>
      <c r="EW485">
        <v>5.00078</v>
      </c>
      <c r="EX485">
        <v>17660.31071428572</v>
      </c>
      <c r="EY485">
        <v>16379.66428571429</v>
      </c>
      <c r="EZ485">
        <v>40.47525</v>
      </c>
      <c r="FA485">
        <v>41.28542857142856</v>
      </c>
      <c r="FB485">
        <v>40.69599999999999</v>
      </c>
      <c r="FC485">
        <v>40.99507142857141</v>
      </c>
      <c r="FD485">
        <v>41.87246428571428</v>
      </c>
      <c r="FE485">
        <v>1955.108571428571</v>
      </c>
      <c r="FF485">
        <v>39.89142857142858</v>
      </c>
      <c r="FG485">
        <v>0</v>
      </c>
      <c r="FH485">
        <v>1758398661.3</v>
      </c>
      <c r="FI485">
        <v>0</v>
      </c>
      <c r="FJ485">
        <v>912.42584</v>
      </c>
      <c r="FK485">
        <v>-7.582846164449416</v>
      </c>
      <c r="FL485">
        <v>-148.3230771190503</v>
      </c>
      <c r="FM485">
        <v>17658.336</v>
      </c>
      <c r="FN485">
        <v>15</v>
      </c>
      <c r="FO485">
        <v>0</v>
      </c>
      <c r="FP485" t="s">
        <v>439</v>
      </c>
      <c r="FQ485">
        <v>1746989605.5</v>
      </c>
      <c r="FR485">
        <v>1746989593.5</v>
      </c>
      <c r="FS485">
        <v>0</v>
      </c>
      <c r="FT485">
        <v>-0.274</v>
      </c>
      <c r="FU485">
        <v>-0.002</v>
      </c>
      <c r="FV485">
        <v>2.549</v>
      </c>
      <c r="FW485">
        <v>0.129</v>
      </c>
      <c r="FX485">
        <v>420</v>
      </c>
      <c r="FY485">
        <v>17</v>
      </c>
      <c r="FZ485">
        <v>0.02</v>
      </c>
      <c r="GA485">
        <v>0.04</v>
      </c>
      <c r="GB485">
        <v>-90.5482375</v>
      </c>
      <c r="GC485">
        <v>-1.048521951219411</v>
      </c>
      <c r="GD485">
        <v>0.1389428689920781</v>
      </c>
      <c r="GE485">
        <v>0</v>
      </c>
      <c r="GF485">
        <v>913.0020882352941</v>
      </c>
      <c r="GG485">
        <v>-7.435492745980872</v>
      </c>
      <c r="GH485">
        <v>0.7939605623502149</v>
      </c>
      <c r="GI485">
        <v>0</v>
      </c>
      <c r="GJ485">
        <v>7.411947499999999</v>
      </c>
      <c r="GK485">
        <v>-1.392715046904339</v>
      </c>
      <c r="GL485">
        <v>0.1356998318854891</v>
      </c>
      <c r="GM485">
        <v>0</v>
      </c>
      <c r="GN485">
        <v>0</v>
      </c>
      <c r="GO485">
        <v>3</v>
      </c>
      <c r="GP485" t="s">
        <v>446</v>
      </c>
      <c r="GQ485">
        <v>3.10128</v>
      </c>
      <c r="GR485">
        <v>2.72625</v>
      </c>
      <c r="GS485">
        <v>0.186407</v>
      </c>
      <c r="GT485">
        <v>0.194231</v>
      </c>
      <c r="GU485">
        <v>0.105444</v>
      </c>
      <c r="GV485">
        <v>0.0824447</v>
      </c>
      <c r="GW485">
        <v>21230</v>
      </c>
      <c r="GX485">
        <v>19143.4</v>
      </c>
      <c r="GY485">
        <v>26661.3</v>
      </c>
      <c r="GZ485">
        <v>23985.3</v>
      </c>
      <c r="HA485">
        <v>38178</v>
      </c>
      <c r="HB485">
        <v>32584.6</v>
      </c>
      <c r="HC485">
        <v>46558</v>
      </c>
      <c r="HD485">
        <v>37988.9</v>
      </c>
      <c r="HE485">
        <v>1.8596</v>
      </c>
      <c r="HF485">
        <v>2.31337</v>
      </c>
      <c r="HG485">
        <v>0.065174</v>
      </c>
      <c r="HH485">
        <v>0</v>
      </c>
      <c r="HI485">
        <v>28.9862</v>
      </c>
      <c r="HJ485">
        <v>999.9</v>
      </c>
      <c r="HK485">
        <v>33.4</v>
      </c>
      <c r="HL485">
        <v>32.9</v>
      </c>
      <c r="HM485">
        <v>18.576</v>
      </c>
      <c r="HN485">
        <v>61.3037</v>
      </c>
      <c r="HO485">
        <v>4.98798</v>
      </c>
      <c r="HP485">
        <v>2</v>
      </c>
      <c r="HQ485">
        <v>0.23125</v>
      </c>
      <c r="HR485">
        <v>0.819197</v>
      </c>
      <c r="HS485">
        <v>20.2795</v>
      </c>
      <c r="HT485">
        <v>5.20711</v>
      </c>
      <c r="HU485">
        <v>11.9797</v>
      </c>
      <c r="HV485">
        <v>4.96175</v>
      </c>
      <c r="HW485">
        <v>3.27405</v>
      </c>
      <c r="HX485">
        <v>9999</v>
      </c>
      <c r="HY485">
        <v>9999</v>
      </c>
      <c r="HZ485">
        <v>9999</v>
      </c>
      <c r="IA485">
        <v>999.9</v>
      </c>
      <c r="IB485">
        <v>1.86388</v>
      </c>
      <c r="IC485">
        <v>1.86016</v>
      </c>
      <c r="ID485">
        <v>1.85844</v>
      </c>
      <c r="IE485">
        <v>1.85974</v>
      </c>
      <c r="IF485">
        <v>1.85989</v>
      </c>
      <c r="IG485">
        <v>1.85843</v>
      </c>
      <c r="IH485">
        <v>1.85745</v>
      </c>
      <c r="II485">
        <v>1.85242</v>
      </c>
      <c r="IJ485">
        <v>0</v>
      </c>
      <c r="IK485">
        <v>0</v>
      </c>
      <c r="IL485">
        <v>0</v>
      </c>
      <c r="IM485">
        <v>0</v>
      </c>
      <c r="IN485" t="s">
        <v>441</v>
      </c>
      <c r="IO485" t="s">
        <v>442</v>
      </c>
      <c r="IP485" t="s">
        <v>443</v>
      </c>
      <c r="IQ485" t="s">
        <v>443</v>
      </c>
      <c r="IR485" t="s">
        <v>443</v>
      </c>
      <c r="IS485" t="s">
        <v>443</v>
      </c>
      <c r="IT485">
        <v>0</v>
      </c>
      <c r="IU485">
        <v>100</v>
      </c>
      <c r="IV485">
        <v>100</v>
      </c>
      <c r="IW485">
        <v>-0.57</v>
      </c>
      <c r="IX485">
        <v>0.2921</v>
      </c>
      <c r="IY485">
        <v>-1.199888540531774</v>
      </c>
      <c r="IZ485">
        <v>0.0006062262584135303</v>
      </c>
      <c r="JA485">
        <v>-6.607284784785487E-07</v>
      </c>
      <c r="JB485">
        <v>4.456398226774383E-10</v>
      </c>
      <c r="JC485">
        <v>0.04242554667046498</v>
      </c>
      <c r="JD485">
        <v>-0.002659736867722172</v>
      </c>
      <c r="JE485">
        <v>0.000738507291522077</v>
      </c>
      <c r="JF485">
        <v>-6.730059124220876E-06</v>
      </c>
      <c r="JG485">
        <v>7</v>
      </c>
      <c r="JH485">
        <v>1949</v>
      </c>
      <c r="JI485">
        <v>1</v>
      </c>
      <c r="JJ485">
        <v>29</v>
      </c>
      <c r="JK485">
        <v>190150.9</v>
      </c>
      <c r="JL485">
        <v>190151.1</v>
      </c>
      <c r="JM485">
        <v>3.71216</v>
      </c>
      <c r="JN485">
        <v>2.59277</v>
      </c>
      <c r="JO485">
        <v>2.146</v>
      </c>
      <c r="JP485">
        <v>2.67944</v>
      </c>
      <c r="JQ485">
        <v>2.29858</v>
      </c>
      <c r="JR485">
        <v>2.42188</v>
      </c>
      <c r="JS485">
        <v>37.2899</v>
      </c>
      <c r="JT485">
        <v>24.0787</v>
      </c>
      <c r="JU485">
        <v>18</v>
      </c>
      <c r="JV485">
        <v>485.482</v>
      </c>
      <c r="JW485">
        <v>886.91</v>
      </c>
      <c r="JX485">
        <v>27.9475</v>
      </c>
      <c r="JY485">
        <v>30.134</v>
      </c>
      <c r="JZ485">
        <v>30.0001</v>
      </c>
      <c r="KA485">
        <v>30.2887</v>
      </c>
      <c r="KB485">
        <v>30.2366</v>
      </c>
      <c r="KC485">
        <v>74.50320000000001</v>
      </c>
      <c r="KD485">
        <v>8.25399</v>
      </c>
      <c r="KE485">
        <v>22.1406</v>
      </c>
      <c r="KF485">
        <v>27.9071</v>
      </c>
      <c r="KG485">
        <v>1389.7</v>
      </c>
      <c r="KH485">
        <v>16.2626</v>
      </c>
      <c r="KI485">
        <v>101.794</v>
      </c>
      <c r="KJ485">
        <v>91.5761</v>
      </c>
    </row>
    <row r="486" spans="1:296">
      <c r="A486">
        <v>468</v>
      </c>
      <c r="B486">
        <v>1758398665.5</v>
      </c>
      <c r="C486">
        <v>16525</v>
      </c>
      <c r="D486" t="s">
        <v>1383</v>
      </c>
      <c r="E486" t="s">
        <v>1384</v>
      </c>
      <c r="F486">
        <v>5</v>
      </c>
      <c r="G486" t="s">
        <v>1218</v>
      </c>
      <c r="H486">
        <v>1758398658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1394.985088963558</v>
      </c>
      <c r="AJ486">
        <v>1321.702848484848</v>
      </c>
      <c r="AK486">
        <v>3.389845845676946</v>
      </c>
      <c r="AL486">
        <v>65.87558880153101</v>
      </c>
      <c r="AM486">
        <f>(AO486 - AN486 + DX486*1E3/(8.314*(DZ486+273.15)) * AQ486/DW486 * AP486) * DW486/(100*DK486) * 1000/(1000 - AO486)</f>
        <v>0</v>
      </c>
      <c r="AN486">
        <v>16.25769890549154</v>
      </c>
      <c r="AO486">
        <v>23.37260848484848</v>
      </c>
      <c r="AP486">
        <v>-0.000383287458410476</v>
      </c>
      <c r="AQ486">
        <v>86.21188687675813</v>
      </c>
      <c r="AR486">
        <v>0</v>
      </c>
      <c r="AS486">
        <v>0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437</v>
      </c>
      <c r="AX486" t="s">
        <v>437</v>
      </c>
      <c r="AY486">
        <v>0</v>
      </c>
      <c r="AZ486">
        <v>0</v>
      </c>
      <c r="BA486">
        <f>1-AY486/AZ486</f>
        <v>0</v>
      </c>
      <c r="BB486">
        <v>0</v>
      </c>
      <c r="BC486" t="s">
        <v>437</v>
      </c>
      <c r="BD486" t="s">
        <v>437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437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5.18</v>
      </c>
      <c r="DL486">
        <v>0.5</v>
      </c>
      <c r="DM486" t="s">
        <v>438</v>
      </c>
      <c r="DN486">
        <v>2</v>
      </c>
      <c r="DO486" t="b">
        <v>1</v>
      </c>
      <c r="DP486">
        <v>1758398658</v>
      </c>
      <c r="DQ486">
        <v>1267.601111111111</v>
      </c>
      <c r="DR486">
        <v>1358.35962962963</v>
      </c>
      <c r="DS486">
        <v>23.40259259259259</v>
      </c>
      <c r="DT486">
        <v>16.18050740740741</v>
      </c>
      <c r="DU486">
        <v>1268.186296296296</v>
      </c>
      <c r="DV486">
        <v>23.11027407407408</v>
      </c>
      <c r="DW486">
        <v>499.9574074074074</v>
      </c>
      <c r="DX486">
        <v>90.32344814814816</v>
      </c>
      <c r="DY486">
        <v>0.06819116666666668</v>
      </c>
      <c r="DZ486">
        <v>29.97832962962963</v>
      </c>
      <c r="EA486">
        <v>30.05213703703703</v>
      </c>
      <c r="EB486">
        <v>999.9000000000001</v>
      </c>
      <c r="EC486">
        <v>0</v>
      </c>
      <c r="ED486">
        <v>0</v>
      </c>
      <c r="EE486">
        <v>10007.06222222222</v>
      </c>
      <c r="EF486">
        <v>0</v>
      </c>
      <c r="EG486">
        <v>10.33614444444444</v>
      </c>
      <c r="EH486">
        <v>-90.75638148148148</v>
      </c>
      <c r="EI486">
        <v>1297.977777777778</v>
      </c>
      <c r="EJ486">
        <v>1380.700740740741</v>
      </c>
      <c r="EK486">
        <v>7.222091851851853</v>
      </c>
      <c r="EL486">
        <v>1358.35962962963</v>
      </c>
      <c r="EM486">
        <v>16.18050740740741</v>
      </c>
      <c r="EN486">
        <v>2.113802962962963</v>
      </c>
      <c r="EO486">
        <v>1.461478888888889</v>
      </c>
      <c r="EP486">
        <v>18.32356666666667</v>
      </c>
      <c r="EQ486">
        <v>12.57085555555556</v>
      </c>
      <c r="ER486">
        <v>2000.002962962963</v>
      </c>
      <c r="ES486">
        <v>0.9800028888888889</v>
      </c>
      <c r="ET486">
        <v>0.01999741111111111</v>
      </c>
      <c r="EU486">
        <v>0</v>
      </c>
      <c r="EV486">
        <v>911.9391111111111</v>
      </c>
      <c r="EW486">
        <v>5.00078</v>
      </c>
      <c r="EX486">
        <v>17647.27777777778</v>
      </c>
      <c r="EY486">
        <v>16379.66666666666</v>
      </c>
      <c r="EZ486">
        <v>40.45585185185185</v>
      </c>
      <c r="FA486">
        <v>41.28214814814815</v>
      </c>
      <c r="FB486">
        <v>40.72648148148148</v>
      </c>
      <c r="FC486">
        <v>40.99025925925925</v>
      </c>
      <c r="FD486">
        <v>41.86085185185185</v>
      </c>
      <c r="FE486">
        <v>1955.108148148148</v>
      </c>
      <c r="FF486">
        <v>39.89148148148148</v>
      </c>
      <c r="FG486">
        <v>0</v>
      </c>
      <c r="FH486">
        <v>1758398666.1</v>
      </c>
      <c r="FI486">
        <v>0</v>
      </c>
      <c r="FJ486">
        <v>911.8982799999999</v>
      </c>
      <c r="FK486">
        <v>-7.945153844010894</v>
      </c>
      <c r="FL486">
        <v>-152.8846155755977</v>
      </c>
      <c r="FM486">
        <v>17646.364</v>
      </c>
      <c r="FN486">
        <v>15</v>
      </c>
      <c r="FO486">
        <v>0</v>
      </c>
      <c r="FP486" t="s">
        <v>439</v>
      </c>
      <c r="FQ486">
        <v>1746989605.5</v>
      </c>
      <c r="FR486">
        <v>1746989593.5</v>
      </c>
      <c r="FS486">
        <v>0</v>
      </c>
      <c r="FT486">
        <v>-0.274</v>
      </c>
      <c r="FU486">
        <v>-0.002</v>
      </c>
      <c r="FV486">
        <v>2.549</v>
      </c>
      <c r="FW486">
        <v>0.129</v>
      </c>
      <c r="FX486">
        <v>420</v>
      </c>
      <c r="FY486">
        <v>17</v>
      </c>
      <c r="FZ486">
        <v>0.02</v>
      </c>
      <c r="GA486">
        <v>0.04</v>
      </c>
      <c r="GB486">
        <v>-90.71879512195122</v>
      </c>
      <c r="GC486">
        <v>-1.409299651567892</v>
      </c>
      <c r="GD486">
        <v>0.194196626469931</v>
      </c>
      <c r="GE486">
        <v>0</v>
      </c>
      <c r="GF486">
        <v>912.2965294117647</v>
      </c>
      <c r="GG486">
        <v>-7.543162715071995</v>
      </c>
      <c r="GH486">
        <v>0.8001765700472557</v>
      </c>
      <c r="GI486">
        <v>0</v>
      </c>
      <c r="GJ486">
        <v>7.296026829268292</v>
      </c>
      <c r="GK486">
        <v>-1.427305296167253</v>
      </c>
      <c r="GL486">
        <v>0.1423684544470922</v>
      </c>
      <c r="GM486">
        <v>0</v>
      </c>
      <c r="GN486">
        <v>0</v>
      </c>
      <c r="GO486">
        <v>3</v>
      </c>
      <c r="GP486" t="s">
        <v>446</v>
      </c>
      <c r="GQ486">
        <v>3.10126</v>
      </c>
      <c r="GR486">
        <v>2.7271</v>
      </c>
      <c r="GS486">
        <v>0.187886</v>
      </c>
      <c r="GT486">
        <v>0.195696</v>
      </c>
      <c r="GU486">
        <v>0.10538</v>
      </c>
      <c r="GV486">
        <v>0.08248900000000001</v>
      </c>
      <c r="GW486">
        <v>21191.5</v>
      </c>
      <c r="GX486">
        <v>19108.7</v>
      </c>
      <c r="GY486">
        <v>26661.4</v>
      </c>
      <c r="GZ486">
        <v>23985.3</v>
      </c>
      <c r="HA486">
        <v>38181.2</v>
      </c>
      <c r="HB486">
        <v>32583.3</v>
      </c>
      <c r="HC486">
        <v>46558.3</v>
      </c>
      <c r="HD486">
        <v>37989</v>
      </c>
      <c r="HE486">
        <v>1.85942</v>
      </c>
      <c r="HF486">
        <v>2.31337</v>
      </c>
      <c r="HG486">
        <v>0.0660121</v>
      </c>
      <c r="HH486">
        <v>0</v>
      </c>
      <c r="HI486">
        <v>28.9771</v>
      </c>
      <c r="HJ486">
        <v>999.9</v>
      </c>
      <c r="HK486">
        <v>33.4</v>
      </c>
      <c r="HL486">
        <v>32.9</v>
      </c>
      <c r="HM486">
        <v>18.5765</v>
      </c>
      <c r="HN486">
        <v>61.4337</v>
      </c>
      <c r="HO486">
        <v>5.05209</v>
      </c>
      <c r="HP486">
        <v>2</v>
      </c>
      <c r="HQ486">
        <v>0.231103</v>
      </c>
      <c r="HR486">
        <v>0.8471</v>
      </c>
      <c r="HS486">
        <v>20.2798</v>
      </c>
      <c r="HT486">
        <v>5.20965</v>
      </c>
      <c r="HU486">
        <v>11.9797</v>
      </c>
      <c r="HV486">
        <v>4.9629</v>
      </c>
      <c r="HW486">
        <v>3.27448</v>
      </c>
      <c r="HX486">
        <v>9999</v>
      </c>
      <c r="HY486">
        <v>9999</v>
      </c>
      <c r="HZ486">
        <v>9999</v>
      </c>
      <c r="IA486">
        <v>999.9</v>
      </c>
      <c r="IB486">
        <v>1.86387</v>
      </c>
      <c r="IC486">
        <v>1.86015</v>
      </c>
      <c r="ID486">
        <v>1.85843</v>
      </c>
      <c r="IE486">
        <v>1.85974</v>
      </c>
      <c r="IF486">
        <v>1.85989</v>
      </c>
      <c r="IG486">
        <v>1.85844</v>
      </c>
      <c r="IH486">
        <v>1.85746</v>
      </c>
      <c r="II486">
        <v>1.85242</v>
      </c>
      <c r="IJ486">
        <v>0</v>
      </c>
      <c r="IK486">
        <v>0</v>
      </c>
      <c r="IL486">
        <v>0</v>
      </c>
      <c r="IM486">
        <v>0</v>
      </c>
      <c r="IN486" t="s">
        <v>441</v>
      </c>
      <c r="IO486" t="s">
        <v>442</v>
      </c>
      <c r="IP486" t="s">
        <v>443</v>
      </c>
      <c r="IQ486" t="s">
        <v>443</v>
      </c>
      <c r="IR486" t="s">
        <v>443</v>
      </c>
      <c r="IS486" t="s">
        <v>443</v>
      </c>
      <c r="IT486">
        <v>0</v>
      </c>
      <c r="IU486">
        <v>100</v>
      </c>
      <c r="IV486">
        <v>100</v>
      </c>
      <c r="IW486">
        <v>-0.5600000000000001</v>
      </c>
      <c r="IX486">
        <v>0.2916</v>
      </c>
      <c r="IY486">
        <v>-1.199888540531774</v>
      </c>
      <c r="IZ486">
        <v>0.0006062262584135303</v>
      </c>
      <c r="JA486">
        <v>-6.607284784785487E-07</v>
      </c>
      <c r="JB486">
        <v>4.456398226774383E-10</v>
      </c>
      <c r="JC486">
        <v>0.04242554667046498</v>
      </c>
      <c r="JD486">
        <v>-0.002659736867722172</v>
      </c>
      <c r="JE486">
        <v>0.000738507291522077</v>
      </c>
      <c r="JF486">
        <v>-6.730059124220876E-06</v>
      </c>
      <c r="JG486">
        <v>7</v>
      </c>
      <c r="JH486">
        <v>1949</v>
      </c>
      <c r="JI486">
        <v>1</v>
      </c>
      <c r="JJ486">
        <v>29</v>
      </c>
      <c r="JK486">
        <v>190151</v>
      </c>
      <c r="JL486">
        <v>190151.2</v>
      </c>
      <c r="JM486">
        <v>3.74756</v>
      </c>
      <c r="JN486">
        <v>2.59277</v>
      </c>
      <c r="JO486">
        <v>2.146</v>
      </c>
      <c r="JP486">
        <v>2.67944</v>
      </c>
      <c r="JQ486">
        <v>2.29858</v>
      </c>
      <c r="JR486">
        <v>2.44629</v>
      </c>
      <c r="JS486">
        <v>37.2899</v>
      </c>
      <c r="JT486">
        <v>24.0787</v>
      </c>
      <c r="JU486">
        <v>18</v>
      </c>
      <c r="JV486">
        <v>485.379</v>
      </c>
      <c r="JW486">
        <v>886.91</v>
      </c>
      <c r="JX486">
        <v>27.8948</v>
      </c>
      <c r="JY486">
        <v>30.1324</v>
      </c>
      <c r="JZ486">
        <v>30.0001</v>
      </c>
      <c r="KA486">
        <v>30.2887</v>
      </c>
      <c r="KB486">
        <v>30.2366</v>
      </c>
      <c r="KC486">
        <v>75.1598</v>
      </c>
      <c r="KD486">
        <v>8.25399</v>
      </c>
      <c r="KE486">
        <v>22.5318</v>
      </c>
      <c r="KF486">
        <v>27.8578</v>
      </c>
      <c r="KG486">
        <v>1409.74</v>
      </c>
      <c r="KH486">
        <v>16.3316</v>
      </c>
      <c r="KI486">
        <v>101.795</v>
      </c>
      <c r="KJ486">
        <v>91.5765</v>
      </c>
    </row>
    <row r="487" spans="1:296">
      <c r="A487">
        <v>469</v>
      </c>
      <c r="B487">
        <v>1758398670.5</v>
      </c>
      <c r="C487">
        <v>16530</v>
      </c>
      <c r="D487" t="s">
        <v>1385</v>
      </c>
      <c r="E487" t="s">
        <v>1386</v>
      </c>
      <c r="F487">
        <v>5</v>
      </c>
      <c r="G487" t="s">
        <v>1218</v>
      </c>
      <c r="H487">
        <v>1758398662.714286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1412.33339448518</v>
      </c>
      <c r="AJ487">
        <v>1338.921878787879</v>
      </c>
      <c r="AK487">
        <v>3.442912885825155</v>
      </c>
      <c r="AL487">
        <v>65.87558880153101</v>
      </c>
      <c r="AM487">
        <f>(AO487 - AN487 + DX487*1E3/(8.314*(DZ487+273.15)) * AQ487/DW487 * AP487) * DW487/(100*DK487) * 1000/(1000 - AO487)</f>
        <v>0</v>
      </c>
      <c r="AN487">
        <v>16.27493096087972</v>
      </c>
      <c r="AO487">
        <v>23.32531212121212</v>
      </c>
      <c r="AP487">
        <v>-0.009555223674765977</v>
      </c>
      <c r="AQ487">
        <v>86.21188687675813</v>
      </c>
      <c r="AR487">
        <v>0</v>
      </c>
      <c r="AS487">
        <v>0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437</v>
      </c>
      <c r="AX487" t="s">
        <v>437</v>
      </c>
      <c r="AY487">
        <v>0</v>
      </c>
      <c r="AZ487">
        <v>0</v>
      </c>
      <c r="BA487">
        <f>1-AY487/AZ487</f>
        <v>0</v>
      </c>
      <c r="BB487">
        <v>0</v>
      </c>
      <c r="BC487" t="s">
        <v>437</v>
      </c>
      <c r="BD487" t="s">
        <v>437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437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5.18</v>
      </c>
      <c r="DL487">
        <v>0.5</v>
      </c>
      <c r="DM487" t="s">
        <v>438</v>
      </c>
      <c r="DN487">
        <v>2</v>
      </c>
      <c r="DO487" t="b">
        <v>1</v>
      </c>
      <c r="DP487">
        <v>1758398662.714286</v>
      </c>
      <c r="DQ487">
        <v>1283.296428571429</v>
      </c>
      <c r="DR487">
        <v>1374.237857142857</v>
      </c>
      <c r="DS487">
        <v>23.37611785714286</v>
      </c>
      <c r="DT487">
        <v>16.24373571428572</v>
      </c>
      <c r="DU487">
        <v>1283.864285714286</v>
      </c>
      <c r="DV487">
        <v>23.084325</v>
      </c>
      <c r="DW487">
        <v>499.9503928571429</v>
      </c>
      <c r="DX487">
        <v>90.32425357142857</v>
      </c>
      <c r="DY487">
        <v>0.06826869285714286</v>
      </c>
      <c r="DZ487">
        <v>29.95748214285715</v>
      </c>
      <c r="EA487">
        <v>30.04983571428571</v>
      </c>
      <c r="EB487">
        <v>999.9000000000002</v>
      </c>
      <c r="EC487">
        <v>0</v>
      </c>
      <c r="ED487">
        <v>0</v>
      </c>
      <c r="EE487">
        <v>10009.785</v>
      </c>
      <c r="EF487">
        <v>0</v>
      </c>
      <c r="EG487">
        <v>10.33426428571429</v>
      </c>
      <c r="EH487">
        <v>-90.94034285714284</v>
      </c>
      <c r="EI487">
        <v>1314.013571428571</v>
      </c>
      <c r="EJ487">
        <v>1396.931071428571</v>
      </c>
      <c r="EK487">
        <v>7.132389642857143</v>
      </c>
      <c r="EL487">
        <v>1374.237857142857</v>
      </c>
      <c r="EM487">
        <v>16.24373571428572</v>
      </c>
      <c r="EN487">
        <v>2.111430357142857</v>
      </c>
      <c r="EO487">
        <v>1.467203214285714</v>
      </c>
      <c r="EP487">
        <v>18.30566785714286</v>
      </c>
      <c r="EQ487">
        <v>12.63051428571429</v>
      </c>
      <c r="ER487">
        <v>1999.985</v>
      </c>
      <c r="ES487">
        <v>0.9800026785714285</v>
      </c>
      <c r="ET487">
        <v>0.01999761428571429</v>
      </c>
      <c r="EU487">
        <v>0</v>
      </c>
      <c r="EV487">
        <v>911.312785714286</v>
      </c>
      <c r="EW487">
        <v>5.00078</v>
      </c>
      <c r="EX487">
        <v>17634.66785714286</v>
      </c>
      <c r="EY487">
        <v>16379.51785714286</v>
      </c>
      <c r="EZ487">
        <v>40.45753571428572</v>
      </c>
      <c r="FA487">
        <v>41.28321428571428</v>
      </c>
      <c r="FB487">
        <v>40.77875</v>
      </c>
      <c r="FC487">
        <v>41.01292857142856</v>
      </c>
      <c r="FD487">
        <v>41.85471428571428</v>
      </c>
      <c r="FE487">
        <v>1955.088928571429</v>
      </c>
      <c r="FF487">
        <v>39.89142857142858</v>
      </c>
      <c r="FG487">
        <v>0</v>
      </c>
      <c r="FH487">
        <v>1758398670.9</v>
      </c>
      <c r="FI487">
        <v>0</v>
      </c>
      <c r="FJ487">
        <v>911.2306399999999</v>
      </c>
      <c r="FK487">
        <v>-8.434076909111257</v>
      </c>
      <c r="FL487">
        <v>-161.4461535580429</v>
      </c>
      <c r="FM487">
        <v>17633.552</v>
      </c>
      <c r="FN487">
        <v>15</v>
      </c>
      <c r="FO487">
        <v>0</v>
      </c>
      <c r="FP487" t="s">
        <v>439</v>
      </c>
      <c r="FQ487">
        <v>1746989605.5</v>
      </c>
      <c r="FR487">
        <v>1746989593.5</v>
      </c>
      <c r="FS487">
        <v>0</v>
      </c>
      <c r="FT487">
        <v>-0.274</v>
      </c>
      <c r="FU487">
        <v>-0.002</v>
      </c>
      <c r="FV487">
        <v>2.549</v>
      </c>
      <c r="FW487">
        <v>0.129</v>
      </c>
      <c r="FX487">
        <v>420</v>
      </c>
      <c r="FY487">
        <v>17</v>
      </c>
      <c r="FZ487">
        <v>0.02</v>
      </c>
      <c r="GA487">
        <v>0.04</v>
      </c>
      <c r="GB487">
        <v>-90.82983414634147</v>
      </c>
      <c r="GC487">
        <v>-2.434005574912967</v>
      </c>
      <c r="GD487">
        <v>0.2684462271718644</v>
      </c>
      <c r="GE487">
        <v>0</v>
      </c>
      <c r="GF487">
        <v>911.7605294117648</v>
      </c>
      <c r="GG487">
        <v>-8.016653934674174</v>
      </c>
      <c r="GH487">
        <v>0.826488825421555</v>
      </c>
      <c r="GI487">
        <v>0</v>
      </c>
      <c r="GJ487">
        <v>7.2098</v>
      </c>
      <c r="GK487">
        <v>-1.186218397212551</v>
      </c>
      <c r="GL487">
        <v>0.1191593860258132</v>
      </c>
      <c r="GM487">
        <v>0</v>
      </c>
      <c r="GN487">
        <v>0</v>
      </c>
      <c r="GO487">
        <v>3</v>
      </c>
      <c r="GP487" t="s">
        <v>446</v>
      </c>
      <c r="GQ487">
        <v>3.10152</v>
      </c>
      <c r="GR487">
        <v>2.72667</v>
      </c>
      <c r="GS487">
        <v>0.189368</v>
      </c>
      <c r="GT487">
        <v>0.197111</v>
      </c>
      <c r="GU487">
        <v>0.105231</v>
      </c>
      <c r="GV487">
        <v>0.0827145</v>
      </c>
      <c r="GW487">
        <v>21153</v>
      </c>
      <c r="GX487">
        <v>19075</v>
      </c>
      <c r="GY487">
        <v>26661.5</v>
      </c>
      <c r="GZ487">
        <v>23985.3</v>
      </c>
      <c r="HA487">
        <v>38188</v>
      </c>
      <c r="HB487">
        <v>32575.4</v>
      </c>
      <c r="HC487">
        <v>46558.6</v>
      </c>
      <c r="HD487">
        <v>37988.9</v>
      </c>
      <c r="HE487">
        <v>1.85947</v>
      </c>
      <c r="HF487">
        <v>2.31323</v>
      </c>
      <c r="HG487">
        <v>0.06615740000000001</v>
      </c>
      <c r="HH487">
        <v>0</v>
      </c>
      <c r="HI487">
        <v>28.9682</v>
      </c>
      <c r="HJ487">
        <v>999.9</v>
      </c>
      <c r="HK487">
        <v>33.5</v>
      </c>
      <c r="HL487">
        <v>32.9</v>
      </c>
      <c r="HM487">
        <v>18.6336</v>
      </c>
      <c r="HN487">
        <v>61.2937</v>
      </c>
      <c r="HO487">
        <v>4.99599</v>
      </c>
      <c r="HP487">
        <v>2</v>
      </c>
      <c r="HQ487">
        <v>0.231136</v>
      </c>
      <c r="HR487">
        <v>0.862843</v>
      </c>
      <c r="HS487">
        <v>20.2797</v>
      </c>
      <c r="HT487">
        <v>5.20965</v>
      </c>
      <c r="HU487">
        <v>11.9796</v>
      </c>
      <c r="HV487">
        <v>4.963</v>
      </c>
      <c r="HW487">
        <v>3.27448</v>
      </c>
      <c r="HX487">
        <v>9999</v>
      </c>
      <c r="HY487">
        <v>9999</v>
      </c>
      <c r="HZ487">
        <v>9999</v>
      </c>
      <c r="IA487">
        <v>999.9</v>
      </c>
      <c r="IB487">
        <v>1.86386</v>
      </c>
      <c r="IC487">
        <v>1.86017</v>
      </c>
      <c r="ID487">
        <v>1.85844</v>
      </c>
      <c r="IE487">
        <v>1.85974</v>
      </c>
      <c r="IF487">
        <v>1.85989</v>
      </c>
      <c r="IG487">
        <v>1.85845</v>
      </c>
      <c r="IH487">
        <v>1.85748</v>
      </c>
      <c r="II487">
        <v>1.85242</v>
      </c>
      <c r="IJ487">
        <v>0</v>
      </c>
      <c r="IK487">
        <v>0</v>
      </c>
      <c r="IL487">
        <v>0</v>
      </c>
      <c r="IM487">
        <v>0</v>
      </c>
      <c r="IN487" t="s">
        <v>441</v>
      </c>
      <c r="IO487" t="s">
        <v>442</v>
      </c>
      <c r="IP487" t="s">
        <v>443</v>
      </c>
      <c r="IQ487" t="s">
        <v>443</v>
      </c>
      <c r="IR487" t="s">
        <v>443</v>
      </c>
      <c r="IS487" t="s">
        <v>443</v>
      </c>
      <c r="IT487">
        <v>0</v>
      </c>
      <c r="IU487">
        <v>100</v>
      </c>
      <c r="IV487">
        <v>100</v>
      </c>
      <c r="IW487">
        <v>-0.54</v>
      </c>
      <c r="IX487">
        <v>0.2907</v>
      </c>
      <c r="IY487">
        <v>-1.199888540531774</v>
      </c>
      <c r="IZ487">
        <v>0.0006062262584135303</v>
      </c>
      <c r="JA487">
        <v>-6.607284784785487E-07</v>
      </c>
      <c r="JB487">
        <v>4.456398226774383E-10</v>
      </c>
      <c r="JC487">
        <v>0.04242554667046498</v>
      </c>
      <c r="JD487">
        <v>-0.002659736867722172</v>
      </c>
      <c r="JE487">
        <v>0.000738507291522077</v>
      </c>
      <c r="JF487">
        <v>-6.730059124220876E-06</v>
      </c>
      <c r="JG487">
        <v>7</v>
      </c>
      <c r="JH487">
        <v>1949</v>
      </c>
      <c r="JI487">
        <v>1</v>
      </c>
      <c r="JJ487">
        <v>29</v>
      </c>
      <c r="JK487">
        <v>190151.1</v>
      </c>
      <c r="JL487">
        <v>190151.3</v>
      </c>
      <c r="JM487">
        <v>3.78174</v>
      </c>
      <c r="JN487">
        <v>2.59399</v>
      </c>
      <c r="JO487">
        <v>2.146</v>
      </c>
      <c r="JP487">
        <v>2.67944</v>
      </c>
      <c r="JQ487">
        <v>2.29858</v>
      </c>
      <c r="JR487">
        <v>2.43408</v>
      </c>
      <c r="JS487">
        <v>37.2899</v>
      </c>
      <c r="JT487">
        <v>24.07</v>
      </c>
      <c r="JU487">
        <v>18</v>
      </c>
      <c r="JV487">
        <v>485.409</v>
      </c>
      <c r="JW487">
        <v>886.722</v>
      </c>
      <c r="JX487">
        <v>27.8433</v>
      </c>
      <c r="JY487">
        <v>30.1314</v>
      </c>
      <c r="JZ487">
        <v>30.0001</v>
      </c>
      <c r="KA487">
        <v>30.2887</v>
      </c>
      <c r="KB487">
        <v>30.2346</v>
      </c>
      <c r="KC487">
        <v>75.8877</v>
      </c>
      <c r="KD487">
        <v>7.96873</v>
      </c>
      <c r="KE487">
        <v>22.5318</v>
      </c>
      <c r="KF487">
        <v>27.8089</v>
      </c>
      <c r="KG487">
        <v>1423.09</v>
      </c>
      <c r="KH487">
        <v>16.419</v>
      </c>
      <c r="KI487">
        <v>101.795</v>
      </c>
      <c r="KJ487">
        <v>91.5762</v>
      </c>
    </row>
    <row r="488" spans="1:296">
      <c r="A488">
        <v>470</v>
      </c>
      <c r="B488">
        <v>1758398675.5</v>
      </c>
      <c r="C488">
        <v>16535</v>
      </c>
      <c r="D488" t="s">
        <v>1387</v>
      </c>
      <c r="E488" t="s">
        <v>1388</v>
      </c>
      <c r="F488">
        <v>5</v>
      </c>
      <c r="G488" t="s">
        <v>1218</v>
      </c>
      <c r="H488">
        <v>1758398668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1429.361528332927</v>
      </c>
      <c r="AJ488">
        <v>1355.929515151515</v>
      </c>
      <c r="AK488">
        <v>3.409592667379048</v>
      </c>
      <c r="AL488">
        <v>65.87558880153101</v>
      </c>
      <c r="AM488">
        <f>(AO488 - AN488 + DX488*1E3/(8.314*(DZ488+273.15)) * AQ488/DW488 * AP488) * DW488/(100*DK488) * 1000/(1000 - AO488)</f>
        <v>0</v>
      </c>
      <c r="AN488">
        <v>16.33134279814498</v>
      </c>
      <c r="AO488">
        <v>23.27239272727273</v>
      </c>
      <c r="AP488">
        <v>-0.01030295251677314</v>
      </c>
      <c r="AQ488">
        <v>86.21188687675813</v>
      </c>
      <c r="AR488">
        <v>0</v>
      </c>
      <c r="AS488">
        <v>0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437</v>
      </c>
      <c r="AX488" t="s">
        <v>437</v>
      </c>
      <c r="AY488">
        <v>0</v>
      </c>
      <c r="AZ488">
        <v>0</v>
      </c>
      <c r="BA488">
        <f>1-AY488/AZ488</f>
        <v>0</v>
      </c>
      <c r="BB488">
        <v>0</v>
      </c>
      <c r="BC488" t="s">
        <v>437</v>
      </c>
      <c r="BD488" t="s">
        <v>437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437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5.18</v>
      </c>
      <c r="DL488">
        <v>0.5</v>
      </c>
      <c r="DM488" t="s">
        <v>438</v>
      </c>
      <c r="DN488">
        <v>2</v>
      </c>
      <c r="DO488" t="b">
        <v>1</v>
      </c>
      <c r="DP488">
        <v>1758398668</v>
      </c>
      <c r="DQ488">
        <v>1300.92962962963</v>
      </c>
      <c r="DR488">
        <v>1392.051481481481</v>
      </c>
      <c r="DS488">
        <v>23.34072222222223</v>
      </c>
      <c r="DT488">
        <v>16.30062592592592</v>
      </c>
      <c r="DU488">
        <v>1301.477037037037</v>
      </c>
      <c r="DV488">
        <v>23.04964074074074</v>
      </c>
      <c r="DW488">
        <v>500.0832962962963</v>
      </c>
      <c r="DX488">
        <v>90.32448148148148</v>
      </c>
      <c r="DY488">
        <v>0.06841886296296296</v>
      </c>
      <c r="DZ488">
        <v>29.93508888888889</v>
      </c>
      <c r="EA488">
        <v>30.04752962962963</v>
      </c>
      <c r="EB488">
        <v>999.9000000000001</v>
      </c>
      <c r="EC488">
        <v>0</v>
      </c>
      <c r="ED488">
        <v>0</v>
      </c>
      <c r="EE488">
        <v>10019.72962962963</v>
      </c>
      <c r="EF488">
        <v>0</v>
      </c>
      <c r="EG488">
        <v>10.33175555555555</v>
      </c>
      <c r="EH488">
        <v>-91.12150740740741</v>
      </c>
      <c r="EI488">
        <v>1332.01962962963</v>
      </c>
      <c r="EJ488">
        <v>1415.12</v>
      </c>
      <c r="EK488">
        <v>7.040090740740739</v>
      </c>
      <c r="EL488">
        <v>1392.051481481481</v>
      </c>
      <c r="EM488">
        <v>16.30062592592592</v>
      </c>
      <c r="EN488">
        <v>2.108238518518518</v>
      </c>
      <c r="EO488">
        <v>1.472346666666667</v>
      </c>
      <c r="EP488">
        <v>18.28154444444445</v>
      </c>
      <c r="EQ488">
        <v>12.68392592592593</v>
      </c>
      <c r="ER488">
        <v>1999.993333333333</v>
      </c>
      <c r="ES488">
        <v>0.9800027777777778</v>
      </c>
      <c r="ET488">
        <v>0.01999751481481482</v>
      </c>
      <c r="EU488">
        <v>0</v>
      </c>
      <c r="EV488">
        <v>910.5818148148147</v>
      </c>
      <c r="EW488">
        <v>5.00078</v>
      </c>
      <c r="EX488">
        <v>17620.8</v>
      </c>
      <c r="EY488">
        <v>16379.58518518518</v>
      </c>
      <c r="EZ488">
        <v>40.46974074074074</v>
      </c>
      <c r="FA488">
        <v>41.27525925925925</v>
      </c>
      <c r="FB488">
        <v>40.89337037037038</v>
      </c>
      <c r="FC488">
        <v>41.01807407407406</v>
      </c>
      <c r="FD488">
        <v>41.83085185185185</v>
      </c>
      <c r="FE488">
        <v>1955.098148148148</v>
      </c>
      <c r="FF488">
        <v>39.89111111111112</v>
      </c>
      <c r="FG488">
        <v>0</v>
      </c>
      <c r="FH488">
        <v>1758398676.3</v>
      </c>
      <c r="FI488">
        <v>0</v>
      </c>
      <c r="FJ488">
        <v>910.5569615384616</v>
      </c>
      <c r="FK488">
        <v>-8.358188038790436</v>
      </c>
      <c r="FL488">
        <v>-161.5897437166417</v>
      </c>
      <c r="FM488">
        <v>17620.25769230769</v>
      </c>
      <c r="FN488">
        <v>15</v>
      </c>
      <c r="FO488">
        <v>0</v>
      </c>
      <c r="FP488" t="s">
        <v>439</v>
      </c>
      <c r="FQ488">
        <v>1746989605.5</v>
      </c>
      <c r="FR488">
        <v>1746989593.5</v>
      </c>
      <c r="FS488">
        <v>0</v>
      </c>
      <c r="FT488">
        <v>-0.274</v>
      </c>
      <c r="FU488">
        <v>-0.002</v>
      </c>
      <c r="FV488">
        <v>2.549</v>
      </c>
      <c r="FW488">
        <v>0.129</v>
      </c>
      <c r="FX488">
        <v>420</v>
      </c>
      <c r="FY488">
        <v>17</v>
      </c>
      <c r="FZ488">
        <v>0.02</v>
      </c>
      <c r="GA488">
        <v>0.04</v>
      </c>
      <c r="GB488">
        <v>-90.984745</v>
      </c>
      <c r="GC488">
        <v>-2.052981613508476</v>
      </c>
      <c r="GD488">
        <v>0.2412757788817608</v>
      </c>
      <c r="GE488">
        <v>0</v>
      </c>
      <c r="GF488">
        <v>911.0364999999999</v>
      </c>
      <c r="GG488">
        <v>-8.491229949823714</v>
      </c>
      <c r="GH488">
        <v>0.8718063144988039</v>
      </c>
      <c r="GI488">
        <v>0</v>
      </c>
      <c r="GJ488">
        <v>7.09707075</v>
      </c>
      <c r="GK488">
        <v>-1.053971369606018</v>
      </c>
      <c r="GL488">
        <v>0.1032378613297346</v>
      </c>
      <c r="GM488">
        <v>0</v>
      </c>
      <c r="GN488">
        <v>0</v>
      </c>
      <c r="GO488">
        <v>3</v>
      </c>
      <c r="GP488" t="s">
        <v>446</v>
      </c>
      <c r="GQ488">
        <v>3.1017</v>
      </c>
      <c r="GR488">
        <v>2.72636</v>
      </c>
      <c r="GS488">
        <v>0.190829</v>
      </c>
      <c r="GT488">
        <v>0.19852</v>
      </c>
      <c r="GU488">
        <v>0.10506</v>
      </c>
      <c r="GV488">
        <v>0.0829482</v>
      </c>
      <c r="GW488">
        <v>21114.9</v>
      </c>
      <c r="GX488">
        <v>19041.4</v>
      </c>
      <c r="GY488">
        <v>26661.6</v>
      </c>
      <c r="GZ488">
        <v>23985.1</v>
      </c>
      <c r="HA488">
        <v>38195.5</v>
      </c>
      <c r="HB488">
        <v>32567.1</v>
      </c>
      <c r="HC488">
        <v>46558.6</v>
      </c>
      <c r="HD488">
        <v>37988.9</v>
      </c>
      <c r="HE488">
        <v>1.86015</v>
      </c>
      <c r="HF488">
        <v>2.31325</v>
      </c>
      <c r="HG488">
        <v>0.06689879999999999</v>
      </c>
      <c r="HH488">
        <v>0</v>
      </c>
      <c r="HI488">
        <v>28.9595</v>
      </c>
      <c r="HJ488">
        <v>999.9</v>
      </c>
      <c r="HK488">
        <v>33.5</v>
      </c>
      <c r="HL488">
        <v>32.9</v>
      </c>
      <c r="HM488">
        <v>18.633</v>
      </c>
      <c r="HN488">
        <v>61.1237</v>
      </c>
      <c r="HO488">
        <v>4.84776</v>
      </c>
      <c r="HP488">
        <v>2</v>
      </c>
      <c r="HQ488">
        <v>0.230813</v>
      </c>
      <c r="HR488">
        <v>0.884638</v>
      </c>
      <c r="HS488">
        <v>20.2796</v>
      </c>
      <c r="HT488">
        <v>5.21025</v>
      </c>
      <c r="HU488">
        <v>11.9796</v>
      </c>
      <c r="HV488">
        <v>4.9628</v>
      </c>
      <c r="HW488">
        <v>3.27448</v>
      </c>
      <c r="HX488">
        <v>9999</v>
      </c>
      <c r="HY488">
        <v>9999</v>
      </c>
      <c r="HZ488">
        <v>9999</v>
      </c>
      <c r="IA488">
        <v>999.9</v>
      </c>
      <c r="IB488">
        <v>1.86386</v>
      </c>
      <c r="IC488">
        <v>1.86016</v>
      </c>
      <c r="ID488">
        <v>1.8584</v>
      </c>
      <c r="IE488">
        <v>1.85974</v>
      </c>
      <c r="IF488">
        <v>1.85989</v>
      </c>
      <c r="IG488">
        <v>1.85841</v>
      </c>
      <c r="IH488">
        <v>1.85745</v>
      </c>
      <c r="II488">
        <v>1.8524</v>
      </c>
      <c r="IJ488">
        <v>0</v>
      </c>
      <c r="IK488">
        <v>0</v>
      </c>
      <c r="IL488">
        <v>0</v>
      </c>
      <c r="IM488">
        <v>0</v>
      </c>
      <c r="IN488" t="s">
        <v>441</v>
      </c>
      <c r="IO488" t="s">
        <v>442</v>
      </c>
      <c r="IP488" t="s">
        <v>443</v>
      </c>
      <c r="IQ488" t="s">
        <v>443</v>
      </c>
      <c r="IR488" t="s">
        <v>443</v>
      </c>
      <c r="IS488" t="s">
        <v>443</v>
      </c>
      <c r="IT488">
        <v>0</v>
      </c>
      <c r="IU488">
        <v>100</v>
      </c>
      <c r="IV488">
        <v>100</v>
      </c>
      <c r="IW488">
        <v>-0.52</v>
      </c>
      <c r="IX488">
        <v>0.2895</v>
      </c>
      <c r="IY488">
        <v>-1.199888540531774</v>
      </c>
      <c r="IZ488">
        <v>0.0006062262584135303</v>
      </c>
      <c r="JA488">
        <v>-6.607284784785487E-07</v>
      </c>
      <c r="JB488">
        <v>4.456398226774383E-10</v>
      </c>
      <c r="JC488">
        <v>0.04242554667046498</v>
      </c>
      <c r="JD488">
        <v>-0.002659736867722172</v>
      </c>
      <c r="JE488">
        <v>0.000738507291522077</v>
      </c>
      <c r="JF488">
        <v>-6.730059124220876E-06</v>
      </c>
      <c r="JG488">
        <v>7</v>
      </c>
      <c r="JH488">
        <v>1949</v>
      </c>
      <c r="JI488">
        <v>1</v>
      </c>
      <c r="JJ488">
        <v>29</v>
      </c>
      <c r="JK488">
        <v>190151.2</v>
      </c>
      <c r="JL488">
        <v>190151.4</v>
      </c>
      <c r="JM488">
        <v>3.81714</v>
      </c>
      <c r="JN488">
        <v>2.60132</v>
      </c>
      <c r="JO488">
        <v>2.146</v>
      </c>
      <c r="JP488">
        <v>2.68066</v>
      </c>
      <c r="JQ488">
        <v>2.29858</v>
      </c>
      <c r="JR488">
        <v>2.3999</v>
      </c>
      <c r="JS488">
        <v>37.2899</v>
      </c>
      <c r="JT488">
        <v>24.07</v>
      </c>
      <c r="JU488">
        <v>18</v>
      </c>
      <c r="JV488">
        <v>485.807</v>
      </c>
      <c r="JW488">
        <v>886.758</v>
      </c>
      <c r="JX488">
        <v>27.7958</v>
      </c>
      <c r="JY488">
        <v>30.1314</v>
      </c>
      <c r="JZ488">
        <v>30.0001</v>
      </c>
      <c r="KA488">
        <v>30.2887</v>
      </c>
      <c r="KB488">
        <v>30.2354</v>
      </c>
      <c r="KC488">
        <v>76.54730000000001</v>
      </c>
      <c r="KD488">
        <v>7.62635</v>
      </c>
      <c r="KE488">
        <v>22.9342</v>
      </c>
      <c r="KF488">
        <v>27.764</v>
      </c>
      <c r="KG488">
        <v>1443.13</v>
      </c>
      <c r="KH488">
        <v>16.5378</v>
      </c>
      <c r="KI488">
        <v>101.795</v>
      </c>
      <c r="KJ488">
        <v>91.5759</v>
      </c>
    </row>
    <row r="489" spans="1:296">
      <c r="A489">
        <v>471</v>
      </c>
      <c r="B489">
        <v>1758398680.5</v>
      </c>
      <c r="C489">
        <v>16540</v>
      </c>
      <c r="D489" t="s">
        <v>1389</v>
      </c>
      <c r="E489" t="s">
        <v>1390</v>
      </c>
      <c r="F489">
        <v>5</v>
      </c>
      <c r="G489" t="s">
        <v>1218</v>
      </c>
      <c r="H489">
        <v>1758398672.714286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1446.437088774385</v>
      </c>
      <c r="AJ489">
        <v>1372.974484848484</v>
      </c>
      <c r="AK489">
        <v>3.409327177585287</v>
      </c>
      <c r="AL489">
        <v>65.87558880153101</v>
      </c>
      <c r="AM489">
        <f>(AO489 - AN489 + DX489*1E3/(8.314*(DZ489+273.15)) * AQ489/DW489 * AP489) * DW489/(100*DK489) * 1000/(1000 - AO489)</f>
        <v>0</v>
      </c>
      <c r="AN489">
        <v>16.41950243480167</v>
      </c>
      <c r="AO489">
        <v>23.23181454545454</v>
      </c>
      <c r="AP489">
        <v>-0.009739687987707545</v>
      </c>
      <c r="AQ489">
        <v>86.21188687675813</v>
      </c>
      <c r="AR489">
        <v>0</v>
      </c>
      <c r="AS489">
        <v>0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437</v>
      </c>
      <c r="AX489" t="s">
        <v>437</v>
      </c>
      <c r="AY489">
        <v>0</v>
      </c>
      <c r="AZ489">
        <v>0</v>
      </c>
      <c r="BA489">
        <f>1-AY489/AZ489</f>
        <v>0</v>
      </c>
      <c r="BB489">
        <v>0</v>
      </c>
      <c r="BC489" t="s">
        <v>437</v>
      </c>
      <c r="BD489" t="s">
        <v>437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437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5.18</v>
      </c>
      <c r="DL489">
        <v>0.5</v>
      </c>
      <c r="DM489" t="s">
        <v>438</v>
      </c>
      <c r="DN489">
        <v>2</v>
      </c>
      <c r="DO489" t="b">
        <v>1</v>
      </c>
      <c r="DP489">
        <v>1758398672.714286</v>
      </c>
      <c r="DQ489">
        <v>1316.717142857143</v>
      </c>
      <c r="DR489">
        <v>1407.865</v>
      </c>
      <c r="DS489">
        <v>23.29776785714286</v>
      </c>
      <c r="DT489">
        <v>16.35988214285714</v>
      </c>
      <c r="DU489">
        <v>1317.245714285714</v>
      </c>
      <c r="DV489">
        <v>23.00756071428571</v>
      </c>
      <c r="DW489">
        <v>500.1684999999999</v>
      </c>
      <c r="DX489">
        <v>90.32461071428573</v>
      </c>
      <c r="DY489">
        <v>0.06828207142857141</v>
      </c>
      <c r="DZ489">
        <v>29.914575</v>
      </c>
      <c r="EA489">
        <v>30.04666785714285</v>
      </c>
      <c r="EB489">
        <v>999.9000000000002</v>
      </c>
      <c r="EC489">
        <v>0</v>
      </c>
      <c r="ED489">
        <v>0</v>
      </c>
      <c r="EE489">
        <v>10017.03392857143</v>
      </c>
      <c r="EF489">
        <v>0</v>
      </c>
      <c r="EG489">
        <v>10.32905</v>
      </c>
      <c r="EH489">
        <v>-91.14756071428573</v>
      </c>
      <c r="EI489">
        <v>1348.125</v>
      </c>
      <c r="EJ489">
        <v>1431.281785714286</v>
      </c>
      <c r="EK489">
        <v>6.937885714285716</v>
      </c>
      <c r="EL489">
        <v>1407.865</v>
      </c>
      <c r="EM489">
        <v>16.35988214285714</v>
      </c>
      <c r="EN489">
        <v>2.104361071428571</v>
      </c>
      <c r="EO489">
        <v>1.477699642857143</v>
      </c>
      <c r="EP489">
        <v>18.25220714285714</v>
      </c>
      <c r="EQ489">
        <v>12.73922857142857</v>
      </c>
      <c r="ER489">
        <v>1999.980714285715</v>
      </c>
      <c r="ES489">
        <v>0.9800027857142857</v>
      </c>
      <c r="ET489">
        <v>0.01999750714285714</v>
      </c>
      <c r="EU489">
        <v>0</v>
      </c>
      <c r="EV489">
        <v>909.9016428571429</v>
      </c>
      <c r="EW489">
        <v>5.00078</v>
      </c>
      <c r="EX489">
        <v>17608.39642857143</v>
      </c>
      <c r="EY489">
        <v>16379.48214285714</v>
      </c>
      <c r="EZ489">
        <v>40.48642857142857</v>
      </c>
      <c r="FA489">
        <v>41.26771428571429</v>
      </c>
      <c r="FB489">
        <v>41.03114285714285</v>
      </c>
      <c r="FC489">
        <v>41.0107857142857</v>
      </c>
      <c r="FD489">
        <v>41.83235714285713</v>
      </c>
      <c r="FE489">
        <v>1955.088571428571</v>
      </c>
      <c r="FF489">
        <v>39.89000000000001</v>
      </c>
      <c r="FG489">
        <v>0</v>
      </c>
      <c r="FH489">
        <v>1758398681.1</v>
      </c>
      <c r="FI489">
        <v>0</v>
      </c>
      <c r="FJ489">
        <v>909.794076923077</v>
      </c>
      <c r="FK489">
        <v>-9.404923089831245</v>
      </c>
      <c r="FL489">
        <v>-152.4888889083923</v>
      </c>
      <c r="FM489">
        <v>17607.65769230769</v>
      </c>
      <c r="FN489">
        <v>15</v>
      </c>
      <c r="FO489">
        <v>0</v>
      </c>
      <c r="FP489" t="s">
        <v>439</v>
      </c>
      <c r="FQ489">
        <v>1746989605.5</v>
      </c>
      <c r="FR489">
        <v>1746989593.5</v>
      </c>
      <c r="FS489">
        <v>0</v>
      </c>
      <c r="FT489">
        <v>-0.274</v>
      </c>
      <c r="FU489">
        <v>-0.002</v>
      </c>
      <c r="FV489">
        <v>2.549</v>
      </c>
      <c r="FW489">
        <v>0.129</v>
      </c>
      <c r="FX489">
        <v>420</v>
      </c>
      <c r="FY489">
        <v>17</v>
      </c>
      <c r="FZ489">
        <v>0.02</v>
      </c>
      <c r="GA489">
        <v>0.04</v>
      </c>
      <c r="GB489">
        <v>-91.09939749999999</v>
      </c>
      <c r="GC489">
        <v>-0.5117932457786318</v>
      </c>
      <c r="GD489">
        <v>0.1375295068112653</v>
      </c>
      <c r="GE489">
        <v>0</v>
      </c>
      <c r="GF489">
        <v>910.2324411764706</v>
      </c>
      <c r="GG489">
        <v>-8.71928189864108</v>
      </c>
      <c r="GH489">
        <v>0.900244352161468</v>
      </c>
      <c r="GI489">
        <v>0</v>
      </c>
      <c r="GJ489">
        <v>6.99418275</v>
      </c>
      <c r="GK489">
        <v>-1.225835684803011</v>
      </c>
      <c r="GL489">
        <v>0.1204533002451054</v>
      </c>
      <c r="GM489">
        <v>0</v>
      </c>
      <c r="GN489">
        <v>0</v>
      </c>
      <c r="GO489">
        <v>3</v>
      </c>
      <c r="GP489" t="s">
        <v>446</v>
      </c>
      <c r="GQ489">
        <v>3.10198</v>
      </c>
      <c r="GR489">
        <v>2.72562</v>
      </c>
      <c r="GS489">
        <v>0.192279</v>
      </c>
      <c r="GT489">
        <v>0.199927</v>
      </c>
      <c r="GU489">
        <v>0.104936</v>
      </c>
      <c r="GV489">
        <v>0.08335140000000001</v>
      </c>
      <c r="GW489">
        <v>21077.1</v>
      </c>
      <c r="GX489">
        <v>19008.2</v>
      </c>
      <c r="GY489">
        <v>26661.7</v>
      </c>
      <c r="GZ489">
        <v>23985.4</v>
      </c>
      <c r="HA489">
        <v>38201.2</v>
      </c>
      <c r="HB489">
        <v>32553.1</v>
      </c>
      <c r="HC489">
        <v>46558.8</v>
      </c>
      <c r="HD489">
        <v>37989.1</v>
      </c>
      <c r="HE489">
        <v>1.8604</v>
      </c>
      <c r="HF489">
        <v>2.31317</v>
      </c>
      <c r="HG489">
        <v>0.0672191</v>
      </c>
      <c r="HH489">
        <v>0</v>
      </c>
      <c r="HI489">
        <v>28.9502</v>
      </c>
      <c r="HJ489">
        <v>999.9</v>
      </c>
      <c r="HK489">
        <v>33.6</v>
      </c>
      <c r="HL489">
        <v>32.9</v>
      </c>
      <c r="HM489">
        <v>18.6874</v>
      </c>
      <c r="HN489">
        <v>61.4337</v>
      </c>
      <c r="HO489">
        <v>4.65945</v>
      </c>
      <c r="HP489">
        <v>2</v>
      </c>
      <c r="HQ489">
        <v>0.230681</v>
      </c>
      <c r="HR489">
        <v>0.908908</v>
      </c>
      <c r="HS489">
        <v>20.2793</v>
      </c>
      <c r="HT489">
        <v>5.2095</v>
      </c>
      <c r="HU489">
        <v>11.9796</v>
      </c>
      <c r="HV489">
        <v>4.9618</v>
      </c>
      <c r="HW489">
        <v>3.27435</v>
      </c>
      <c r="HX489">
        <v>9999</v>
      </c>
      <c r="HY489">
        <v>9999</v>
      </c>
      <c r="HZ489">
        <v>9999</v>
      </c>
      <c r="IA489">
        <v>999.9</v>
      </c>
      <c r="IB489">
        <v>1.86386</v>
      </c>
      <c r="IC489">
        <v>1.86015</v>
      </c>
      <c r="ID489">
        <v>1.85842</v>
      </c>
      <c r="IE489">
        <v>1.85974</v>
      </c>
      <c r="IF489">
        <v>1.85988</v>
      </c>
      <c r="IG489">
        <v>1.85845</v>
      </c>
      <c r="IH489">
        <v>1.85746</v>
      </c>
      <c r="II489">
        <v>1.85242</v>
      </c>
      <c r="IJ489">
        <v>0</v>
      </c>
      <c r="IK489">
        <v>0</v>
      </c>
      <c r="IL489">
        <v>0</v>
      </c>
      <c r="IM489">
        <v>0</v>
      </c>
      <c r="IN489" t="s">
        <v>441</v>
      </c>
      <c r="IO489" t="s">
        <v>442</v>
      </c>
      <c r="IP489" t="s">
        <v>443</v>
      </c>
      <c r="IQ489" t="s">
        <v>443</v>
      </c>
      <c r="IR489" t="s">
        <v>443</v>
      </c>
      <c r="IS489" t="s">
        <v>443</v>
      </c>
      <c r="IT489">
        <v>0</v>
      </c>
      <c r="IU489">
        <v>100</v>
      </c>
      <c r="IV489">
        <v>100</v>
      </c>
      <c r="IW489">
        <v>-0.5</v>
      </c>
      <c r="IX489">
        <v>0.2888</v>
      </c>
      <c r="IY489">
        <v>-1.199888540531774</v>
      </c>
      <c r="IZ489">
        <v>0.0006062262584135303</v>
      </c>
      <c r="JA489">
        <v>-6.607284784785487E-07</v>
      </c>
      <c r="JB489">
        <v>4.456398226774383E-10</v>
      </c>
      <c r="JC489">
        <v>0.04242554667046498</v>
      </c>
      <c r="JD489">
        <v>-0.002659736867722172</v>
      </c>
      <c r="JE489">
        <v>0.000738507291522077</v>
      </c>
      <c r="JF489">
        <v>-6.730059124220876E-06</v>
      </c>
      <c r="JG489">
        <v>7</v>
      </c>
      <c r="JH489">
        <v>1949</v>
      </c>
      <c r="JI489">
        <v>1</v>
      </c>
      <c r="JJ489">
        <v>29</v>
      </c>
      <c r="JK489">
        <v>190151.2</v>
      </c>
      <c r="JL489">
        <v>190151.5</v>
      </c>
      <c r="JM489">
        <v>3.8501</v>
      </c>
      <c r="JN489">
        <v>2.59399</v>
      </c>
      <c r="JO489">
        <v>2.146</v>
      </c>
      <c r="JP489">
        <v>2.67944</v>
      </c>
      <c r="JQ489">
        <v>2.29858</v>
      </c>
      <c r="JR489">
        <v>2.43652</v>
      </c>
      <c r="JS489">
        <v>37.2899</v>
      </c>
      <c r="JT489">
        <v>24.0612</v>
      </c>
      <c r="JU489">
        <v>18</v>
      </c>
      <c r="JV489">
        <v>485.949</v>
      </c>
      <c r="JW489">
        <v>886.679</v>
      </c>
      <c r="JX489">
        <v>27.7504</v>
      </c>
      <c r="JY489">
        <v>30.1312</v>
      </c>
      <c r="JZ489">
        <v>30</v>
      </c>
      <c r="KA489">
        <v>30.2878</v>
      </c>
      <c r="KB489">
        <v>30.2353</v>
      </c>
      <c r="KC489">
        <v>77.267</v>
      </c>
      <c r="KD489">
        <v>7.34343</v>
      </c>
      <c r="KE489">
        <v>23.3072</v>
      </c>
      <c r="KF489">
        <v>27.7162</v>
      </c>
      <c r="KG489">
        <v>1456.49</v>
      </c>
      <c r="KH489">
        <v>16.6516</v>
      </c>
      <c r="KI489">
        <v>101.796</v>
      </c>
      <c r="KJ489">
        <v>91.5767</v>
      </c>
    </row>
    <row r="490" spans="1:296">
      <c r="A490">
        <v>472</v>
      </c>
      <c r="B490">
        <v>1758398685.5</v>
      </c>
      <c r="C490">
        <v>16545</v>
      </c>
      <c r="D490" t="s">
        <v>1391</v>
      </c>
      <c r="E490" t="s">
        <v>1392</v>
      </c>
      <c r="F490">
        <v>5</v>
      </c>
      <c r="G490" t="s">
        <v>1218</v>
      </c>
      <c r="H490">
        <v>1758398678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1463.586132012613</v>
      </c>
      <c r="AJ490">
        <v>1389.914969696969</v>
      </c>
      <c r="AK490">
        <v>3.380198579958199</v>
      </c>
      <c r="AL490">
        <v>65.87558880153101</v>
      </c>
      <c r="AM490">
        <f>(AO490 - AN490 + DX490*1E3/(8.314*(DZ490+273.15)) * AQ490/DW490 * AP490) * DW490/(100*DK490) * 1000/(1000 - AO490)</f>
        <v>0</v>
      </c>
      <c r="AN490">
        <v>16.53195496635426</v>
      </c>
      <c r="AO490">
        <v>23.20692000000001</v>
      </c>
      <c r="AP490">
        <v>-0.007128109642310384</v>
      </c>
      <c r="AQ490">
        <v>86.21188687675813</v>
      </c>
      <c r="AR490">
        <v>0</v>
      </c>
      <c r="AS490">
        <v>0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437</v>
      </c>
      <c r="AX490" t="s">
        <v>437</v>
      </c>
      <c r="AY490">
        <v>0</v>
      </c>
      <c r="AZ490">
        <v>0</v>
      </c>
      <c r="BA490">
        <f>1-AY490/AZ490</f>
        <v>0</v>
      </c>
      <c r="BB490">
        <v>0</v>
      </c>
      <c r="BC490" t="s">
        <v>437</v>
      </c>
      <c r="BD490" t="s">
        <v>437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437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5.18</v>
      </c>
      <c r="DL490">
        <v>0.5</v>
      </c>
      <c r="DM490" t="s">
        <v>438</v>
      </c>
      <c r="DN490">
        <v>2</v>
      </c>
      <c r="DO490" t="b">
        <v>1</v>
      </c>
      <c r="DP490">
        <v>1758398678</v>
      </c>
      <c r="DQ490">
        <v>1334.384814814815</v>
      </c>
      <c r="DR490">
        <v>1425.507407407407</v>
      </c>
      <c r="DS490">
        <v>23.25194814814815</v>
      </c>
      <c r="DT490">
        <v>16.45268888888889</v>
      </c>
      <c r="DU490">
        <v>1334.892222222222</v>
      </c>
      <c r="DV490">
        <v>22.96268148148149</v>
      </c>
      <c r="DW490">
        <v>500.1374074074075</v>
      </c>
      <c r="DX490">
        <v>90.32438888888889</v>
      </c>
      <c r="DY490">
        <v>0.06809749999999999</v>
      </c>
      <c r="DZ490">
        <v>29.89133333333334</v>
      </c>
      <c r="EA490">
        <v>30.04494074074075</v>
      </c>
      <c r="EB490">
        <v>999.9000000000001</v>
      </c>
      <c r="EC490">
        <v>0</v>
      </c>
      <c r="ED490">
        <v>0</v>
      </c>
      <c r="EE490">
        <v>10000.07185185185</v>
      </c>
      <c r="EF490">
        <v>0</v>
      </c>
      <c r="EG490">
        <v>10.73032592592592</v>
      </c>
      <c r="EH490">
        <v>-91.12217777777778</v>
      </c>
      <c r="EI490">
        <v>1366.15</v>
      </c>
      <c r="EJ490">
        <v>1449.354444444444</v>
      </c>
      <c r="EK490">
        <v>6.799268518518518</v>
      </c>
      <c r="EL490">
        <v>1425.507407407407</v>
      </c>
      <c r="EM490">
        <v>16.45268888888889</v>
      </c>
      <c r="EN490">
        <v>2.100217777777778</v>
      </c>
      <c r="EO490">
        <v>1.486078148148148</v>
      </c>
      <c r="EP490">
        <v>18.22081851851852</v>
      </c>
      <c r="EQ490">
        <v>12.82545925925926</v>
      </c>
      <c r="ER490">
        <v>1999.99037037037</v>
      </c>
      <c r="ES490">
        <v>0.980003</v>
      </c>
      <c r="ET490">
        <v>0.0199973</v>
      </c>
      <c r="EU490">
        <v>0</v>
      </c>
      <c r="EV490">
        <v>909.1857037037038</v>
      </c>
      <c r="EW490">
        <v>5.00078</v>
      </c>
      <c r="EX490">
        <v>17595.09629629629</v>
      </c>
      <c r="EY490">
        <v>16379.55555555555</v>
      </c>
      <c r="EZ490">
        <v>40.48362962962963</v>
      </c>
      <c r="FA490">
        <v>41.26377777777777</v>
      </c>
      <c r="FB490">
        <v>41.09481481481481</v>
      </c>
      <c r="FC490">
        <v>41.00662962962964</v>
      </c>
      <c r="FD490">
        <v>41.84470370370369</v>
      </c>
      <c r="FE490">
        <v>1955.1</v>
      </c>
      <c r="FF490">
        <v>39.89000000000001</v>
      </c>
      <c r="FG490">
        <v>0</v>
      </c>
      <c r="FH490">
        <v>1758398686.5</v>
      </c>
      <c r="FI490">
        <v>0</v>
      </c>
      <c r="FJ490">
        <v>909.04832</v>
      </c>
      <c r="FK490">
        <v>-7.792769222579222</v>
      </c>
      <c r="FL490">
        <v>-152.1769228625352</v>
      </c>
      <c r="FM490">
        <v>17593.284</v>
      </c>
      <c r="FN490">
        <v>15</v>
      </c>
      <c r="FO490">
        <v>0</v>
      </c>
      <c r="FP490" t="s">
        <v>439</v>
      </c>
      <c r="FQ490">
        <v>1746989605.5</v>
      </c>
      <c r="FR490">
        <v>1746989593.5</v>
      </c>
      <c r="FS490">
        <v>0</v>
      </c>
      <c r="FT490">
        <v>-0.274</v>
      </c>
      <c r="FU490">
        <v>-0.002</v>
      </c>
      <c r="FV490">
        <v>2.549</v>
      </c>
      <c r="FW490">
        <v>0.129</v>
      </c>
      <c r="FX490">
        <v>420</v>
      </c>
      <c r="FY490">
        <v>17</v>
      </c>
      <c r="FZ490">
        <v>0.02</v>
      </c>
      <c r="GA490">
        <v>0.04</v>
      </c>
      <c r="GB490">
        <v>-91.13886829268294</v>
      </c>
      <c r="GC490">
        <v>0.3228209059231661</v>
      </c>
      <c r="GD490">
        <v>0.07197820618338448</v>
      </c>
      <c r="GE490">
        <v>1</v>
      </c>
      <c r="GF490">
        <v>909.5778235294118</v>
      </c>
      <c r="GG490">
        <v>-8.452467539581557</v>
      </c>
      <c r="GH490">
        <v>0.865214270319224</v>
      </c>
      <c r="GI490">
        <v>0</v>
      </c>
      <c r="GJ490">
        <v>6.874254146341464</v>
      </c>
      <c r="GK490">
        <v>-1.580784459930303</v>
      </c>
      <c r="GL490">
        <v>0.1565498879883002</v>
      </c>
      <c r="GM490">
        <v>0</v>
      </c>
      <c r="GN490">
        <v>1</v>
      </c>
      <c r="GO490">
        <v>3</v>
      </c>
      <c r="GP490" t="s">
        <v>440</v>
      </c>
      <c r="GQ490">
        <v>3.10117</v>
      </c>
      <c r="GR490">
        <v>2.72647</v>
      </c>
      <c r="GS490">
        <v>0.193712</v>
      </c>
      <c r="GT490">
        <v>0.201314</v>
      </c>
      <c r="GU490">
        <v>0.104863</v>
      </c>
      <c r="GV490">
        <v>0.08370370000000001</v>
      </c>
      <c r="GW490">
        <v>21039.8</v>
      </c>
      <c r="GX490">
        <v>18975.1</v>
      </c>
      <c r="GY490">
        <v>26661.8</v>
      </c>
      <c r="GZ490">
        <v>23985.2</v>
      </c>
      <c r="HA490">
        <v>38204.8</v>
      </c>
      <c r="HB490">
        <v>32540.7</v>
      </c>
      <c r="HC490">
        <v>46559.1</v>
      </c>
      <c r="HD490">
        <v>37989.1</v>
      </c>
      <c r="HE490">
        <v>1.8589</v>
      </c>
      <c r="HF490">
        <v>2.3144</v>
      </c>
      <c r="HG490">
        <v>0.0677258</v>
      </c>
      <c r="HH490">
        <v>0</v>
      </c>
      <c r="HI490">
        <v>28.9408</v>
      </c>
      <c r="HJ490">
        <v>999.9</v>
      </c>
      <c r="HK490">
        <v>33.6</v>
      </c>
      <c r="HL490">
        <v>32.9</v>
      </c>
      <c r="HM490">
        <v>18.6882</v>
      </c>
      <c r="HN490">
        <v>61.2637</v>
      </c>
      <c r="HO490">
        <v>4.83974</v>
      </c>
      <c r="HP490">
        <v>2</v>
      </c>
      <c r="HQ490">
        <v>0.230686</v>
      </c>
      <c r="HR490">
        <v>0.930114</v>
      </c>
      <c r="HS490">
        <v>20.2794</v>
      </c>
      <c r="HT490">
        <v>5.2101</v>
      </c>
      <c r="HU490">
        <v>11.9796</v>
      </c>
      <c r="HV490">
        <v>4.96305</v>
      </c>
      <c r="HW490">
        <v>3.27443</v>
      </c>
      <c r="HX490">
        <v>9999</v>
      </c>
      <c r="HY490">
        <v>9999</v>
      </c>
      <c r="HZ490">
        <v>9999</v>
      </c>
      <c r="IA490">
        <v>999.9</v>
      </c>
      <c r="IB490">
        <v>1.86387</v>
      </c>
      <c r="IC490">
        <v>1.86012</v>
      </c>
      <c r="ID490">
        <v>1.85843</v>
      </c>
      <c r="IE490">
        <v>1.85974</v>
      </c>
      <c r="IF490">
        <v>1.85989</v>
      </c>
      <c r="IG490">
        <v>1.85846</v>
      </c>
      <c r="IH490">
        <v>1.85747</v>
      </c>
      <c r="II490">
        <v>1.85242</v>
      </c>
      <c r="IJ490">
        <v>0</v>
      </c>
      <c r="IK490">
        <v>0</v>
      </c>
      <c r="IL490">
        <v>0</v>
      </c>
      <c r="IM490">
        <v>0</v>
      </c>
      <c r="IN490" t="s">
        <v>441</v>
      </c>
      <c r="IO490" t="s">
        <v>442</v>
      </c>
      <c r="IP490" t="s">
        <v>443</v>
      </c>
      <c r="IQ490" t="s">
        <v>443</v>
      </c>
      <c r="IR490" t="s">
        <v>443</v>
      </c>
      <c r="IS490" t="s">
        <v>443</v>
      </c>
      <c r="IT490">
        <v>0</v>
      </c>
      <c r="IU490">
        <v>100</v>
      </c>
      <c r="IV490">
        <v>100</v>
      </c>
      <c r="IW490">
        <v>-0.47</v>
      </c>
      <c r="IX490">
        <v>0.2883</v>
      </c>
      <c r="IY490">
        <v>-1.199888540531774</v>
      </c>
      <c r="IZ490">
        <v>0.0006062262584135303</v>
      </c>
      <c r="JA490">
        <v>-6.607284784785487E-07</v>
      </c>
      <c r="JB490">
        <v>4.456398226774383E-10</v>
      </c>
      <c r="JC490">
        <v>0.04242554667046498</v>
      </c>
      <c r="JD490">
        <v>-0.002659736867722172</v>
      </c>
      <c r="JE490">
        <v>0.000738507291522077</v>
      </c>
      <c r="JF490">
        <v>-6.730059124220876E-06</v>
      </c>
      <c r="JG490">
        <v>7</v>
      </c>
      <c r="JH490">
        <v>1949</v>
      </c>
      <c r="JI490">
        <v>1</v>
      </c>
      <c r="JJ490">
        <v>29</v>
      </c>
      <c r="JK490">
        <v>190151.3</v>
      </c>
      <c r="JL490">
        <v>190151.5</v>
      </c>
      <c r="JM490">
        <v>3.8855</v>
      </c>
      <c r="JN490">
        <v>2.59277</v>
      </c>
      <c r="JO490">
        <v>2.146</v>
      </c>
      <c r="JP490">
        <v>2.67822</v>
      </c>
      <c r="JQ490">
        <v>2.29858</v>
      </c>
      <c r="JR490">
        <v>2.42554</v>
      </c>
      <c r="JS490">
        <v>37.2899</v>
      </c>
      <c r="JT490">
        <v>24.07</v>
      </c>
      <c r="JU490">
        <v>18</v>
      </c>
      <c r="JV490">
        <v>485.05</v>
      </c>
      <c r="JW490">
        <v>887.972</v>
      </c>
      <c r="JX490">
        <v>27.7037</v>
      </c>
      <c r="JY490">
        <v>30.1288</v>
      </c>
      <c r="JZ490">
        <v>30.0001</v>
      </c>
      <c r="KA490">
        <v>30.286</v>
      </c>
      <c r="KB490">
        <v>30.2353</v>
      </c>
      <c r="KC490">
        <v>77.9258</v>
      </c>
      <c r="KD490">
        <v>7.34343</v>
      </c>
      <c r="KE490">
        <v>23.3072</v>
      </c>
      <c r="KF490">
        <v>27.673</v>
      </c>
      <c r="KG490">
        <v>1476.52</v>
      </c>
      <c r="KH490">
        <v>16.6311</v>
      </c>
      <c r="KI490">
        <v>101.796</v>
      </c>
      <c r="KJ490">
        <v>91.5763</v>
      </c>
    </row>
    <row r="491" spans="1:296">
      <c r="A491">
        <v>473</v>
      </c>
      <c r="B491">
        <v>1758398690.5</v>
      </c>
      <c r="C491">
        <v>16550</v>
      </c>
      <c r="D491" t="s">
        <v>1393</v>
      </c>
      <c r="E491" t="s">
        <v>1394</v>
      </c>
      <c r="F491">
        <v>5</v>
      </c>
      <c r="G491" t="s">
        <v>1218</v>
      </c>
      <c r="H491">
        <v>1758398682.714286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1480.752719952431</v>
      </c>
      <c r="AJ491">
        <v>1406.913393939394</v>
      </c>
      <c r="AK491">
        <v>3.400235514445618</v>
      </c>
      <c r="AL491">
        <v>65.87558880153101</v>
      </c>
      <c r="AM491">
        <f>(AO491 - AN491 + DX491*1E3/(8.314*(DZ491+273.15)) * AQ491/DW491 * AP491) * DW491/(100*DK491) * 1000/(1000 - AO491)</f>
        <v>0</v>
      </c>
      <c r="AN491">
        <v>16.59569243110378</v>
      </c>
      <c r="AO491">
        <v>23.16843696969697</v>
      </c>
      <c r="AP491">
        <v>-0.005756891509568237</v>
      </c>
      <c r="AQ491">
        <v>86.21188687675813</v>
      </c>
      <c r="AR491">
        <v>0</v>
      </c>
      <c r="AS491">
        <v>0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437</v>
      </c>
      <c r="AX491" t="s">
        <v>437</v>
      </c>
      <c r="AY491">
        <v>0</v>
      </c>
      <c r="AZ491">
        <v>0</v>
      </c>
      <c r="BA491">
        <f>1-AY491/AZ491</f>
        <v>0</v>
      </c>
      <c r="BB491">
        <v>0</v>
      </c>
      <c r="BC491" t="s">
        <v>437</v>
      </c>
      <c r="BD491" t="s">
        <v>437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437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5.18</v>
      </c>
      <c r="DL491">
        <v>0.5</v>
      </c>
      <c r="DM491" t="s">
        <v>438</v>
      </c>
      <c r="DN491">
        <v>2</v>
      </c>
      <c r="DO491" t="b">
        <v>1</v>
      </c>
      <c r="DP491">
        <v>1758398682.714286</v>
      </c>
      <c r="DQ491">
        <v>1350.090357142857</v>
      </c>
      <c r="DR491">
        <v>1441.296785714286</v>
      </c>
      <c r="DS491">
        <v>23.21831428571429</v>
      </c>
      <c r="DT491">
        <v>16.53426428571429</v>
      </c>
      <c r="DU491">
        <v>1350.579285714286</v>
      </c>
      <c r="DV491">
        <v>22.92974285714286</v>
      </c>
      <c r="DW491">
        <v>500.0232142857143</v>
      </c>
      <c r="DX491">
        <v>90.32421428571429</v>
      </c>
      <c r="DY491">
        <v>0.06816288214285714</v>
      </c>
      <c r="DZ491">
        <v>29.86948214285715</v>
      </c>
      <c r="EA491">
        <v>30.04368571428571</v>
      </c>
      <c r="EB491">
        <v>999.9000000000002</v>
      </c>
      <c r="EC491">
        <v>0</v>
      </c>
      <c r="ED491">
        <v>0</v>
      </c>
      <c r="EE491">
        <v>9990.336428571429</v>
      </c>
      <c r="EF491">
        <v>0</v>
      </c>
      <c r="EG491">
        <v>11.31808571428571</v>
      </c>
      <c r="EH491">
        <v>-91.20638571428572</v>
      </c>
      <c r="EI491">
        <v>1382.181785714286</v>
      </c>
      <c r="EJ491">
        <v>1465.529642857143</v>
      </c>
      <c r="EK491">
        <v>6.684071071428572</v>
      </c>
      <c r="EL491">
        <v>1441.296785714286</v>
      </c>
      <c r="EM491">
        <v>16.53426428571429</v>
      </c>
      <c r="EN491">
        <v>2.097176428571429</v>
      </c>
      <c r="EO491">
        <v>1.4934425</v>
      </c>
      <c r="EP491">
        <v>18.19774285714286</v>
      </c>
      <c r="EQ491">
        <v>12.90105714285714</v>
      </c>
      <c r="ER491">
        <v>1999.980714285715</v>
      </c>
      <c r="ES491">
        <v>0.980003</v>
      </c>
      <c r="ET491">
        <v>0.0199973</v>
      </c>
      <c r="EU491">
        <v>0</v>
      </c>
      <c r="EV491">
        <v>908.6085357142856</v>
      </c>
      <c r="EW491">
        <v>5.00078</v>
      </c>
      <c r="EX491">
        <v>17583.18214285715</v>
      </c>
      <c r="EY491">
        <v>16379.48571428572</v>
      </c>
      <c r="EZ491">
        <v>40.46864285714285</v>
      </c>
      <c r="FA491">
        <v>41.25664285714286</v>
      </c>
      <c r="FB491">
        <v>41.23864285714284</v>
      </c>
      <c r="FC491">
        <v>40.99085714285713</v>
      </c>
      <c r="FD491">
        <v>41.84346428571427</v>
      </c>
      <c r="FE491">
        <v>1955.090714285714</v>
      </c>
      <c r="FF491">
        <v>39.89000000000001</v>
      </c>
      <c r="FG491">
        <v>0</v>
      </c>
      <c r="FH491">
        <v>1758398691.3</v>
      </c>
      <c r="FI491">
        <v>0</v>
      </c>
      <c r="FJ491">
        <v>908.4427200000001</v>
      </c>
      <c r="FK491">
        <v>-5.69884615654162</v>
      </c>
      <c r="FL491">
        <v>-148.9000002551823</v>
      </c>
      <c r="FM491">
        <v>17581.284</v>
      </c>
      <c r="FN491">
        <v>15</v>
      </c>
      <c r="FO491">
        <v>0</v>
      </c>
      <c r="FP491" t="s">
        <v>439</v>
      </c>
      <c r="FQ491">
        <v>1746989605.5</v>
      </c>
      <c r="FR491">
        <v>1746989593.5</v>
      </c>
      <c r="FS491">
        <v>0</v>
      </c>
      <c r="FT491">
        <v>-0.274</v>
      </c>
      <c r="FU491">
        <v>-0.002</v>
      </c>
      <c r="FV491">
        <v>2.549</v>
      </c>
      <c r="FW491">
        <v>0.129</v>
      </c>
      <c r="FX491">
        <v>420</v>
      </c>
      <c r="FY491">
        <v>17</v>
      </c>
      <c r="FZ491">
        <v>0.02</v>
      </c>
      <c r="GA491">
        <v>0.04</v>
      </c>
      <c r="GB491">
        <v>-91.1749575</v>
      </c>
      <c r="GC491">
        <v>-0.8556821763601643</v>
      </c>
      <c r="GD491">
        <v>0.1299626982781976</v>
      </c>
      <c r="GE491">
        <v>0</v>
      </c>
      <c r="GF491">
        <v>908.9651764705882</v>
      </c>
      <c r="GG491">
        <v>-7.308204739572639</v>
      </c>
      <c r="GH491">
        <v>0.7623940030699087</v>
      </c>
      <c r="GI491">
        <v>0</v>
      </c>
      <c r="GJ491">
        <v>6.761934999999999</v>
      </c>
      <c r="GK491">
        <v>-1.514664765478438</v>
      </c>
      <c r="GL491">
        <v>0.1471673643339447</v>
      </c>
      <c r="GM491">
        <v>0</v>
      </c>
      <c r="GN491">
        <v>0</v>
      </c>
      <c r="GO491">
        <v>3</v>
      </c>
      <c r="GP491" t="s">
        <v>446</v>
      </c>
      <c r="GQ491">
        <v>3.10159</v>
      </c>
      <c r="GR491">
        <v>2.72644</v>
      </c>
      <c r="GS491">
        <v>0.195136</v>
      </c>
      <c r="GT491">
        <v>0.202722</v>
      </c>
      <c r="GU491">
        <v>0.104737</v>
      </c>
      <c r="GV491">
        <v>0.08388809999999999</v>
      </c>
      <c r="GW491">
        <v>21002.6</v>
      </c>
      <c r="GX491">
        <v>18941.9</v>
      </c>
      <c r="GY491">
        <v>26661.8</v>
      </c>
      <c r="GZ491">
        <v>23985.5</v>
      </c>
      <c r="HA491">
        <v>38210.6</v>
      </c>
      <c r="HB491">
        <v>32534.1</v>
      </c>
      <c r="HC491">
        <v>46559.4</v>
      </c>
      <c r="HD491">
        <v>37988.9</v>
      </c>
      <c r="HE491">
        <v>1.85985</v>
      </c>
      <c r="HF491">
        <v>2.31405</v>
      </c>
      <c r="HG491">
        <v>0.06805360000000001</v>
      </c>
      <c r="HH491">
        <v>0</v>
      </c>
      <c r="HI491">
        <v>28.9303</v>
      </c>
      <c r="HJ491">
        <v>999.9</v>
      </c>
      <c r="HK491">
        <v>33.6</v>
      </c>
      <c r="HL491">
        <v>32.9</v>
      </c>
      <c r="HM491">
        <v>18.6889</v>
      </c>
      <c r="HN491">
        <v>61.2737</v>
      </c>
      <c r="HO491">
        <v>4.83974</v>
      </c>
      <c r="HP491">
        <v>2</v>
      </c>
      <c r="HQ491">
        <v>0.230582</v>
      </c>
      <c r="HR491">
        <v>0.942388</v>
      </c>
      <c r="HS491">
        <v>20.2793</v>
      </c>
      <c r="HT491">
        <v>5.21085</v>
      </c>
      <c r="HU491">
        <v>11.98</v>
      </c>
      <c r="HV491">
        <v>4.963</v>
      </c>
      <c r="HW491">
        <v>3.2745</v>
      </c>
      <c r="HX491">
        <v>9999</v>
      </c>
      <c r="HY491">
        <v>9999</v>
      </c>
      <c r="HZ491">
        <v>9999</v>
      </c>
      <c r="IA491">
        <v>999.9</v>
      </c>
      <c r="IB491">
        <v>1.86388</v>
      </c>
      <c r="IC491">
        <v>1.86009</v>
      </c>
      <c r="ID491">
        <v>1.85843</v>
      </c>
      <c r="IE491">
        <v>1.85974</v>
      </c>
      <c r="IF491">
        <v>1.85989</v>
      </c>
      <c r="IG491">
        <v>1.85844</v>
      </c>
      <c r="IH491">
        <v>1.85747</v>
      </c>
      <c r="II491">
        <v>1.85241</v>
      </c>
      <c r="IJ491">
        <v>0</v>
      </c>
      <c r="IK491">
        <v>0</v>
      </c>
      <c r="IL491">
        <v>0</v>
      </c>
      <c r="IM491">
        <v>0</v>
      </c>
      <c r="IN491" t="s">
        <v>441</v>
      </c>
      <c r="IO491" t="s">
        <v>442</v>
      </c>
      <c r="IP491" t="s">
        <v>443</v>
      </c>
      <c r="IQ491" t="s">
        <v>443</v>
      </c>
      <c r="IR491" t="s">
        <v>443</v>
      </c>
      <c r="IS491" t="s">
        <v>443</v>
      </c>
      <c r="IT491">
        <v>0</v>
      </c>
      <c r="IU491">
        <v>100</v>
      </c>
      <c r="IV491">
        <v>100</v>
      </c>
      <c r="IW491">
        <v>-0.46</v>
      </c>
      <c r="IX491">
        <v>0.2875</v>
      </c>
      <c r="IY491">
        <v>-1.199888540531774</v>
      </c>
      <c r="IZ491">
        <v>0.0006062262584135303</v>
      </c>
      <c r="JA491">
        <v>-6.607284784785487E-07</v>
      </c>
      <c r="JB491">
        <v>4.456398226774383E-10</v>
      </c>
      <c r="JC491">
        <v>0.04242554667046498</v>
      </c>
      <c r="JD491">
        <v>-0.002659736867722172</v>
      </c>
      <c r="JE491">
        <v>0.000738507291522077</v>
      </c>
      <c r="JF491">
        <v>-6.730059124220876E-06</v>
      </c>
      <c r="JG491">
        <v>7</v>
      </c>
      <c r="JH491">
        <v>1949</v>
      </c>
      <c r="JI491">
        <v>1</v>
      </c>
      <c r="JJ491">
        <v>29</v>
      </c>
      <c r="JK491">
        <v>190151.4</v>
      </c>
      <c r="JL491">
        <v>190151.6</v>
      </c>
      <c r="JM491">
        <v>3.91846</v>
      </c>
      <c r="JN491">
        <v>2.59033</v>
      </c>
      <c r="JO491">
        <v>2.146</v>
      </c>
      <c r="JP491">
        <v>2.68066</v>
      </c>
      <c r="JQ491">
        <v>2.29858</v>
      </c>
      <c r="JR491">
        <v>2.44019</v>
      </c>
      <c r="JS491">
        <v>37.2899</v>
      </c>
      <c r="JT491">
        <v>24.07</v>
      </c>
      <c r="JU491">
        <v>18</v>
      </c>
      <c r="JV491">
        <v>485.611</v>
      </c>
      <c r="JW491">
        <v>887.583</v>
      </c>
      <c r="JX491">
        <v>27.6597</v>
      </c>
      <c r="JY491">
        <v>30.1288</v>
      </c>
      <c r="JZ491">
        <v>30</v>
      </c>
      <c r="KA491">
        <v>30.286</v>
      </c>
      <c r="KB491">
        <v>30.234</v>
      </c>
      <c r="KC491">
        <v>78.64830000000001</v>
      </c>
      <c r="KD491">
        <v>7.34343</v>
      </c>
      <c r="KE491">
        <v>23.6817</v>
      </c>
      <c r="KF491">
        <v>27.631</v>
      </c>
      <c r="KG491">
        <v>1489.89</v>
      </c>
      <c r="KH491">
        <v>16.7326</v>
      </c>
      <c r="KI491">
        <v>101.797</v>
      </c>
      <c r="KJ491">
        <v>91.5766</v>
      </c>
    </row>
    <row r="492" spans="1:296">
      <c r="A492">
        <v>474</v>
      </c>
      <c r="B492">
        <v>1758398695.5</v>
      </c>
      <c r="C492">
        <v>16555</v>
      </c>
      <c r="D492" t="s">
        <v>1395</v>
      </c>
      <c r="E492" t="s">
        <v>1396</v>
      </c>
      <c r="F492">
        <v>5</v>
      </c>
      <c r="G492" t="s">
        <v>1218</v>
      </c>
      <c r="H492">
        <v>1758398688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1497.921325690571</v>
      </c>
      <c r="AJ492">
        <v>1424.144666666666</v>
      </c>
      <c r="AK492">
        <v>3.457459922482115</v>
      </c>
      <c r="AL492">
        <v>65.87558880153101</v>
      </c>
      <c r="AM492">
        <f>(AO492 - AN492 + DX492*1E3/(8.314*(DZ492+273.15)) * AQ492/DW492 * AP492) * DW492/(100*DK492) * 1000/(1000 - AO492)</f>
        <v>0</v>
      </c>
      <c r="AN492">
        <v>16.66649761514705</v>
      </c>
      <c r="AO492">
        <v>23.11975575757576</v>
      </c>
      <c r="AP492">
        <v>-0.008653567342536278</v>
      </c>
      <c r="AQ492">
        <v>86.21188687675813</v>
      </c>
      <c r="AR492">
        <v>0</v>
      </c>
      <c r="AS492">
        <v>0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437</v>
      </c>
      <c r="AX492" t="s">
        <v>437</v>
      </c>
      <c r="AY492">
        <v>0</v>
      </c>
      <c r="AZ492">
        <v>0</v>
      </c>
      <c r="BA492">
        <f>1-AY492/AZ492</f>
        <v>0</v>
      </c>
      <c r="BB492">
        <v>0</v>
      </c>
      <c r="BC492" t="s">
        <v>437</v>
      </c>
      <c r="BD492" t="s">
        <v>437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437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5.18</v>
      </c>
      <c r="DL492">
        <v>0.5</v>
      </c>
      <c r="DM492" t="s">
        <v>438</v>
      </c>
      <c r="DN492">
        <v>2</v>
      </c>
      <c r="DO492" t="b">
        <v>1</v>
      </c>
      <c r="DP492">
        <v>1758398688</v>
      </c>
      <c r="DQ492">
        <v>1367.720740740741</v>
      </c>
      <c r="DR492">
        <v>1459.021111111111</v>
      </c>
      <c r="DS492">
        <v>23.18135555555555</v>
      </c>
      <c r="DT492">
        <v>16.61690740740741</v>
      </c>
      <c r="DU492">
        <v>1368.186296296296</v>
      </c>
      <c r="DV492">
        <v>22.89351851851852</v>
      </c>
      <c r="DW492">
        <v>499.9494814814815</v>
      </c>
      <c r="DX492">
        <v>90.32377407407408</v>
      </c>
      <c r="DY492">
        <v>0.06819955555555555</v>
      </c>
      <c r="DZ492">
        <v>29.84452962962963</v>
      </c>
      <c r="EA492">
        <v>30.04096296296296</v>
      </c>
      <c r="EB492">
        <v>999.9000000000001</v>
      </c>
      <c r="EC492">
        <v>0</v>
      </c>
      <c r="ED492">
        <v>0</v>
      </c>
      <c r="EE492">
        <v>9994.097037037036</v>
      </c>
      <c r="EF492">
        <v>0</v>
      </c>
      <c r="EG492">
        <v>11.36354444444444</v>
      </c>
      <c r="EH492">
        <v>-91.30107407407409</v>
      </c>
      <c r="EI492">
        <v>1400.176666666667</v>
      </c>
      <c r="EJ492">
        <v>1483.676296296296</v>
      </c>
      <c r="EK492">
        <v>6.564452962962963</v>
      </c>
      <c r="EL492">
        <v>1459.021111111111</v>
      </c>
      <c r="EM492">
        <v>16.61690740740741</v>
      </c>
      <c r="EN492">
        <v>2.093827407407407</v>
      </c>
      <c r="EO492">
        <v>1.500901111111111</v>
      </c>
      <c r="EP492">
        <v>18.17229259259259</v>
      </c>
      <c r="EQ492">
        <v>12.97728518518518</v>
      </c>
      <c r="ER492">
        <v>1999.987037037037</v>
      </c>
      <c r="ES492">
        <v>0.980003111111111</v>
      </c>
      <c r="ET492">
        <v>0.01999718148148148</v>
      </c>
      <c r="EU492">
        <v>0</v>
      </c>
      <c r="EV492">
        <v>907.940185185185</v>
      </c>
      <c r="EW492">
        <v>5.00078</v>
      </c>
      <c r="EX492">
        <v>17569.95555555555</v>
      </c>
      <c r="EY492">
        <v>16379.53703703704</v>
      </c>
      <c r="EZ492">
        <v>40.44659259259259</v>
      </c>
      <c r="FA492">
        <v>41.25914814814814</v>
      </c>
      <c r="FB492">
        <v>41.17337037037037</v>
      </c>
      <c r="FC492">
        <v>40.97666666666666</v>
      </c>
      <c r="FD492">
        <v>41.78903703703703</v>
      </c>
      <c r="FE492">
        <v>1955.097037037037</v>
      </c>
      <c r="FF492">
        <v>39.89000000000001</v>
      </c>
      <c r="FG492">
        <v>0</v>
      </c>
      <c r="FH492">
        <v>1758398696.1</v>
      </c>
      <c r="FI492">
        <v>0</v>
      </c>
      <c r="FJ492">
        <v>907.8826799999999</v>
      </c>
      <c r="FK492">
        <v>-8.400769229003917</v>
      </c>
      <c r="FL492">
        <v>-151.7846156351837</v>
      </c>
      <c r="FM492">
        <v>17569.06</v>
      </c>
      <c r="FN492">
        <v>15</v>
      </c>
      <c r="FO492">
        <v>0</v>
      </c>
      <c r="FP492" t="s">
        <v>439</v>
      </c>
      <c r="FQ492">
        <v>1746989605.5</v>
      </c>
      <c r="FR492">
        <v>1746989593.5</v>
      </c>
      <c r="FS492">
        <v>0</v>
      </c>
      <c r="FT492">
        <v>-0.274</v>
      </c>
      <c r="FU492">
        <v>-0.002</v>
      </c>
      <c r="FV492">
        <v>2.549</v>
      </c>
      <c r="FW492">
        <v>0.129</v>
      </c>
      <c r="FX492">
        <v>420</v>
      </c>
      <c r="FY492">
        <v>17</v>
      </c>
      <c r="FZ492">
        <v>0.02</v>
      </c>
      <c r="GA492">
        <v>0.04</v>
      </c>
      <c r="GB492">
        <v>-91.2393512195122</v>
      </c>
      <c r="GC492">
        <v>-1.299395121951552</v>
      </c>
      <c r="GD492">
        <v>0.1654326568786447</v>
      </c>
      <c r="GE492">
        <v>0</v>
      </c>
      <c r="GF492">
        <v>908.4153235294117</v>
      </c>
      <c r="GG492">
        <v>-6.839220777511946</v>
      </c>
      <c r="GH492">
        <v>0.7092189042547131</v>
      </c>
      <c r="GI492">
        <v>0</v>
      </c>
      <c r="GJ492">
        <v>6.659544146341464</v>
      </c>
      <c r="GK492">
        <v>-1.3779719163763</v>
      </c>
      <c r="GL492">
        <v>0.1373576716490805</v>
      </c>
      <c r="GM492">
        <v>0</v>
      </c>
      <c r="GN492">
        <v>0</v>
      </c>
      <c r="GO492">
        <v>3</v>
      </c>
      <c r="GP492" t="s">
        <v>446</v>
      </c>
      <c r="GQ492">
        <v>3.10143</v>
      </c>
      <c r="GR492">
        <v>2.72657</v>
      </c>
      <c r="GS492">
        <v>0.196574</v>
      </c>
      <c r="GT492">
        <v>0.204095</v>
      </c>
      <c r="GU492">
        <v>0.104575</v>
      </c>
      <c r="GV492">
        <v>0.0841344</v>
      </c>
      <c r="GW492">
        <v>20965.3</v>
      </c>
      <c r="GX492">
        <v>18909.3</v>
      </c>
      <c r="GY492">
        <v>26662</v>
      </c>
      <c r="GZ492">
        <v>23985.6</v>
      </c>
      <c r="HA492">
        <v>38217.8</v>
      </c>
      <c r="HB492">
        <v>32525.5</v>
      </c>
      <c r="HC492">
        <v>46559.5</v>
      </c>
      <c r="HD492">
        <v>37989</v>
      </c>
      <c r="HE492">
        <v>1.8594</v>
      </c>
      <c r="HF492">
        <v>2.3139</v>
      </c>
      <c r="HG492">
        <v>0.0688545</v>
      </c>
      <c r="HH492">
        <v>0</v>
      </c>
      <c r="HI492">
        <v>28.9184</v>
      </c>
      <c r="HJ492">
        <v>999.9</v>
      </c>
      <c r="HK492">
        <v>33.7</v>
      </c>
      <c r="HL492">
        <v>32.9</v>
      </c>
      <c r="HM492">
        <v>18.7438</v>
      </c>
      <c r="HN492">
        <v>61.2237</v>
      </c>
      <c r="HO492">
        <v>4.83574</v>
      </c>
      <c r="HP492">
        <v>2</v>
      </c>
      <c r="HQ492">
        <v>0.230526</v>
      </c>
      <c r="HR492">
        <v>0.956661</v>
      </c>
      <c r="HS492">
        <v>20.2794</v>
      </c>
      <c r="HT492">
        <v>5.21025</v>
      </c>
      <c r="HU492">
        <v>11.98</v>
      </c>
      <c r="HV492">
        <v>4.9626</v>
      </c>
      <c r="HW492">
        <v>3.27448</v>
      </c>
      <c r="HX492">
        <v>9999</v>
      </c>
      <c r="HY492">
        <v>9999</v>
      </c>
      <c r="HZ492">
        <v>9999</v>
      </c>
      <c r="IA492">
        <v>999.9</v>
      </c>
      <c r="IB492">
        <v>1.86389</v>
      </c>
      <c r="IC492">
        <v>1.86012</v>
      </c>
      <c r="ID492">
        <v>1.85842</v>
      </c>
      <c r="IE492">
        <v>1.85974</v>
      </c>
      <c r="IF492">
        <v>1.85989</v>
      </c>
      <c r="IG492">
        <v>1.85843</v>
      </c>
      <c r="IH492">
        <v>1.85747</v>
      </c>
      <c r="II492">
        <v>1.85241</v>
      </c>
      <c r="IJ492">
        <v>0</v>
      </c>
      <c r="IK492">
        <v>0</v>
      </c>
      <c r="IL492">
        <v>0</v>
      </c>
      <c r="IM492">
        <v>0</v>
      </c>
      <c r="IN492" t="s">
        <v>441</v>
      </c>
      <c r="IO492" t="s">
        <v>442</v>
      </c>
      <c r="IP492" t="s">
        <v>443</v>
      </c>
      <c r="IQ492" t="s">
        <v>443</v>
      </c>
      <c r="IR492" t="s">
        <v>443</v>
      </c>
      <c r="IS492" t="s">
        <v>443</v>
      </c>
      <c r="IT492">
        <v>0</v>
      </c>
      <c r="IU492">
        <v>100</v>
      </c>
      <c r="IV492">
        <v>100</v>
      </c>
      <c r="IW492">
        <v>-0.43</v>
      </c>
      <c r="IX492">
        <v>0.2865</v>
      </c>
      <c r="IY492">
        <v>-1.199888540531774</v>
      </c>
      <c r="IZ492">
        <v>0.0006062262584135303</v>
      </c>
      <c r="JA492">
        <v>-6.607284784785487E-07</v>
      </c>
      <c r="JB492">
        <v>4.456398226774383E-10</v>
      </c>
      <c r="JC492">
        <v>0.04242554667046498</v>
      </c>
      <c r="JD492">
        <v>-0.002659736867722172</v>
      </c>
      <c r="JE492">
        <v>0.000738507291522077</v>
      </c>
      <c r="JF492">
        <v>-6.730059124220876E-06</v>
      </c>
      <c r="JG492">
        <v>7</v>
      </c>
      <c r="JH492">
        <v>1949</v>
      </c>
      <c r="JI492">
        <v>1</v>
      </c>
      <c r="JJ492">
        <v>29</v>
      </c>
      <c r="JK492">
        <v>190151.5</v>
      </c>
      <c r="JL492">
        <v>190151.7</v>
      </c>
      <c r="JM492">
        <v>3.95142</v>
      </c>
      <c r="JN492">
        <v>2.59155</v>
      </c>
      <c r="JO492">
        <v>2.146</v>
      </c>
      <c r="JP492">
        <v>2.67944</v>
      </c>
      <c r="JQ492">
        <v>2.29858</v>
      </c>
      <c r="JR492">
        <v>2.44263</v>
      </c>
      <c r="JS492">
        <v>37.2899</v>
      </c>
      <c r="JT492">
        <v>24.07</v>
      </c>
      <c r="JU492">
        <v>18</v>
      </c>
      <c r="JV492">
        <v>485.345</v>
      </c>
      <c r="JW492">
        <v>887.424</v>
      </c>
      <c r="JX492">
        <v>27.6182</v>
      </c>
      <c r="JY492">
        <v>30.128</v>
      </c>
      <c r="JZ492">
        <v>29.9999</v>
      </c>
      <c r="KA492">
        <v>30.286</v>
      </c>
      <c r="KB492">
        <v>30.234</v>
      </c>
      <c r="KC492">
        <v>79.29040000000001</v>
      </c>
      <c r="KD492">
        <v>7.02605</v>
      </c>
      <c r="KE492">
        <v>24.0594</v>
      </c>
      <c r="KF492">
        <v>27.5913</v>
      </c>
      <c r="KG492">
        <v>1503.24</v>
      </c>
      <c r="KH492">
        <v>16.8539</v>
      </c>
      <c r="KI492">
        <v>101.797</v>
      </c>
      <c r="KJ492">
        <v>91.5767</v>
      </c>
    </row>
    <row r="493" spans="1:296">
      <c r="A493">
        <v>475</v>
      </c>
      <c r="B493">
        <v>1758398700.5</v>
      </c>
      <c r="C493">
        <v>16560</v>
      </c>
      <c r="D493" t="s">
        <v>1397</v>
      </c>
      <c r="E493" t="s">
        <v>1398</v>
      </c>
      <c r="F493">
        <v>5</v>
      </c>
      <c r="G493" t="s">
        <v>1218</v>
      </c>
      <c r="H493">
        <v>1758398692.714286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1514.945297295291</v>
      </c>
      <c r="AJ493">
        <v>1440.99103030303</v>
      </c>
      <c r="AK493">
        <v>3.35526963706308</v>
      </c>
      <c r="AL493">
        <v>65.87558880153101</v>
      </c>
      <c r="AM493">
        <f>(AO493 - AN493 + DX493*1E3/(8.314*(DZ493+273.15)) * AQ493/DW493 * AP493) * DW493/(100*DK493) * 1000/(1000 - AO493)</f>
        <v>0</v>
      </c>
      <c r="AN493">
        <v>16.73837066130432</v>
      </c>
      <c r="AO493">
        <v>23.07271939393938</v>
      </c>
      <c r="AP493">
        <v>-0.009917738008313519</v>
      </c>
      <c r="AQ493">
        <v>86.21188687675813</v>
      </c>
      <c r="AR493">
        <v>0</v>
      </c>
      <c r="AS493">
        <v>0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437</v>
      </c>
      <c r="AX493" t="s">
        <v>437</v>
      </c>
      <c r="AY493">
        <v>0</v>
      </c>
      <c r="AZ493">
        <v>0</v>
      </c>
      <c r="BA493">
        <f>1-AY493/AZ493</f>
        <v>0</v>
      </c>
      <c r="BB493">
        <v>0</v>
      </c>
      <c r="BC493" t="s">
        <v>437</v>
      </c>
      <c r="BD493" t="s">
        <v>437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437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5.18</v>
      </c>
      <c r="DL493">
        <v>0.5</v>
      </c>
      <c r="DM493" t="s">
        <v>438</v>
      </c>
      <c r="DN493">
        <v>2</v>
      </c>
      <c r="DO493" t="b">
        <v>1</v>
      </c>
      <c r="DP493">
        <v>1758398692.714286</v>
      </c>
      <c r="DQ493">
        <v>1383.463214285714</v>
      </c>
      <c r="DR493">
        <v>1474.781785714286</v>
      </c>
      <c r="DS493">
        <v>23.14226785714285</v>
      </c>
      <c r="DT493">
        <v>16.68144285714286</v>
      </c>
      <c r="DU493">
        <v>1383.907142857143</v>
      </c>
      <c r="DV493">
        <v>22.85521071428571</v>
      </c>
      <c r="DW493">
        <v>499.9867857142858</v>
      </c>
      <c r="DX493">
        <v>90.3247607142857</v>
      </c>
      <c r="DY493">
        <v>0.06828958928571428</v>
      </c>
      <c r="DZ493">
        <v>29.82066071428571</v>
      </c>
      <c r="EA493">
        <v>30.03851428571429</v>
      </c>
      <c r="EB493">
        <v>999.9000000000002</v>
      </c>
      <c r="EC493">
        <v>0</v>
      </c>
      <c r="ED493">
        <v>0</v>
      </c>
      <c r="EE493">
        <v>10003.32464285714</v>
      </c>
      <c r="EF493">
        <v>0</v>
      </c>
      <c r="EG493">
        <v>11.00871071428571</v>
      </c>
      <c r="EH493">
        <v>-91.32009285714287</v>
      </c>
      <c r="EI493">
        <v>1416.235</v>
      </c>
      <c r="EJ493">
        <v>1499.802142857143</v>
      </c>
      <c r="EK493">
        <v>6.460828928571429</v>
      </c>
      <c r="EL493">
        <v>1474.781785714286</v>
      </c>
      <c r="EM493">
        <v>16.68144285714286</v>
      </c>
      <c r="EN493">
        <v>2.090319642857143</v>
      </c>
      <c r="EO493">
        <v>1.506746785714286</v>
      </c>
      <c r="EP493">
        <v>18.14558571428571</v>
      </c>
      <c r="EQ493">
        <v>13.03669285714285</v>
      </c>
      <c r="ER493">
        <v>1999.985</v>
      </c>
      <c r="ES493">
        <v>0.9800032142857142</v>
      </c>
      <c r="ET493">
        <v>0.01999707142857143</v>
      </c>
      <c r="EU493">
        <v>0</v>
      </c>
      <c r="EV493">
        <v>907.2826785714286</v>
      </c>
      <c r="EW493">
        <v>5.00078</v>
      </c>
      <c r="EX493">
        <v>17557.89642857143</v>
      </c>
      <c r="EY493">
        <v>16379.525</v>
      </c>
      <c r="EZ493">
        <v>40.41939285714285</v>
      </c>
      <c r="FA493">
        <v>41.24992857142858</v>
      </c>
      <c r="FB493">
        <v>41.14039285714286</v>
      </c>
      <c r="FC493">
        <v>40.95517857142857</v>
      </c>
      <c r="FD493">
        <v>41.72957142857143</v>
      </c>
      <c r="FE493">
        <v>1955.095</v>
      </c>
      <c r="FF493">
        <v>39.89000000000001</v>
      </c>
      <c r="FG493">
        <v>0</v>
      </c>
      <c r="FH493">
        <v>1758398700.9</v>
      </c>
      <c r="FI493">
        <v>0</v>
      </c>
      <c r="FJ493">
        <v>907.21644</v>
      </c>
      <c r="FK493">
        <v>-8.922384577851691</v>
      </c>
      <c r="FL493">
        <v>-155.7923074569887</v>
      </c>
      <c r="FM493">
        <v>17556.82</v>
      </c>
      <c r="FN493">
        <v>15</v>
      </c>
      <c r="FO493">
        <v>0</v>
      </c>
      <c r="FP493" t="s">
        <v>439</v>
      </c>
      <c r="FQ493">
        <v>1746989605.5</v>
      </c>
      <c r="FR493">
        <v>1746989593.5</v>
      </c>
      <c r="FS493">
        <v>0</v>
      </c>
      <c r="FT493">
        <v>-0.274</v>
      </c>
      <c r="FU493">
        <v>-0.002</v>
      </c>
      <c r="FV493">
        <v>2.549</v>
      </c>
      <c r="FW493">
        <v>0.129</v>
      </c>
      <c r="FX493">
        <v>420</v>
      </c>
      <c r="FY493">
        <v>17</v>
      </c>
      <c r="FZ493">
        <v>0.02</v>
      </c>
      <c r="GA493">
        <v>0.04</v>
      </c>
      <c r="GB493">
        <v>-91.2762925</v>
      </c>
      <c r="GC493">
        <v>-0.413240150093988</v>
      </c>
      <c r="GD493">
        <v>0.1562043763591469</v>
      </c>
      <c r="GE493">
        <v>1</v>
      </c>
      <c r="GF493">
        <v>907.6542352941177</v>
      </c>
      <c r="GG493">
        <v>-8.293170348564058</v>
      </c>
      <c r="GH493">
        <v>0.8461627245402534</v>
      </c>
      <c r="GI493">
        <v>0</v>
      </c>
      <c r="GJ493">
        <v>6.522677999999999</v>
      </c>
      <c r="GK493">
        <v>-1.313414409005635</v>
      </c>
      <c r="GL493">
        <v>0.1274086995106692</v>
      </c>
      <c r="GM493">
        <v>0</v>
      </c>
      <c r="GN493">
        <v>1</v>
      </c>
      <c r="GO493">
        <v>3</v>
      </c>
      <c r="GP493" t="s">
        <v>440</v>
      </c>
      <c r="GQ493">
        <v>3.10171</v>
      </c>
      <c r="GR493">
        <v>2.72597</v>
      </c>
      <c r="GS493">
        <v>0.197979</v>
      </c>
      <c r="GT493">
        <v>0.205432</v>
      </c>
      <c r="GU493">
        <v>0.104435</v>
      </c>
      <c r="GV493">
        <v>0.0845423</v>
      </c>
      <c r="GW493">
        <v>20928.7</v>
      </c>
      <c r="GX493">
        <v>18877.4</v>
      </c>
      <c r="GY493">
        <v>26662.1</v>
      </c>
      <c r="GZ493">
        <v>23985.4</v>
      </c>
      <c r="HA493">
        <v>38224.2</v>
      </c>
      <c r="HB493">
        <v>32511.2</v>
      </c>
      <c r="HC493">
        <v>46559.7</v>
      </c>
      <c r="HD493">
        <v>37989.1</v>
      </c>
      <c r="HE493">
        <v>1.85968</v>
      </c>
      <c r="HF493">
        <v>2.31407</v>
      </c>
      <c r="HG493">
        <v>0.06903339999999999</v>
      </c>
      <c r="HH493">
        <v>0</v>
      </c>
      <c r="HI493">
        <v>28.906</v>
      </c>
      <c r="HJ493">
        <v>999.9</v>
      </c>
      <c r="HK493">
        <v>33.8</v>
      </c>
      <c r="HL493">
        <v>32.9</v>
      </c>
      <c r="HM493">
        <v>18.8004</v>
      </c>
      <c r="HN493">
        <v>61.1437</v>
      </c>
      <c r="HO493">
        <v>4.81971</v>
      </c>
      <c r="HP493">
        <v>2</v>
      </c>
      <c r="HQ493">
        <v>0.230503</v>
      </c>
      <c r="HR493">
        <v>0.965553</v>
      </c>
      <c r="HS493">
        <v>20.2784</v>
      </c>
      <c r="HT493">
        <v>5.20756</v>
      </c>
      <c r="HU493">
        <v>11.9798</v>
      </c>
      <c r="HV493">
        <v>4.9619</v>
      </c>
      <c r="HW493">
        <v>3.27385</v>
      </c>
      <c r="HX493">
        <v>9999</v>
      </c>
      <c r="HY493">
        <v>9999</v>
      </c>
      <c r="HZ493">
        <v>9999</v>
      </c>
      <c r="IA493">
        <v>999.9</v>
      </c>
      <c r="IB493">
        <v>1.86388</v>
      </c>
      <c r="IC493">
        <v>1.86013</v>
      </c>
      <c r="ID493">
        <v>1.85844</v>
      </c>
      <c r="IE493">
        <v>1.85974</v>
      </c>
      <c r="IF493">
        <v>1.85989</v>
      </c>
      <c r="IG493">
        <v>1.85845</v>
      </c>
      <c r="IH493">
        <v>1.85748</v>
      </c>
      <c r="II493">
        <v>1.85242</v>
      </c>
      <c r="IJ493">
        <v>0</v>
      </c>
      <c r="IK493">
        <v>0</v>
      </c>
      <c r="IL493">
        <v>0</v>
      </c>
      <c r="IM493">
        <v>0</v>
      </c>
      <c r="IN493" t="s">
        <v>441</v>
      </c>
      <c r="IO493" t="s">
        <v>442</v>
      </c>
      <c r="IP493" t="s">
        <v>443</v>
      </c>
      <c r="IQ493" t="s">
        <v>443</v>
      </c>
      <c r="IR493" t="s">
        <v>443</v>
      </c>
      <c r="IS493" t="s">
        <v>443</v>
      </c>
      <c r="IT493">
        <v>0</v>
      </c>
      <c r="IU493">
        <v>100</v>
      </c>
      <c r="IV493">
        <v>100</v>
      </c>
      <c r="IW493">
        <v>-0.41</v>
      </c>
      <c r="IX493">
        <v>0.2856</v>
      </c>
      <c r="IY493">
        <v>-1.199888540531774</v>
      </c>
      <c r="IZ493">
        <v>0.0006062262584135303</v>
      </c>
      <c r="JA493">
        <v>-6.607284784785487E-07</v>
      </c>
      <c r="JB493">
        <v>4.456398226774383E-10</v>
      </c>
      <c r="JC493">
        <v>0.04242554667046498</v>
      </c>
      <c r="JD493">
        <v>-0.002659736867722172</v>
      </c>
      <c r="JE493">
        <v>0.000738507291522077</v>
      </c>
      <c r="JF493">
        <v>-6.730059124220876E-06</v>
      </c>
      <c r="JG493">
        <v>7</v>
      </c>
      <c r="JH493">
        <v>1949</v>
      </c>
      <c r="JI493">
        <v>1</v>
      </c>
      <c r="JJ493">
        <v>29</v>
      </c>
      <c r="JK493">
        <v>190151.6</v>
      </c>
      <c r="JL493">
        <v>190151.8</v>
      </c>
      <c r="JM493">
        <v>3.98804</v>
      </c>
      <c r="JN493">
        <v>2.59888</v>
      </c>
      <c r="JO493">
        <v>2.146</v>
      </c>
      <c r="JP493">
        <v>2.67944</v>
      </c>
      <c r="JQ493">
        <v>2.29858</v>
      </c>
      <c r="JR493">
        <v>2.39868</v>
      </c>
      <c r="JS493">
        <v>37.2899</v>
      </c>
      <c r="JT493">
        <v>24.0612</v>
      </c>
      <c r="JU493">
        <v>18</v>
      </c>
      <c r="JV493">
        <v>485.508</v>
      </c>
      <c r="JW493">
        <v>887.609</v>
      </c>
      <c r="JX493">
        <v>27.579</v>
      </c>
      <c r="JY493">
        <v>30.1262</v>
      </c>
      <c r="JZ493">
        <v>29.9999</v>
      </c>
      <c r="KA493">
        <v>30.286</v>
      </c>
      <c r="KB493">
        <v>30.234</v>
      </c>
      <c r="KC493">
        <v>80.0197</v>
      </c>
      <c r="KD493">
        <v>6.72605</v>
      </c>
      <c r="KE493">
        <v>24.4618</v>
      </c>
      <c r="KF493">
        <v>27.5547</v>
      </c>
      <c r="KG493">
        <v>1523.28</v>
      </c>
      <c r="KH493">
        <v>16.8834</v>
      </c>
      <c r="KI493">
        <v>101.798</v>
      </c>
      <c r="KJ493">
        <v>91.5767</v>
      </c>
    </row>
    <row r="494" spans="1:296">
      <c r="A494">
        <v>476</v>
      </c>
      <c r="B494">
        <v>1758398705.5</v>
      </c>
      <c r="C494">
        <v>16565</v>
      </c>
      <c r="D494" t="s">
        <v>1399</v>
      </c>
      <c r="E494" t="s">
        <v>1400</v>
      </c>
      <c r="F494">
        <v>5</v>
      </c>
      <c r="G494" t="s">
        <v>1218</v>
      </c>
      <c r="H494">
        <v>1758398698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1531.997966702741</v>
      </c>
      <c r="AJ494">
        <v>1458.236727272727</v>
      </c>
      <c r="AK494">
        <v>3.443442258629653</v>
      </c>
      <c r="AL494">
        <v>65.87558880153101</v>
      </c>
      <c r="AM494">
        <f>(AO494 - AN494 + DX494*1E3/(8.314*(DZ494+273.15)) * AQ494/DW494 * AP494) * DW494/(100*DK494) * 1000/(1000 - AO494)</f>
        <v>0</v>
      </c>
      <c r="AN494">
        <v>16.86021467966417</v>
      </c>
      <c r="AO494">
        <v>23.04341393939393</v>
      </c>
      <c r="AP494">
        <v>-0.005703181918467755</v>
      </c>
      <c r="AQ494">
        <v>86.21188687675813</v>
      </c>
      <c r="AR494">
        <v>0</v>
      </c>
      <c r="AS494">
        <v>0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437</v>
      </c>
      <c r="AX494" t="s">
        <v>437</v>
      </c>
      <c r="AY494">
        <v>0</v>
      </c>
      <c r="AZ494">
        <v>0</v>
      </c>
      <c r="BA494">
        <f>1-AY494/AZ494</f>
        <v>0</v>
      </c>
      <c r="BB494">
        <v>0</v>
      </c>
      <c r="BC494" t="s">
        <v>437</v>
      </c>
      <c r="BD494" t="s">
        <v>437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437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5.18</v>
      </c>
      <c r="DL494">
        <v>0.5</v>
      </c>
      <c r="DM494" t="s">
        <v>438</v>
      </c>
      <c r="DN494">
        <v>2</v>
      </c>
      <c r="DO494" t="b">
        <v>1</v>
      </c>
      <c r="DP494">
        <v>1758398698</v>
      </c>
      <c r="DQ494">
        <v>1401.167407407407</v>
      </c>
      <c r="DR494">
        <v>1492.414444444445</v>
      </c>
      <c r="DS494">
        <v>23.09501851851851</v>
      </c>
      <c r="DT494">
        <v>16.77612592592592</v>
      </c>
      <c r="DU494">
        <v>1401.586296296296</v>
      </c>
      <c r="DV494">
        <v>22.80890740740741</v>
      </c>
      <c r="DW494">
        <v>500.0435185185185</v>
      </c>
      <c r="DX494">
        <v>90.3251962962963</v>
      </c>
      <c r="DY494">
        <v>0.06828822962962963</v>
      </c>
      <c r="DZ494">
        <v>29.79466666666666</v>
      </c>
      <c r="EA494">
        <v>30.03587777777778</v>
      </c>
      <c r="EB494">
        <v>999.9000000000001</v>
      </c>
      <c r="EC494">
        <v>0</v>
      </c>
      <c r="ED494">
        <v>0</v>
      </c>
      <c r="EE494">
        <v>9997.984074074075</v>
      </c>
      <c r="EF494">
        <v>0</v>
      </c>
      <c r="EG494">
        <v>10.32994444444444</v>
      </c>
      <c r="EH494">
        <v>-91.24830370370371</v>
      </c>
      <c r="EI494">
        <v>1434.289259259259</v>
      </c>
      <c r="EJ494">
        <v>1517.88</v>
      </c>
      <c r="EK494">
        <v>6.318895555555556</v>
      </c>
      <c r="EL494">
        <v>1492.414444444445</v>
      </c>
      <c r="EM494">
        <v>16.77612592592592</v>
      </c>
      <c r="EN494">
        <v>2.086061851851852</v>
      </c>
      <c r="EO494">
        <v>1.515306296296296</v>
      </c>
      <c r="EP494">
        <v>18.11312592592593</v>
      </c>
      <c r="EQ494">
        <v>13.12331481481482</v>
      </c>
      <c r="ER494">
        <v>1999.986666666667</v>
      </c>
      <c r="ES494">
        <v>0.9800034444444443</v>
      </c>
      <c r="ET494">
        <v>0.01999683333333333</v>
      </c>
      <c r="EU494">
        <v>0</v>
      </c>
      <c r="EV494">
        <v>906.5152592592591</v>
      </c>
      <c r="EW494">
        <v>5.00078</v>
      </c>
      <c r="EX494">
        <v>17543.85185185185</v>
      </c>
      <c r="EY494">
        <v>16379.54814814815</v>
      </c>
      <c r="EZ494">
        <v>40.40944444444444</v>
      </c>
      <c r="FA494">
        <v>41.24292592592592</v>
      </c>
      <c r="FB494">
        <v>41.04377777777777</v>
      </c>
      <c r="FC494">
        <v>40.95118518518517</v>
      </c>
      <c r="FD494">
        <v>41.68488888888888</v>
      </c>
      <c r="FE494">
        <v>1955.096666666667</v>
      </c>
      <c r="FF494">
        <v>39.89000000000001</v>
      </c>
      <c r="FG494">
        <v>0</v>
      </c>
      <c r="FH494">
        <v>1758398706.3</v>
      </c>
      <c r="FI494">
        <v>0</v>
      </c>
      <c r="FJ494">
        <v>906.4764999999999</v>
      </c>
      <c r="FK494">
        <v>-7.763111107159121</v>
      </c>
      <c r="FL494">
        <v>-166.1230770567783</v>
      </c>
      <c r="FM494">
        <v>17543.22692307692</v>
      </c>
      <c r="FN494">
        <v>15</v>
      </c>
      <c r="FO494">
        <v>0</v>
      </c>
      <c r="FP494" t="s">
        <v>439</v>
      </c>
      <c r="FQ494">
        <v>1746989605.5</v>
      </c>
      <c r="FR494">
        <v>1746989593.5</v>
      </c>
      <c r="FS494">
        <v>0</v>
      </c>
      <c r="FT494">
        <v>-0.274</v>
      </c>
      <c r="FU494">
        <v>-0.002</v>
      </c>
      <c r="FV494">
        <v>2.549</v>
      </c>
      <c r="FW494">
        <v>0.129</v>
      </c>
      <c r="FX494">
        <v>420</v>
      </c>
      <c r="FY494">
        <v>17</v>
      </c>
      <c r="FZ494">
        <v>0.02</v>
      </c>
      <c r="GA494">
        <v>0.04</v>
      </c>
      <c r="GB494">
        <v>-91.28987560975609</v>
      </c>
      <c r="GC494">
        <v>0.7877979094075405</v>
      </c>
      <c r="GD494">
        <v>0.1491690116587966</v>
      </c>
      <c r="GE494">
        <v>0</v>
      </c>
      <c r="GF494">
        <v>906.9272352941176</v>
      </c>
      <c r="GG494">
        <v>-8.657020622282593</v>
      </c>
      <c r="GH494">
        <v>0.8836765797382321</v>
      </c>
      <c r="GI494">
        <v>0</v>
      </c>
      <c r="GJ494">
        <v>6.395412195121952</v>
      </c>
      <c r="GK494">
        <v>-1.581153867595816</v>
      </c>
      <c r="GL494">
        <v>0.1567703472072257</v>
      </c>
      <c r="GM494">
        <v>0</v>
      </c>
      <c r="GN494">
        <v>0</v>
      </c>
      <c r="GO494">
        <v>3</v>
      </c>
      <c r="GP494" t="s">
        <v>446</v>
      </c>
      <c r="GQ494">
        <v>3.10167</v>
      </c>
      <c r="GR494">
        <v>2.72647</v>
      </c>
      <c r="GS494">
        <v>0.199386</v>
      </c>
      <c r="GT494">
        <v>0.20682</v>
      </c>
      <c r="GU494">
        <v>0.104339</v>
      </c>
      <c r="GV494">
        <v>0.08483499999999999</v>
      </c>
      <c r="GW494">
        <v>20892</v>
      </c>
      <c r="GX494">
        <v>18844.4</v>
      </c>
      <c r="GY494">
        <v>26662.2</v>
      </c>
      <c r="GZ494">
        <v>23985.4</v>
      </c>
      <c r="HA494">
        <v>38228.4</v>
      </c>
      <c r="HB494">
        <v>32500.8</v>
      </c>
      <c r="HC494">
        <v>46559.6</v>
      </c>
      <c r="HD494">
        <v>37988.9</v>
      </c>
      <c r="HE494">
        <v>1.85942</v>
      </c>
      <c r="HF494">
        <v>2.31428</v>
      </c>
      <c r="HG494">
        <v>0.07010619999999999</v>
      </c>
      <c r="HH494">
        <v>0</v>
      </c>
      <c r="HI494">
        <v>28.8956</v>
      </c>
      <c r="HJ494">
        <v>999.9</v>
      </c>
      <c r="HK494">
        <v>33.8</v>
      </c>
      <c r="HL494">
        <v>32.9</v>
      </c>
      <c r="HM494">
        <v>18.7999</v>
      </c>
      <c r="HN494">
        <v>61.1537</v>
      </c>
      <c r="HO494">
        <v>4.77965</v>
      </c>
      <c r="HP494">
        <v>2</v>
      </c>
      <c r="HQ494">
        <v>0.23029</v>
      </c>
      <c r="HR494">
        <v>0.968301</v>
      </c>
      <c r="HS494">
        <v>20.2792</v>
      </c>
      <c r="HT494">
        <v>5.2104</v>
      </c>
      <c r="HU494">
        <v>11.9797</v>
      </c>
      <c r="HV494">
        <v>4.96275</v>
      </c>
      <c r="HW494">
        <v>3.27445</v>
      </c>
      <c r="HX494">
        <v>9999</v>
      </c>
      <c r="HY494">
        <v>9999</v>
      </c>
      <c r="HZ494">
        <v>9999</v>
      </c>
      <c r="IA494">
        <v>999.9</v>
      </c>
      <c r="IB494">
        <v>1.86389</v>
      </c>
      <c r="IC494">
        <v>1.86015</v>
      </c>
      <c r="ID494">
        <v>1.85845</v>
      </c>
      <c r="IE494">
        <v>1.85974</v>
      </c>
      <c r="IF494">
        <v>1.85989</v>
      </c>
      <c r="IG494">
        <v>1.85846</v>
      </c>
      <c r="IH494">
        <v>1.85747</v>
      </c>
      <c r="II494">
        <v>1.85242</v>
      </c>
      <c r="IJ494">
        <v>0</v>
      </c>
      <c r="IK494">
        <v>0</v>
      </c>
      <c r="IL494">
        <v>0</v>
      </c>
      <c r="IM494">
        <v>0</v>
      </c>
      <c r="IN494" t="s">
        <v>441</v>
      </c>
      <c r="IO494" t="s">
        <v>442</v>
      </c>
      <c r="IP494" t="s">
        <v>443</v>
      </c>
      <c r="IQ494" t="s">
        <v>443</v>
      </c>
      <c r="IR494" t="s">
        <v>443</v>
      </c>
      <c r="IS494" t="s">
        <v>443</v>
      </c>
      <c r="IT494">
        <v>0</v>
      </c>
      <c r="IU494">
        <v>100</v>
      </c>
      <c r="IV494">
        <v>100</v>
      </c>
      <c r="IW494">
        <v>-0.39</v>
      </c>
      <c r="IX494">
        <v>0.285</v>
      </c>
      <c r="IY494">
        <v>-1.199888540531774</v>
      </c>
      <c r="IZ494">
        <v>0.0006062262584135303</v>
      </c>
      <c r="JA494">
        <v>-6.607284784785487E-07</v>
      </c>
      <c r="JB494">
        <v>4.456398226774383E-10</v>
      </c>
      <c r="JC494">
        <v>0.04242554667046498</v>
      </c>
      <c r="JD494">
        <v>-0.002659736867722172</v>
      </c>
      <c r="JE494">
        <v>0.000738507291522077</v>
      </c>
      <c r="JF494">
        <v>-6.730059124220876E-06</v>
      </c>
      <c r="JG494">
        <v>7</v>
      </c>
      <c r="JH494">
        <v>1949</v>
      </c>
      <c r="JI494">
        <v>1</v>
      </c>
      <c r="JJ494">
        <v>29</v>
      </c>
      <c r="JK494">
        <v>190151.7</v>
      </c>
      <c r="JL494">
        <v>190151.9</v>
      </c>
      <c r="JM494">
        <v>4.01978</v>
      </c>
      <c r="JN494">
        <v>2.59155</v>
      </c>
      <c r="JO494">
        <v>2.146</v>
      </c>
      <c r="JP494">
        <v>2.67944</v>
      </c>
      <c r="JQ494">
        <v>2.29858</v>
      </c>
      <c r="JR494">
        <v>2.40845</v>
      </c>
      <c r="JS494">
        <v>37.2899</v>
      </c>
      <c r="JT494">
        <v>24.07</v>
      </c>
      <c r="JU494">
        <v>18</v>
      </c>
      <c r="JV494">
        <v>485.36</v>
      </c>
      <c r="JW494">
        <v>887.8200000000001</v>
      </c>
      <c r="JX494">
        <v>27.5431</v>
      </c>
      <c r="JY494">
        <v>30.1262</v>
      </c>
      <c r="JZ494">
        <v>29.9999</v>
      </c>
      <c r="KA494">
        <v>30.286</v>
      </c>
      <c r="KB494">
        <v>30.234</v>
      </c>
      <c r="KC494">
        <v>80.6614</v>
      </c>
      <c r="KD494">
        <v>6.72605</v>
      </c>
      <c r="KE494">
        <v>24.864</v>
      </c>
      <c r="KF494">
        <v>27.5227</v>
      </c>
      <c r="KG494">
        <v>1536.64</v>
      </c>
      <c r="KH494">
        <v>16.9732</v>
      </c>
      <c r="KI494">
        <v>101.798</v>
      </c>
      <c r="KJ494">
        <v>91.57640000000001</v>
      </c>
    </row>
    <row r="495" spans="1:296">
      <c r="A495">
        <v>477</v>
      </c>
      <c r="B495">
        <v>1758398710</v>
      </c>
      <c r="C495">
        <v>16569.5</v>
      </c>
      <c r="D495" t="s">
        <v>1401</v>
      </c>
      <c r="E495" t="s">
        <v>1402</v>
      </c>
      <c r="F495">
        <v>5</v>
      </c>
      <c r="G495" t="s">
        <v>1218</v>
      </c>
      <c r="H495">
        <v>1758398702.444444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1547.797731624173</v>
      </c>
      <c r="AJ495">
        <v>1473.771333333332</v>
      </c>
      <c r="AK495">
        <v>3.451510503865165</v>
      </c>
      <c r="AL495">
        <v>65.87558880153101</v>
      </c>
      <c r="AM495">
        <f>(AO495 - AN495 + DX495*1E3/(8.314*(DZ495+273.15)) * AQ495/DW495 * AP495) * DW495/(100*DK495) * 1000/(1000 - AO495)</f>
        <v>0</v>
      </c>
      <c r="AN495">
        <v>16.90756813903564</v>
      </c>
      <c r="AO495">
        <v>23.00342242424242</v>
      </c>
      <c r="AP495">
        <v>-0.007012773586688432</v>
      </c>
      <c r="AQ495">
        <v>86.21188687675813</v>
      </c>
      <c r="AR495">
        <v>0</v>
      </c>
      <c r="AS495">
        <v>0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437</v>
      </c>
      <c r="AX495" t="s">
        <v>437</v>
      </c>
      <c r="AY495">
        <v>0</v>
      </c>
      <c r="AZ495">
        <v>0</v>
      </c>
      <c r="BA495">
        <f>1-AY495/AZ495</f>
        <v>0</v>
      </c>
      <c r="BB495">
        <v>0</v>
      </c>
      <c r="BC495" t="s">
        <v>437</v>
      </c>
      <c r="BD495" t="s">
        <v>437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437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5.18</v>
      </c>
      <c r="DL495">
        <v>0.5</v>
      </c>
      <c r="DM495" t="s">
        <v>438</v>
      </c>
      <c r="DN495">
        <v>2</v>
      </c>
      <c r="DO495" t="b">
        <v>1</v>
      </c>
      <c r="DP495">
        <v>1758398702.444444</v>
      </c>
      <c r="DQ495">
        <v>1416.091111111111</v>
      </c>
      <c r="DR495">
        <v>1507.291111111111</v>
      </c>
      <c r="DS495">
        <v>23.05864074074075</v>
      </c>
      <c r="DT495">
        <v>16.85166296296297</v>
      </c>
      <c r="DU495">
        <v>1416.49</v>
      </c>
      <c r="DV495">
        <v>22.77327407407407</v>
      </c>
      <c r="DW495">
        <v>499.979037037037</v>
      </c>
      <c r="DX495">
        <v>90.32520370370372</v>
      </c>
      <c r="DY495">
        <v>0.06833210000000001</v>
      </c>
      <c r="DZ495">
        <v>29.77314074074074</v>
      </c>
      <c r="EA495">
        <v>30.03638148148148</v>
      </c>
      <c r="EB495">
        <v>999.9000000000001</v>
      </c>
      <c r="EC495">
        <v>0</v>
      </c>
      <c r="ED495">
        <v>0</v>
      </c>
      <c r="EE495">
        <v>9994.378518518517</v>
      </c>
      <c r="EF495">
        <v>0</v>
      </c>
      <c r="EG495">
        <v>10.3214</v>
      </c>
      <c r="EH495">
        <v>-91.20049629629629</v>
      </c>
      <c r="EI495">
        <v>1449.513333333333</v>
      </c>
      <c r="EJ495">
        <v>1533.128518518519</v>
      </c>
      <c r="EK495">
        <v>6.206994814814814</v>
      </c>
      <c r="EL495">
        <v>1507.291111111111</v>
      </c>
      <c r="EM495">
        <v>16.85166296296297</v>
      </c>
      <c r="EN495">
        <v>2.082777777777778</v>
      </c>
      <c r="EO495">
        <v>1.522128888888889</v>
      </c>
      <c r="EP495">
        <v>18.08805185185185</v>
      </c>
      <c r="EQ495">
        <v>13.19214444444444</v>
      </c>
      <c r="ER495">
        <v>1999.968148148148</v>
      </c>
      <c r="ES495">
        <v>0.9800034444444443</v>
      </c>
      <c r="ET495">
        <v>0.01999683703703704</v>
      </c>
      <c r="EU495">
        <v>0</v>
      </c>
      <c r="EV495">
        <v>905.780962962963</v>
      </c>
      <c r="EW495">
        <v>5.00078</v>
      </c>
      <c r="EX495">
        <v>17531.44074074075</v>
      </c>
      <c r="EY495">
        <v>16379.39259259259</v>
      </c>
      <c r="EZ495">
        <v>40.40951851851852</v>
      </c>
      <c r="FA495">
        <v>41.23366666666666</v>
      </c>
      <c r="FB495">
        <v>41.13637037037036</v>
      </c>
      <c r="FC495">
        <v>40.94659259259259</v>
      </c>
      <c r="FD495">
        <v>41.6757037037037</v>
      </c>
      <c r="FE495">
        <v>1955.078148148148</v>
      </c>
      <c r="FF495">
        <v>39.89000000000001</v>
      </c>
      <c r="FG495">
        <v>0</v>
      </c>
      <c r="FH495">
        <v>1758398710.5</v>
      </c>
      <c r="FI495">
        <v>0</v>
      </c>
      <c r="FJ495">
        <v>905.76444</v>
      </c>
      <c r="FK495">
        <v>-9.231615369508702</v>
      </c>
      <c r="FL495">
        <v>-167.8153843739196</v>
      </c>
      <c r="FM495">
        <v>17530.864</v>
      </c>
      <c r="FN495">
        <v>15</v>
      </c>
      <c r="FO495">
        <v>0</v>
      </c>
      <c r="FP495" t="s">
        <v>439</v>
      </c>
      <c r="FQ495">
        <v>1746989605.5</v>
      </c>
      <c r="FR495">
        <v>1746989593.5</v>
      </c>
      <c r="FS495">
        <v>0</v>
      </c>
      <c r="FT495">
        <v>-0.274</v>
      </c>
      <c r="FU495">
        <v>-0.002</v>
      </c>
      <c r="FV495">
        <v>2.549</v>
      </c>
      <c r="FW495">
        <v>0.129</v>
      </c>
      <c r="FX495">
        <v>420</v>
      </c>
      <c r="FY495">
        <v>17</v>
      </c>
      <c r="FZ495">
        <v>0.02</v>
      </c>
      <c r="GA495">
        <v>0.04</v>
      </c>
      <c r="GB495">
        <v>-91.2892525</v>
      </c>
      <c r="GC495">
        <v>0.807558348968208</v>
      </c>
      <c r="GD495">
        <v>0.1570727044834644</v>
      </c>
      <c r="GE495">
        <v>0</v>
      </c>
      <c r="GF495">
        <v>906.3612058823529</v>
      </c>
      <c r="GG495">
        <v>-8.921207023744733</v>
      </c>
      <c r="GH495">
        <v>0.9083790922624279</v>
      </c>
      <c r="GI495">
        <v>0</v>
      </c>
      <c r="GJ495">
        <v>6.3042955</v>
      </c>
      <c r="GK495">
        <v>-1.571268742964363</v>
      </c>
      <c r="GL495">
        <v>0.1519973295809831</v>
      </c>
      <c r="GM495">
        <v>0</v>
      </c>
      <c r="GN495">
        <v>0</v>
      </c>
      <c r="GO495">
        <v>3</v>
      </c>
      <c r="GP495" t="s">
        <v>446</v>
      </c>
      <c r="GQ495">
        <v>3.10129</v>
      </c>
      <c r="GR495">
        <v>2.72641</v>
      </c>
      <c r="GS495">
        <v>0.200643</v>
      </c>
      <c r="GT495">
        <v>0.207998</v>
      </c>
      <c r="GU495">
        <v>0.104206</v>
      </c>
      <c r="GV495">
        <v>0.0850834</v>
      </c>
      <c r="GW495">
        <v>20859.3</v>
      </c>
      <c r="GX495">
        <v>18816.4</v>
      </c>
      <c r="GY495">
        <v>26662.3</v>
      </c>
      <c r="GZ495">
        <v>23985.3</v>
      </c>
      <c r="HA495">
        <v>38234.5</v>
      </c>
      <c r="HB495">
        <v>32492.1</v>
      </c>
      <c r="HC495">
        <v>46559.9</v>
      </c>
      <c r="HD495">
        <v>37989</v>
      </c>
      <c r="HE495">
        <v>1.85888</v>
      </c>
      <c r="HF495">
        <v>2.31467</v>
      </c>
      <c r="HG495">
        <v>0.0706166</v>
      </c>
      <c r="HH495">
        <v>0</v>
      </c>
      <c r="HI495">
        <v>28.885</v>
      </c>
      <c r="HJ495">
        <v>999.9</v>
      </c>
      <c r="HK495">
        <v>33.9</v>
      </c>
      <c r="HL495">
        <v>32.9</v>
      </c>
      <c r="HM495">
        <v>18.8552</v>
      </c>
      <c r="HN495">
        <v>61.4637</v>
      </c>
      <c r="HO495">
        <v>4.88381</v>
      </c>
      <c r="HP495">
        <v>2</v>
      </c>
      <c r="HQ495">
        <v>0.229985</v>
      </c>
      <c r="HR495">
        <v>0.96848</v>
      </c>
      <c r="HS495">
        <v>20.2789</v>
      </c>
      <c r="HT495">
        <v>5.2092</v>
      </c>
      <c r="HU495">
        <v>11.9798</v>
      </c>
      <c r="HV495">
        <v>4.9623</v>
      </c>
      <c r="HW495">
        <v>3.27425</v>
      </c>
      <c r="HX495">
        <v>9999</v>
      </c>
      <c r="HY495">
        <v>9999</v>
      </c>
      <c r="HZ495">
        <v>9999</v>
      </c>
      <c r="IA495">
        <v>999.9</v>
      </c>
      <c r="IB495">
        <v>1.86386</v>
      </c>
      <c r="IC495">
        <v>1.86011</v>
      </c>
      <c r="ID495">
        <v>1.85842</v>
      </c>
      <c r="IE495">
        <v>1.85974</v>
      </c>
      <c r="IF495">
        <v>1.85989</v>
      </c>
      <c r="IG495">
        <v>1.85846</v>
      </c>
      <c r="IH495">
        <v>1.85746</v>
      </c>
      <c r="II495">
        <v>1.85241</v>
      </c>
      <c r="IJ495">
        <v>0</v>
      </c>
      <c r="IK495">
        <v>0</v>
      </c>
      <c r="IL495">
        <v>0</v>
      </c>
      <c r="IM495">
        <v>0</v>
      </c>
      <c r="IN495" t="s">
        <v>441</v>
      </c>
      <c r="IO495" t="s">
        <v>442</v>
      </c>
      <c r="IP495" t="s">
        <v>443</v>
      </c>
      <c r="IQ495" t="s">
        <v>443</v>
      </c>
      <c r="IR495" t="s">
        <v>443</v>
      </c>
      <c r="IS495" t="s">
        <v>443</v>
      </c>
      <c r="IT495">
        <v>0</v>
      </c>
      <c r="IU495">
        <v>100</v>
      </c>
      <c r="IV495">
        <v>100</v>
      </c>
      <c r="IW495">
        <v>-0.37</v>
      </c>
      <c r="IX495">
        <v>0.2842</v>
      </c>
      <c r="IY495">
        <v>-1.199888540531774</v>
      </c>
      <c r="IZ495">
        <v>0.0006062262584135303</v>
      </c>
      <c r="JA495">
        <v>-6.607284784785487E-07</v>
      </c>
      <c r="JB495">
        <v>4.456398226774383E-10</v>
      </c>
      <c r="JC495">
        <v>0.04242554667046498</v>
      </c>
      <c r="JD495">
        <v>-0.002659736867722172</v>
      </c>
      <c r="JE495">
        <v>0.000738507291522077</v>
      </c>
      <c r="JF495">
        <v>-6.730059124220876E-06</v>
      </c>
      <c r="JG495">
        <v>7</v>
      </c>
      <c r="JH495">
        <v>1949</v>
      </c>
      <c r="JI495">
        <v>1</v>
      </c>
      <c r="JJ495">
        <v>29</v>
      </c>
      <c r="JK495">
        <v>190151.7</v>
      </c>
      <c r="JL495">
        <v>190151.9</v>
      </c>
      <c r="JM495">
        <v>4.04785</v>
      </c>
      <c r="JN495">
        <v>2.59644</v>
      </c>
      <c r="JO495">
        <v>2.146</v>
      </c>
      <c r="JP495">
        <v>2.67944</v>
      </c>
      <c r="JQ495">
        <v>2.29858</v>
      </c>
      <c r="JR495">
        <v>2.41089</v>
      </c>
      <c r="JS495">
        <v>37.2899</v>
      </c>
      <c r="JT495">
        <v>24.0612</v>
      </c>
      <c r="JU495">
        <v>18</v>
      </c>
      <c r="JV495">
        <v>485.028</v>
      </c>
      <c r="JW495">
        <v>888.242</v>
      </c>
      <c r="JX495">
        <v>27.5127</v>
      </c>
      <c r="JY495">
        <v>30.125</v>
      </c>
      <c r="JZ495">
        <v>30</v>
      </c>
      <c r="KA495">
        <v>30.2849</v>
      </c>
      <c r="KB495">
        <v>30.234</v>
      </c>
      <c r="KC495">
        <v>81.2972</v>
      </c>
      <c r="KD495">
        <v>6.72605</v>
      </c>
      <c r="KE495">
        <v>24.864</v>
      </c>
      <c r="KF495">
        <v>27.4825</v>
      </c>
      <c r="KG495">
        <v>1556.67</v>
      </c>
      <c r="KH495">
        <v>17.0773</v>
      </c>
      <c r="KI495">
        <v>101.798</v>
      </c>
      <c r="KJ495">
        <v>91.5763</v>
      </c>
    </row>
    <row r="496" spans="1:296">
      <c r="A496">
        <v>478</v>
      </c>
      <c r="B496">
        <v>1758398715</v>
      </c>
      <c r="C496">
        <v>16574.5</v>
      </c>
      <c r="D496" t="s">
        <v>1403</v>
      </c>
      <c r="E496" t="s">
        <v>1404</v>
      </c>
      <c r="F496">
        <v>5</v>
      </c>
      <c r="G496" t="s">
        <v>1218</v>
      </c>
      <c r="H496">
        <v>1758398707.462963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1564.67884350957</v>
      </c>
      <c r="AJ496">
        <v>1490.75703030303</v>
      </c>
      <c r="AK496">
        <v>3.392552389013319</v>
      </c>
      <c r="AL496">
        <v>65.87558880153101</v>
      </c>
      <c r="AM496">
        <f>(AO496 - AN496 + DX496*1E3/(8.314*(DZ496+273.15)) * AQ496/DW496 * AP496) * DW496/(100*DK496) * 1000/(1000 - AO496)</f>
        <v>0</v>
      </c>
      <c r="AN496">
        <v>16.98511607609198</v>
      </c>
      <c r="AO496">
        <v>22.95187393939393</v>
      </c>
      <c r="AP496">
        <v>-0.009413060338816347</v>
      </c>
      <c r="AQ496">
        <v>86.21188687675813</v>
      </c>
      <c r="AR496">
        <v>0</v>
      </c>
      <c r="AS496">
        <v>0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437</v>
      </c>
      <c r="AX496" t="s">
        <v>437</v>
      </c>
      <c r="AY496">
        <v>0</v>
      </c>
      <c r="AZ496">
        <v>0</v>
      </c>
      <c r="BA496">
        <f>1-AY496/AZ496</f>
        <v>0</v>
      </c>
      <c r="BB496">
        <v>0</v>
      </c>
      <c r="BC496" t="s">
        <v>437</v>
      </c>
      <c r="BD496" t="s">
        <v>437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437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5.18</v>
      </c>
      <c r="DL496">
        <v>0.5</v>
      </c>
      <c r="DM496" t="s">
        <v>438</v>
      </c>
      <c r="DN496">
        <v>2</v>
      </c>
      <c r="DO496" t="b">
        <v>1</v>
      </c>
      <c r="DP496">
        <v>1758398707.462963</v>
      </c>
      <c r="DQ496">
        <v>1432.938518518519</v>
      </c>
      <c r="DR496">
        <v>1524.113333333333</v>
      </c>
      <c r="DS496">
        <v>23.0173925925926</v>
      </c>
      <c r="DT496">
        <v>16.93672962962963</v>
      </c>
      <c r="DU496">
        <v>1433.314074074074</v>
      </c>
      <c r="DV496">
        <v>22.73284814814814</v>
      </c>
      <c r="DW496">
        <v>499.9092592592592</v>
      </c>
      <c r="DX496">
        <v>90.32257037037037</v>
      </c>
      <c r="DY496">
        <v>0.06851068888888889</v>
      </c>
      <c r="DZ496">
        <v>29.74986666666666</v>
      </c>
      <c r="EA496">
        <v>30.03528518518518</v>
      </c>
      <c r="EB496">
        <v>999.9000000000001</v>
      </c>
      <c r="EC496">
        <v>0</v>
      </c>
      <c r="ED496">
        <v>0</v>
      </c>
      <c r="EE496">
        <v>9987.434444444443</v>
      </c>
      <c r="EF496">
        <v>0</v>
      </c>
      <c r="EG496">
        <v>10.32567777777778</v>
      </c>
      <c r="EH496">
        <v>-91.17427777777776</v>
      </c>
      <c r="EI496">
        <v>1466.696666666667</v>
      </c>
      <c r="EJ496">
        <v>1550.371851851852</v>
      </c>
      <c r="EK496">
        <v>6.08066074074074</v>
      </c>
      <c r="EL496">
        <v>1524.113333333333</v>
      </c>
      <c r="EM496">
        <v>16.93672962962963</v>
      </c>
      <c r="EN496">
        <v>2.078991111111111</v>
      </c>
      <c r="EO496">
        <v>1.529768518518519</v>
      </c>
      <c r="EP496">
        <v>18.05908518518519</v>
      </c>
      <c r="EQ496">
        <v>13.26890740740741</v>
      </c>
      <c r="ER496">
        <v>1999.967777777778</v>
      </c>
      <c r="ES496">
        <v>0.9800035555555554</v>
      </c>
      <c r="ET496">
        <v>0.01999671851851852</v>
      </c>
      <c r="EU496">
        <v>0</v>
      </c>
      <c r="EV496">
        <v>905.1297407407407</v>
      </c>
      <c r="EW496">
        <v>5.00078</v>
      </c>
      <c r="EX496">
        <v>17517.34814814815</v>
      </c>
      <c r="EY496">
        <v>16379.38888888889</v>
      </c>
      <c r="EZ496">
        <v>40.42807407407408</v>
      </c>
      <c r="FA496">
        <v>41.23133333333333</v>
      </c>
      <c r="FB496">
        <v>41.24044444444444</v>
      </c>
      <c r="FC496">
        <v>40.94892592592592</v>
      </c>
      <c r="FD496">
        <v>41.68037037037037</v>
      </c>
      <c r="FE496">
        <v>1955.077777777778</v>
      </c>
      <c r="FF496">
        <v>39.89000000000001</v>
      </c>
      <c r="FG496">
        <v>0</v>
      </c>
      <c r="FH496">
        <v>1758398715.3</v>
      </c>
      <c r="FI496">
        <v>0</v>
      </c>
      <c r="FJ496">
        <v>905.1098799999999</v>
      </c>
      <c r="FK496">
        <v>-8.920461562897268</v>
      </c>
      <c r="FL496">
        <v>-166.892307945119</v>
      </c>
      <c r="FM496">
        <v>17517.412</v>
      </c>
      <c r="FN496">
        <v>15</v>
      </c>
      <c r="FO496">
        <v>0</v>
      </c>
      <c r="FP496" t="s">
        <v>439</v>
      </c>
      <c r="FQ496">
        <v>1746989605.5</v>
      </c>
      <c r="FR496">
        <v>1746989593.5</v>
      </c>
      <c r="FS496">
        <v>0</v>
      </c>
      <c r="FT496">
        <v>-0.274</v>
      </c>
      <c r="FU496">
        <v>-0.002</v>
      </c>
      <c r="FV496">
        <v>2.549</v>
      </c>
      <c r="FW496">
        <v>0.129</v>
      </c>
      <c r="FX496">
        <v>420</v>
      </c>
      <c r="FY496">
        <v>17</v>
      </c>
      <c r="FZ496">
        <v>0.02</v>
      </c>
      <c r="GA496">
        <v>0.04</v>
      </c>
      <c r="GB496">
        <v>-91.19048292682926</v>
      </c>
      <c r="GC496">
        <v>0.455067595818621</v>
      </c>
      <c r="GD496">
        <v>0.1508555987019577</v>
      </c>
      <c r="GE496">
        <v>1</v>
      </c>
      <c r="GF496">
        <v>905.5863529411764</v>
      </c>
      <c r="GG496">
        <v>-8.291153555980777</v>
      </c>
      <c r="GH496">
        <v>0.858465350369759</v>
      </c>
      <c r="GI496">
        <v>0</v>
      </c>
      <c r="GJ496">
        <v>6.171701951219512</v>
      </c>
      <c r="GK496">
        <v>-1.499945226480831</v>
      </c>
      <c r="GL496">
        <v>0.1488192635907897</v>
      </c>
      <c r="GM496">
        <v>0</v>
      </c>
      <c r="GN496">
        <v>1</v>
      </c>
      <c r="GO496">
        <v>3</v>
      </c>
      <c r="GP496" t="s">
        <v>440</v>
      </c>
      <c r="GQ496">
        <v>3.10162</v>
      </c>
      <c r="GR496">
        <v>2.7269</v>
      </c>
      <c r="GS496">
        <v>0.202014</v>
      </c>
      <c r="GT496">
        <v>0.209354</v>
      </c>
      <c r="GU496">
        <v>0.104039</v>
      </c>
      <c r="GV496">
        <v>0.08541410000000001</v>
      </c>
      <c r="GW496">
        <v>20823.5</v>
      </c>
      <c r="GX496">
        <v>18784.3</v>
      </c>
      <c r="GY496">
        <v>26662.3</v>
      </c>
      <c r="GZ496">
        <v>23985.4</v>
      </c>
      <c r="HA496">
        <v>38241.8</v>
      </c>
      <c r="HB496">
        <v>32480.2</v>
      </c>
      <c r="HC496">
        <v>46559.9</v>
      </c>
      <c r="HD496">
        <v>37988.7</v>
      </c>
      <c r="HE496">
        <v>1.85925</v>
      </c>
      <c r="HF496">
        <v>2.31467</v>
      </c>
      <c r="HG496">
        <v>0.0710785</v>
      </c>
      <c r="HH496">
        <v>0</v>
      </c>
      <c r="HI496">
        <v>28.8726</v>
      </c>
      <c r="HJ496">
        <v>999.9</v>
      </c>
      <c r="HK496">
        <v>34</v>
      </c>
      <c r="HL496">
        <v>32.9</v>
      </c>
      <c r="HM496">
        <v>18.9131</v>
      </c>
      <c r="HN496">
        <v>61.2037</v>
      </c>
      <c r="HO496">
        <v>4.88782</v>
      </c>
      <c r="HP496">
        <v>2</v>
      </c>
      <c r="HQ496">
        <v>0.230023</v>
      </c>
      <c r="HR496">
        <v>0.991874</v>
      </c>
      <c r="HS496">
        <v>20.2788</v>
      </c>
      <c r="HT496">
        <v>5.211</v>
      </c>
      <c r="HU496">
        <v>11.9797</v>
      </c>
      <c r="HV496">
        <v>4.96275</v>
      </c>
      <c r="HW496">
        <v>3.2745</v>
      </c>
      <c r="HX496">
        <v>9999</v>
      </c>
      <c r="HY496">
        <v>9999</v>
      </c>
      <c r="HZ496">
        <v>9999</v>
      </c>
      <c r="IA496">
        <v>999.9</v>
      </c>
      <c r="IB496">
        <v>1.86387</v>
      </c>
      <c r="IC496">
        <v>1.86011</v>
      </c>
      <c r="ID496">
        <v>1.85841</v>
      </c>
      <c r="IE496">
        <v>1.85974</v>
      </c>
      <c r="IF496">
        <v>1.85989</v>
      </c>
      <c r="IG496">
        <v>1.85843</v>
      </c>
      <c r="IH496">
        <v>1.85746</v>
      </c>
      <c r="II496">
        <v>1.85242</v>
      </c>
      <c r="IJ496">
        <v>0</v>
      </c>
      <c r="IK496">
        <v>0</v>
      </c>
      <c r="IL496">
        <v>0</v>
      </c>
      <c r="IM496">
        <v>0</v>
      </c>
      <c r="IN496" t="s">
        <v>441</v>
      </c>
      <c r="IO496" t="s">
        <v>442</v>
      </c>
      <c r="IP496" t="s">
        <v>443</v>
      </c>
      <c r="IQ496" t="s">
        <v>443</v>
      </c>
      <c r="IR496" t="s">
        <v>443</v>
      </c>
      <c r="IS496" t="s">
        <v>443</v>
      </c>
      <c r="IT496">
        <v>0</v>
      </c>
      <c r="IU496">
        <v>100</v>
      </c>
      <c r="IV496">
        <v>100</v>
      </c>
      <c r="IW496">
        <v>-0.34</v>
      </c>
      <c r="IX496">
        <v>0.2831</v>
      </c>
      <c r="IY496">
        <v>-1.199888540531774</v>
      </c>
      <c r="IZ496">
        <v>0.0006062262584135303</v>
      </c>
      <c r="JA496">
        <v>-6.607284784785487E-07</v>
      </c>
      <c r="JB496">
        <v>4.456398226774383E-10</v>
      </c>
      <c r="JC496">
        <v>0.04242554667046498</v>
      </c>
      <c r="JD496">
        <v>-0.002659736867722172</v>
      </c>
      <c r="JE496">
        <v>0.000738507291522077</v>
      </c>
      <c r="JF496">
        <v>-6.730059124220876E-06</v>
      </c>
      <c r="JG496">
        <v>7</v>
      </c>
      <c r="JH496">
        <v>1949</v>
      </c>
      <c r="JI496">
        <v>1</v>
      </c>
      <c r="JJ496">
        <v>29</v>
      </c>
      <c r="JK496">
        <v>190151.8</v>
      </c>
      <c r="JL496">
        <v>190152</v>
      </c>
      <c r="JM496">
        <v>4.08203</v>
      </c>
      <c r="JN496">
        <v>2.59521</v>
      </c>
      <c r="JO496">
        <v>2.146</v>
      </c>
      <c r="JP496">
        <v>2.68066</v>
      </c>
      <c r="JQ496">
        <v>2.29858</v>
      </c>
      <c r="JR496">
        <v>2.41333</v>
      </c>
      <c r="JS496">
        <v>37.2899</v>
      </c>
      <c r="JT496">
        <v>24.07</v>
      </c>
      <c r="JU496">
        <v>18</v>
      </c>
      <c r="JV496">
        <v>485.238</v>
      </c>
      <c r="JW496">
        <v>888.242</v>
      </c>
      <c r="JX496">
        <v>27.4753</v>
      </c>
      <c r="JY496">
        <v>30.1236</v>
      </c>
      <c r="JZ496">
        <v>30</v>
      </c>
      <c r="KA496">
        <v>30.2834</v>
      </c>
      <c r="KB496">
        <v>30.234</v>
      </c>
      <c r="KC496">
        <v>81.9186</v>
      </c>
      <c r="KD496">
        <v>6.44785</v>
      </c>
      <c r="KE496">
        <v>25.2664</v>
      </c>
      <c r="KF496">
        <v>27.4495</v>
      </c>
      <c r="KG496">
        <v>1570.03</v>
      </c>
      <c r="KH496">
        <v>17.2082</v>
      </c>
      <c r="KI496">
        <v>101.798</v>
      </c>
      <c r="KJ496">
        <v>91.5761</v>
      </c>
    </row>
    <row r="497" spans="1:296">
      <c r="A497">
        <v>479</v>
      </c>
      <c r="B497">
        <v>1758398720</v>
      </c>
      <c r="C497">
        <v>16579.5</v>
      </c>
      <c r="D497" t="s">
        <v>1405</v>
      </c>
      <c r="E497" t="s">
        <v>1406</v>
      </c>
      <c r="F497">
        <v>5</v>
      </c>
      <c r="G497" t="s">
        <v>1218</v>
      </c>
      <c r="H497">
        <v>1758398712.481482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1581.866431307762</v>
      </c>
      <c r="AJ497">
        <v>1507.75393939394</v>
      </c>
      <c r="AK497">
        <v>3.387629330483751</v>
      </c>
      <c r="AL497">
        <v>65.87558880153101</v>
      </c>
      <c r="AM497">
        <f>(AO497 - AN497 + DX497*1E3/(8.314*(DZ497+273.15)) * AQ497/DW497 * AP497) * DW497/(100*DK497) * 1000/(1000 - AO497)</f>
        <v>0</v>
      </c>
      <c r="AN497">
        <v>17.09088963808851</v>
      </c>
      <c r="AO497">
        <v>22.91500181818182</v>
      </c>
      <c r="AP497">
        <v>-0.006742635929427035</v>
      </c>
      <c r="AQ497">
        <v>86.21188687675813</v>
      </c>
      <c r="AR497">
        <v>0</v>
      </c>
      <c r="AS497">
        <v>0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437</v>
      </c>
      <c r="AX497" t="s">
        <v>437</v>
      </c>
      <c r="AY497">
        <v>0</v>
      </c>
      <c r="AZ497">
        <v>0</v>
      </c>
      <c r="BA497">
        <f>1-AY497/AZ497</f>
        <v>0</v>
      </c>
      <c r="BB497">
        <v>0</v>
      </c>
      <c r="BC497" t="s">
        <v>437</v>
      </c>
      <c r="BD497" t="s">
        <v>437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437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5.18</v>
      </c>
      <c r="DL497">
        <v>0.5</v>
      </c>
      <c r="DM497" t="s">
        <v>438</v>
      </c>
      <c r="DN497">
        <v>2</v>
      </c>
      <c r="DO497" t="b">
        <v>1</v>
      </c>
      <c r="DP497">
        <v>1758398712.481482</v>
      </c>
      <c r="DQ497">
        <v>1449.797037037037</v>
      </c>
      <c r="DR497">
        <v>1540.846296296296</v>
      </c>
      <c r="DS497">
        <v>22.97518518518519</v>
      </c>
      <c r="DT497">
        <v>17.02178518518519</v>
      </c>
      <c r="DU497">
        <v>1450.147777777777</v>
      </c>
      <c r="DV497">
        <v>22.69148518518519</v>
      </c>
      <c r="DW497">
        <v>499.9896666666666</v>
      </c>
      <c r="DX497">
        <v>90.31938888888889</v>
      </c>
      <c r="DY497">
        <v>0.06855562222222222</v>
      </c>
      <c r="DZ497">
        <v>29.72658148148148</v>
      </c>
      <c r="EA497">
        <v>30.03461481481481</v>
      </c>
      <c r="EB497">
        <v>999.9000000000001</v>
      </c>
      <c r="EC497">
        <v>0</v>
      </c>
      <c r="ED497">
        <v>0</v>
      </c>
      <c r="EE497">
        <v>9998.146296296296</v>
      </c>
      <c r="EF497">
        <v>0</v>
      </c>
      <c r="EG497">
        <v>10.32567777777778</v>
      </c>
      <c r="EH497">
        <v>-91.04827407407409</v>
      </c>
      <c r="EI497">
        <v>1483.889259259259</v>
      </c>
      <c r="EJ497">
        <v>1567.529259259259</v>
      </c>
      <c r="EK497">
        <v>5.953394444444444</v>
      </c>
      <c r="EL497">
        <v>1540.846296296296</v>
      </c>
      <c r="EM497">
        <v>17.02178518518519</v>
      </c>
      <c r="EN497">
        <v>2.075105185185185</v>
      </c>
      <c r="EO497">
        <v>1.537397037037037</v>
      </c>
      <c r="EP497">
        <v>18.02932962962963</v>
      </c>
      <c r="EQ497">
        <v>13.34507407407408</v>
      </c>
      <c r="ER497">
        <v>1999.957777777778</v>
      </c>
      <c r="ES497">
        <v>0.9800035555555554</v>
      </c>
      <c r="ET497">
        <v>0.01999670740740741</v>
      </c>
      <c r="EU497">
        <v>0</v>
      </c>
      <c r="EV497">
        <v>904.4203703703705</v>
      </c>
      <c r="EW497">
        <v>5.00078</v>
      </c>
      <c r="EX497">
        <v>17503.51851851852</v>
      </c>
      <c r="EY497">
        <v>16379.3037037037</v>
      </c>
      <c r="EZ497">
        <v>40.42344444444443</v>
      </c>
      <c r="FA497">
        <v>41.236</v>
      </c>
      <c r="FB497">
        <v>41.30529629629629</v>
      </c>
      <c r="FC497">
        <v>40.95807407407406</v>
      </c>
      <c r="FD497">
        <v>41.69655555555555</v>
      </c>
      <c r="FE497">
        <v>1955.067777777778</v>
      </c>
      <c r="FF497">
        <v>39.89000000000001</v>
      </c>
      <c r="FG497">
        <v>0</v>
      </c>
      <c r="FH497">
        <v>1758398720.7</v>
      </c>
      <c r="FI497">
        <v>0</v>
      </c>
      <c r="FJ497">
        <v>904.3757692307693</v>
      </c>
      <c r="FK497">
        <v>-8.243760701023263</v>
      </c>
      <c r="FL497">
        <v>-161.14188043156</v>
      </c>
      <c r="FM497">
        <v>17503.31538461539</v>
      </c>
      <c r="FN497">
        <v>15</v>
      </c>
      <c r="FO497">
        <v>0</v>
      </c>
      <c r="FP497" t="s">
        <v>439</v>
      </c>
      <c r="FQ497">
        <v>1746989605.5</v>
      </c>
      <c r="FR497">
        <v>1746989593.5</v>
      </c>
      <c r="FS497">
        <v>0</v>
      </c>
      <c r="FT497">
        <v>-0.274</v>
      </c>
      <c r="FU497">
        <v>-0.002</v>
      </c>
      <c r="FV497">
        <v>2.549</v>
      </c>
      <c r="FW497">
        <v>0.129</v>
      </c>
      <c r="FX497">
        <v>420</v>
      </c>
      <c r="FY497">
        <v>17</v>
      </c>
      <c r="FZ497">
        <v>0.02</v>
      </c>
      <c r="GA497">
        <v>0.04</v>
      </c>
      <c r="GB497">
        <v>-91.089845</v>
      </c>
      <c r="GC497">
        <v>1.414626641651275</v>
      </c>
      <c r="GD497">
        <v>0.2633800238723509</v>
      </c>
      <c r="GE497">
        <v>0</v>
      </c>
      <c r="GF497">
        <v>904.843294117647</v>
      </c>
      <c r="GG497">
        <v>-8.518563799696873</v>
      </c>
      <c r="GH497">
        <v>0.8802034701073038</v>
      </c>
      <c r="GI497">
        <v>0</v>
      </c>
      <c r="GJ497">
        <v>6.01704925</v>
      </c>
      <c r="GK497">
        <v>-1.532864803001887</v>
      </c>
      <c r="GL497">
        <v>0.1487182315384954</v>
      </c>
      <c r="GM497">
        <v>0</v>
      </c>
      <c r="GN497">
        <v>0</v>
      </c>
      <c r="GO497">
        <v>3</v>
      </c>
      <c r="GP497" t="s">
        <v>446</v>
      </c>
      <c r="GQ497">
        <v>3.10209</v>
      </c>
      <c r="GR497">
        <v>2.72631</v>
      </c>
      <c r="GS497">
        <v>0.203378</v>
      </c>
      <c r="GT497">
        <v>0.210596</v>
      </c>
      <c r="GU497">
        <v>0.103928</v>
      </c>
      <c r="GV497">
        <v>0.08591559999999999</v>
      </c>
      <c r="GW497">
        <v>20787.9</v>
      </c>
      <c r="GX497">
        <v>18754.8</v>
      </c>
      <c r="GY497">
        <v>26662.3</v>
      </c>
      <c r="GZ497">
        <v>23985.5</v>
      </c>
      <c r="HA497">
        <v>38246.9</v>
      </c>
      <c r="HB497">
        <v>32462.7</v>
      </c>
      <c r="HC497">
        <v>46560</v>
      </c>
      <c r="HD497">
        <v>37989.1</v>
      </c>
      <c r="HE497">
        <v>1.85968</v>
      </c>
      <c r="HF497">
        <v>2.31483</v>
      </c>
      <c r="HG497">
        <v>0.0715107</v>
      </c>
      <c r="HH497">
        <v>0</v>
      </c>
      <c r="HI497">
        <v>28.8602</v>
      </c>
      <c r="HJ497">
        <v>999.9</v>
      </c>
      <c r="HK497">
        <v>34.1</v>
      </c>
      <c r="HL497">
        <v>32.9</v>
      </c>
      <c r="HM497">
        <v>18.9672</v>
      </c>
      <c r="HN497">
        <v>60.8837</v>
      </c>
      <c r="HO497">
        <v>4.66346</v>
      </c>
      <c r="HP497">
        <v>2</v>
      </c>
      <c r="HQ497">
        <v>0.229992</v>
      </c>
      <c r="HR497">
        <v>0.99988</v>
      </c>
      <c r="HS497">
        <v>20.2788</v>
      </c>
      <c r="HT497">
        <v>5.2113</v>
      </c>
      <c r="HU497">
        <v>11.98</v>
      </c>
      <c r="HV497">
        <v>4.9628</v>
      </c>
      <c r="HW497">
        <v>3.27463</v>
      </c>
      <c r="HX497">
        <v>9999</v>
      </c>
      <c r="HY497">
        <v>9999</v>
      </c>
      <c r="HZ497">
        <v>9999</v>
      </c>
      <c r="IA497">
        <v>999.9</v>
      </c>
      <c r="IB497">
        <v>1.86387</v>
      </c>
      <c r="IC497">
        <v>1.86009</v>
      </c>
      <c r="ID497">
        <v>1.85841</v>
      </c>
      <c r="IE497">
        <v>1.85974</v>
      </c>
      <c r="IF497">
        <v>1.85989</v>
      </c>
      <c r="IG497">
        <v>1.85839</v>
      </c>
      <c r="IH497">
        <v>1.85745</v>
      </c>
      <c r="II497">
        <v>1.85242</v>
      </c>
      <c r="IJ497">
        <v>0</v>
      </c>
      <c r="IK497">
        <v>0</v>
      </c>
      <c r="IL497">
        <v>0</v>
      </c>
      <c r="IM497">
        <v>0</v>
      </c>
      <c r="IN497" t="s">
        <v>441</v>
      </c>
      <c r="IO497" t="s">
        <v>442</v>
      </c>
      <c r="IP497" t="s">
        <v>443</v>
      </c>
      <c r="IQ497" t="s">
        <v>443</v>
      </c>
      <c r="IR497" t="s">
        <v>443</v>
      </c>
      <c r="IS497" t="s">
        <v>443</v>
      </c>
      <c r="IT497">
        <v>0</v>
      </c>
      <c r="IU497">
        <v>100</v>
      </c>
      <c r="IV497">
        <v>100</v>
      </c>
      <c r="IW497">
        <v>-0.32</v>
      </c>
      <c r="IX497">
        <v>0.2824</v>
      </c>
      <c r="IY497">
        <v>-1.199888540531774</v>
      </c>
      <c r="IZ497">
        <v>0.0006062262584135303</v>
      </c>
      <c r="JA497">
        <v>-6.607284784785487E-07</v>
      </c>
      <c r="JB497">
        <v>4.456398226774383E-10</v>
      </c>
      <c r="JC497">
        <v>0.04242554667046498</v>
      </c>
      <c r="JD497">
        <v>-0.002659736867722172</v>
      </c>
      <c r="JE497">
        <v>0.000738507291522077</v>
      </c>
      <c r="JF497">
        <v>-6.730059124220876E-06</v>
      </c>
      <c r="JG497">
        <v>7</v>
      </c>
      <c r="JH497">
        <v>1949</v>
      </c>
      <c r="JI497">
        <v>1</v>
      </c>
      <c r="JJ497">
        <v>29</v>
      </c>
      <c r="JK497">
        <v>190151.9</v>
      </c>
      <c r="JL497">
        <v>190152.1</v>
      </c>
      <c r="JM497">
        <v>4.11377</v>
      </c>
      <c r="JN497">
        <v>2.59277</v>
      </c>
      <c r="JO497">
        <v>2.146</v>
      </c>
      <c r="JP497">
        <v>2.68066</v>
      </c>
      <c r="JQ497">
        <v>2.29858</v>
      </c>
      <c r="JR497">
        <v>2.4353</v>
      </c>
      <c r="JS497">
        <v>37.2899</v>
      </c>
      <c r="JT497">
        <v>24.07</v>
      </c>
      <c r="JU497">
        <v>18</v>
      </c>
      <c r="JV497">
        <v>485.488</v>
      </c>
      <c r="JW497">
        <v>888.401</v>
      </c>
      <c r="JX497">
        <v>27.4418</v>
      </c>
      <c r="JY497">
        <v>30.1236</v>
      </c>
      <c r="JZ497">
        <v>30</v>
      </c>
      <c r="KA497">
        <v>30.2834</v>
      </c>
      <c r="KB497">
        <v>30.234</v>
      </c>
      <c r="KC497">
        <v>82.5391</v>
      </c>
      <c r="KD497">
        <v>6.15802</v>
      </c>
      <c r="KE497">
        <v>26.0524</v>
      </c>
      <c r="KF497">
        <v>27.418</v>
      </c>
      <c r="KG497">
        <v>1590.1</v>
      </c>
      <c r="KH497">
        <v>17.3406</v>
      </c>
      <c r="KI497">
        <v>101.798</v>
      </c>
      <c r="KJ497">
        <v>91.5767</v>
      </c>
    </row>
    <row r="498" spans="1:296">
      <c r="A498">
        <v>480</v>
      </c>
      <c r="B498">
        <v>1758398725</v>
      </c>
      <c r="C498">
        <v>16584.5</v>
      </c>
      <c r="D498" t="s">
        <v>1407</v>
      </c>
      <c r="E498" t="s">
        <v>1408</v>
      </c>
      <c r="F498">
        <v>5</v>
      </c>
      <c r="G498" t="s">
        <v>1218</v>
      </c>
      <c r="H498">
        <v>1758398717.5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1598.016697553413</v>
      </c>
      <c r="AJ498">
        <v>1524.399878787879</v>
      </c>
      <c r="AK498">
        <v>3.32370614164096</v>
      </c>
      <c r="AL498">
        <v>65.87558880153101</v>
      </c>
      <c r="AM498">
        <f>(AO498 - AN498 + DX498*1E3/(8.314*(DZ498+273.15)) * AQ498/DW498 * AP498) * DW498/(100*DK498) * 1000/(1000 - AO498)</f>
        <v>0</v>
      </c>
      <c r="AN498">
        <v>17.2353114546809</v>
      </c>
      <c r="AO498">
        <v>22.89419636363636</v>
      </c>
      <c r="AP498">
        <v>-0.001573301221432874</v>
      </c>
      <c r="AQ498">
        <v>86.21188687675813</v>
      </c>
      <c r="AR498">
        <v>0</v>
      </c>
      <c r="AS498">
        <v>0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437</v>
      </c>
      <c r="AX498" t="s">
        <v>437</v>
      </c>
      <c r="AY498">
        <v>0</v>
      </c>
      <c r="AZ498">
        <v>0</v>
      </c>
      <c r="BA498">
        <f>1-AY498/AZ498</f>
        <v>0</v>
      </c>
      <c r="BB498">
        <v>0</v>
      </c>
      <c r="BC498" t="s">
        <v>437</v>
      </c>
      <c r="BD498" t="s">
        <v>437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437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5.18</v>
      </c>
      <c r="DL498">
        <v>0.5</v>
      </c>
      <c r="DM498" t="s">
        <v>438</v>
      </c>
      <c r="DN498">
        <v>2</v>
      </c>
      <c r="DO498" t="b">
        <v>1</v>
      </c>
      <c r="DP498">
        <v>1758398717.5</v>
      </c>
      <c r="DQ498">
        <v>1466.490370370371</v>
      </c>
      <c r="DR498">
        <v>1557.224814814815</v>
      </c>
      <c r="DS498">
        <v>22.93472962962963</v>
      </c>
      <c r="DT498">
        <v>17.13618518518519</v>
      </c>
      <c r="DU498">
        <v>1466.815925925926</v>
      </c>
      <c r="DV498">
        <v>22.65183333333333</v>
      </c>
      <c r="DW498">
        <v>500.1395185185186</v>
      </c>
      <c r="DX498">
        <v>90.31752592592591</v>
      </c>
      <c r="DY498">
        <v>0.06839443333333334</v>
      </c>
      <c r="DZ498">
        <v>29.70184444444444</v>
      </c>
      <c r="EA498">
        <v>30.02842962962963</v>
      </c>
      <c r="EB498">
        <v>999.9000000000001</v>
      </c>
      <c r="EC498">
        <v>0</v>
      </c>
      <c r="ED498">
        <v>0</v>
      </c>
      <c r="EE498">
        <v>9997.079629629628</v>
      </c>
      <c r="EF498">
        <v>0</v>
      </c>
      <c r="EG498">
        <v>10.32567777777778</v>
      </c>
      <c r="EH498">
        <v>-90.73388148148149</v>
      </c>
      <c r="EI498">
        <v>1500.913703703704</v>
      </c>
      <c r="EJ498">
        <v>1584.375925925926</v>
      </c>
      <c r="EK498">
        <v>5.798531481481482</v>
      </c>
      <c r="EL498">
        <v>1557.224814814815</v>
      </c>
      <c r="EM498">
        <v>17.13618518518519</v>
      </c>
      <c r="EN498">
        <v>2.071407407407407</v>
      </c>
      <c r="EO498">
        <v>1.547697777777778</v>
      </c>
      <c r="EP498">
        <v>18.00097777777778</v>
      </c>
      <c r="EQ498">
        <v>13.44741111111111</v>
      </c>
      <c r="ER498">
        <v>1999.967777777778</v>
      </c>
      <c r="ES498">
        <v>0.9800037777777777</v>
      </c>
      <c r="ET498">
        <v>0.01999648148148148</v>
      </c>
      <c r="EU498">
        <v>0</v>
      </c>
      <c r="EV498">
        <v>903.7572962962963</v>
      </c>
      <c r="EW498">
        <v>5.00078</v>
      </c>
      <c r="EX498">
        <v>17490.08148148148</v>
      </c>
      <c r="EY498">
        <v>16379.38888888889</v>
      </c>
      <c r="EZ498">
        <v>40.40718518518518</v>
      </c>
      <c r="FA498">
        <v>41.23366666666666</v>
      </c>
      <c r="FB498">
        <v>41.21044444444443</v>
      </c>
      <c r="FC498">
        <v>40.95581481481481</v>
      </c>
      <c r="FD498">
        <v>41.71966666666665</v>
      </c>
      <c r="FE498">
        <v>1955.077777777778</v>
      </c>
      <c r="FF498">
        <v>39.89000000000001</v>
      </c>
      <c r="FG498">
        <v>0</v>
      </c>
      <c r="FH498">
        <v>1758398725.5</v>
      </c>
      <c r="FI498">
        <v>0</v>
      </c>
      <c r="FJ498">
        <v>903.7068461538461</v>
      </c>
      <c r="FK498">
        <v>-9.804102562322001</v>
      </c>
      <c r="FL498">
        <v>-159.4119655728034</v>
      </c>
      <c r="FM498">
        <v>17490.56923076923</v>
      </c>
      <c r="FN498">
        <v>15</v>
      </c>
      <c r="FO498">
        <v>0</v>
      </c>
      <c r="FP498" t="s">
        <v>439</v>
      </c>
      <c r="FQ498">
        <v>1746989605.5</v>
      </c>
      <c r="FR498">
        <v>1746989593.5</v>
      </c>
      <c r="FS498">
        <v>0</v>
      </c>
      <c r="FT498">
        <v>-0.274</v>
      </c>
      <c r="FU498">
        <v>-0.002</v>
      </c>
      <c r="FV498">
        <v>2.549</v>
      </c>
      <c r="FW498">
        <v>0.129</v>
      </c>
      <c r="FX498">
        <v>420</v>
      </c>
      <c r="FY498">
        <v>17</v>
      </c>
      <c r="FZ498">
        <v>0.02</v>
      </c>
      <c r="GA498">
        <v>0.04</v>
      </c>
      <c r="GB498">
        <v>-90.91598</v>
      </c>
      <c r="GC498">
        <v>3.711057410881788</v>
      </c>
      <c r="GD498">
        <v>0.4245982414000325</v>
      </c>
      <c r="GE498">
        <v>0</v>
      </c>
      <c r="GF498">
        <v>904.2264411764705</v>
      </c>
      <c r="GG498">
        <v>-8.968082513607083</v>
      </c>
      <c r="GH498">
        <v>0.9247178962885215</v>
      </c>
      <c r="GI498">
        <v>0</v>
      </c>
      <c r="GJ498">
        <v>5.90765425</v>
      </c>
      <c r="GK498">
        <v>-1.780109155722335</v>
      </c>
      <c r="GL498">
        <v>0.172089774113506</v>
      </c>
      <c r="GM498">
        <v>0</v>
      </c>
      <c r="GN498">
        <v>0</v>
      </c>
      <c r="GO498">
        <v>3</v>
      </c>
      <c r="GP498" t="s">
        <v>446</v>
      </c>
      <c r="GQ498">
        <v>3.10182</v>
      </c>
      <c r="GR498">
        <v>2.72577</v>
      </c>
      <c r="GS498">
        <v>0.204713</v>
      </c>
      <c r="GT498">
        <v>0.211908</v>
      </c>
      <c r="GU498">
        <v>0.103867</v>
      </c>
      <c r="GV498">
        <v>0.0864243</v>
      </c>
      <c r="GW498">
        <v>20753.2</v>
      </c>
      <c r="GX498">
        <v>18723.6</v>
      </c>
      <c r="GY498">
        <v>26662.4</v>
      </c>
      <c r="GZ498">
        <v>23985.4</v>
      </c>
      <c r="HA498">
        <v>38249.9</v>
      </c>
      <c r="HB498">
        <v>32444.5</v>
      </c>
      <c r="HC498">
        <v>46560.3</v>
      </c>
      <c r="HD498">
        <v>37988.7</v>
      </c>
      <c r="HE498">
        <v>1.85898</v>
      </c>
      <c r="HF498">
        <v>2.3152</v>
      </c>
      <c r="HG498">
        <v>0.0722185</v>
      </c>
      <c r="HH498">
        <v>0</v>
      </c>
      <c r="HI498">
        <v>28.8478</v>
      </c>
      <c r="HJ498">
        <v>999.9</v>
      </c>
      <c r="HK498">
        <v>34.2</v>
      </c>
      <c r="HL498">
        <v>32.9</v>
      </c>
      <c r="HM498">
        <v>19.0232</v>
      </c>
      <c r="HN498">
        <v>61.4637</v>
      </c>
      <c r="HO498">
        <v>4.51923</v>
      </c>
      <c r="HP498">
        <v>2</v>
      </c>
      <c r="HQ498">
        <v>0.229967</v>
      </c>
      <c r="HR498">
        <v>0.996993</v>
      </c>
      <c r="HS498">
        <v>20.2782</v>
      </c>
      <c r="HT498">
        <v>5.20905</v>
      </c>
      <c r="HU498">
        <v>11.98</v>
      </c>
      <c r="HV498">
        <v>4.96245</v>
      </c>
      <c r="HW498">
        <v>3.27418</v>
      </c>
      <c r="HX498">
        <v>9999</v>
      </c>
      <c r="HY498">
        <v>9999</v>
      </c>
      <c r="HZ498">
        <v>9999</v>
      </c>
      <c r="IA498">
        <v>999.9</v>
      </c>
      <c r="IB498">
        <v>1.86387</v>
      </c>
      <c r="IC498">
        <v>1.86014</v>
      </c>
      <c r="ID498">
        <v>1.85839</v>
      </c>
      <c r="IE498">
        <v>1.85974</v>
      </c>
      <c r="IF498">
        <v>1.85989</v>
      </c>
      <c r="IG498">
        <v>1.85842</v>
      </c>
      <c r="IH498">
        <v>1.85745</v>
      </c>
      <c r="II498">
        <v>1.85242</v>
      </c>
      <c r="IJ498">
        <v>0</v>
      </c>
      <c r="IK498">
        <v>0</v>
      </c>
      <c r="IL498">
        <v>0</v>
      </c>
      <c r="IM498">
        <v>0</v>
      </c>
      <c r="IN498" t="s">
        <v>441</v>
      </c>
      <c r="IO498" t="s">
        <v>442</v>
      </c>
      <c r="IP498" t="s">
        <v>443</v>
      </c>
      <c r="IQ498" t="s">
        <v>443</v>
      </c>
      <c r="IR498" t="s">
        <v>443</v>
      </c>
      <c r="IS498" t="s">
        <v>443</v>
      </c>
      <c r="IT498">
        <v>0</v>
      </c>
      <c r="IU498">
        <v>100</v>
      </c>
      <c r="IV498">
        <v>100</v>
      </c>
      <c r="IW498">
        <v>-0.29</v>
      </c>
      <c r="IX498">
        <v>0.282</v>
      </c>
      <c r="IY498">
        <v>-1.199888540531774</v>
      </c>
      <c r="IZ498">
        <v>0.0006062262584135303</v>
      </c>
      <c r="JA498">
        <v>-6.607284784785487E-07</v>
      </c>
      <c r="JB498">
        <v>4.456398226774383E-10</v>
      </c>
      <c r="JC498">
        <v>0.04242554667046498</v>
      </c>
      <c r="JD498">
        <v>-0.002659736867722172</v>
      </c>
      <c r="JE498">
        <v>0.000738507291522077</v>
      </c>
      <c r="JF498">
        <v>-6.730059124220876E-06</v>
      </c>
      <c r="JG498">
        <v>7</v>
      </c>
      <c r="JH498">
        <v>1949</v>
      </c>
      <c r="JI498">
        <v>1</v>
      </c>
      <c r="JJ498">
        <v>29</v>
      </c>
      <c r="JK498">
        <v>190152</v>
      </c>
      <c r="JL498">
        <v>190152.2</v>
      </c>
      <c r="JM498">
        <v>4.14795</v>
      </c>
      <c r="JN498">
        <v>2.59033</v>
      </c>
      <c r="JO498">
        <v>2.146</v>
      </c>
      <c r="JP498">
        <v>2.68066</v>
      </c>
      <c r="JQ498">
        <v>2.29858</v>
      </c>
      <c r="JR498">
        <v>2.40479</v>
      </c>
      <c r="JS498">
        <v>37.2899</v>
      </c>
      <c r="JT498">
        <v>24.07</v>
      </c>
      <c r="JU498">
        <v>18</v>
      </c>
      <c r="JV498">
        <v>485.076</v>
      </c>
      <c r="JW498">
        <v>888.797</v>
      </c>
      <c r="JX498">
        <v>27.4104</v>
      </c>
      <c r="JY498">
        <v>30.1218</v>
      </c>
      <c r="JZ498">
        <v>30</v>
      </c>
      <c r="KA498">
        <v>30.2834</v>
      </c>
      <c r="KB498">
        <v>30.234</v>
      </c>
      <c r="KC498">
        <v>83.2342</v>
      </c>
      <c r="KD498">
        <v>5.80538</v>
      </c>
      <c r="KE498">
        <v>26.0524</v>
      </c>
      <c r="KF498">
        <v>27.3951</v>
      </c>
      <c r="KG498">
        <v>1603.59</v>
      </c>
      <c r="KH498">
        <v>17.342</v>
      </c>
      <c r="KI498">
        <v>101.799</v>
      </c>
      <c r="KJ498">
        <v>91.57599999999999</v>
      </c>
    </row>
    <row r="499" spans="1:296">
      <c r="A499">
        <v>481</v>
      </c>
      <c r="B499">
        <v>1758400662.1</v>
      </c>
      <c r="C499">
        <v>18521.59999990463</v>
      </c>
      <c r="D499" t="s">
        <v>1409</v>
      </c>
      <c r="E499" t="s">
        <v>1410</v>
      </c>
      <c r="F499">
        <v>5</v>
      </c>
      <c r="G499" t="s">
        <v>1411</v>
      </c>
      <c r="H499">
        <v>1758400654.099999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429.4379832817375</v>
      </c>
      <c r="AJ499">
        <v>430.0542666666664</v>
      </c>
      <c r="AK499">
        <v>-0.000263781781146654</v>
      </c>
      <c r="AL499">
        <v>65.7214573392061</v>
      </c>
      <c r="AM499">
        <f>(AO499 - AN499 + DX499*1E3/(8.314*(DZ499+273.15)) * AQ499/DW499 * AP499) * DW499/(100*DK499) * 1000/(1000 - AO499)</f>
        <v>0</v>
      </c>
      <c r="AN499">
        <v>21.82040964451368</v>
      </c>
      <c r="AO499">
        <v>22.14956242424241</v>
      </c>
      <c r="AP499">
        <v>9.481270528345679E-05</v>
      </c>
      <c r="AQ499">
        <v>86.31513726895665</v>
      </c>
      <c r="AR499">
        <v>0</v>
      </c>
      <c r="AS499">
        <v>0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437</v>
      </c>
      <c r="AX499" t="s">
        <v>437</v>
      </c>
      <c r="AY499">
        <v>0</v>
      </c>
      <c r="AZ499">
        <v>0</v>
      </c>
      <c r="BA499">
        <f>1-AY499/AZ499</f>
        <v>0</v>
      </c>
      <c r="BB499">
        <v>0</v>
      </c>
      <c r="BC499" t="s">
        <v>437</v>
      </c>
      <c r="BD499" t="s">
        <v>437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437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2.7</v>
      </c>
      <c r="DL499">
        <v>0.5</v>
      </c>
      <c r="DM499" t="s">
        <v>438</v>
      </c>
      <c r="DN499">
        <v>2</v>
      </c>
      <c r="DO499" t="b">
        <v>1</v>
      </c>
      <c r="DP499">
        <v>1758400654.099999</v>
      </c>
      <c r="DQ499">
        <v>420.5192258064516</v>
      </c>
      <c r="DR499">
        <v>420.0471290322581</v>
      </c>
      <c r="DS499">
        <v>22.13264838709678</v>
      </c>
      <c r="DT499">
        <v>21.79596451612904</v>
      </c>
      <c r="DU499">
        <v>421.5474838709678</v>
      </c>
      <c r="DV499">
        <v>21.86565806451613</v>
      </c>
      <c r="DW499">
        <v>499.9825806451612</v>
      </c>
      <c r="DX499">
        <v>90.27209032258064</v>
      </c>
      <c r="DY499">
        <v>0.06655472258064515</v>
      </c>
      <c r="DZ499">
        <v>28.86553870967741</v>
      </c>
      <c r="EA499">
        <v>29.99442580645162</v>
      </c>
      <c r="EB499">
        <v>999.9000000000003</v>
      </c>
      <c r="EC499">
        <v>0</v>
      </c>
      <c r="ED499">
        <v>0</v>
      </c>
      <c r="EE499">
        <v>9999.353225806452</v>
      </c>
      <c r="EF499">
        <v>0</v>
      </c>
      <c r="EG499">
        <v>11.03170967741936</v>
      </c>
      <c r="EH499">
        <v>0.4721403870967742</v>
      </c>
      <c r="EI499">
        <v>430.0370967741935</v>
      </c>
      <c r="EJ499">
        <v>429.4063870967742</v>
      </c>
      <c r="EK499">
        <v>0.3366821290322581</v>
      </c>
      <c r="EL499">
        <v>420.0471290322581</v>
      </c>
      <c r="EM499">
        <v>21.79596451612904</v>
      </c>
      <c r="EN499">
        <v>1.997960322580645</v>
      </c>
      <c r="EO499">
        <v>1.967569032258065</v>
      </c>
      <c r="EP499">
        <v>17.42819032258065</v>
      </c>
      <c r="EQ499">
        <v>17.18572258064516</v>
      </c>
      <c r="ER499">
        <v>1999.999677419355</v>
      </c>
      <c r="ES499">
        <v>0.9800035483870967</v>
      </c>
      <c r="ET499">
        <v>0.0199969</v>
      </c>
      <c r="EU499">
        <v>0</v>
      </c>
      <c r="EV499">
        <v>271.3446774193548</v>
      </c>
      <c r="EW499">
        <v>5.000779999999999</v>
      </c>
      <c r="EX499">
        <v>5412.392580645162</v>
      </c>
      <c r="EY499">
        <v>16379.63870967742</v>
      </c>
      <c r="EZ499">
        <v>38.96345161290321</v>
      </c>
      <c r="FA499">
        <v>39.81612903225805</v>
      </c>
      <c r="FB499">
        <v>39.65696774193547</v>
      </c>
      <c r="FC499">
        <v>39.50564516129032</v>
      </c>
      <c r="FD499">
        <v>40.28809677419353</v>
      </c>
      <c r="FE499">
        <v>1955.10935483871</v>
      </c>
      <c r="FF499">
        <v>39.89000000000002</v>
      </c>
      <c r="FG499">
        <v>0</v>
      </c>
      <c r="FH499">
        <v>1758400662.9</v>
      </c>
      <c r="FI499">
        <v>0</v>
      </c>
      <c r="FJ499">
        <v>271.26644</v>
      </c>
      <c r="FK499">
        <v>-3.384076909969131</v>
      </c>
      <c r="FL499">
        <v>-57.63384606252897</v>
      </c>
      <c r="FM499">
        <v>5411.4296</v>
      </c>
      <c r="FN499">
        <v>15</v>
      </c>
      <c r="FO499">
        <v>0</v>
      </c>
      <c r="FP499" t="s">
        <v>439</v>
      </c>
      <c r="FQ499">
        <v>1746989605.5</v>
      </c>
      <c r="FR499">
        <v>1746989593.5</v>
      </c>
      <c r="FS499">
        <v>0</v>
      </c>
      <c r="FT499">
        <v>-0.274</v>
      </c>
      <c r="FU499">
        <v>-0.002</v>
      </c>
      <c r="FV499">
        <v>2.549</v>
      </c>
      <c r="FW499">
        <v>0.129</v>
      </c>
      <c r="FX499">
        <v>420</v>
      </c>
      <c r="FY499">
        <v>17</v>
      </c>
      <c r="FZ499">
        <v>0.02</v>
      </c>
      <c r="GA499">
        <v>0.04</v>
      </c>
      <c r="GB499">
        <v>0.4683294634146342</v>
      </c>
      <c r="GC499">
        <v>-0.01771973519163707</v>
      </c>
      <c r="GD499">
        <v>0.03594365268440927</v>
      </c>
      <c r="GE499">
        <v>1</v>
      </c>
      <c r="GF499">
        <v>271.4901176470589</v>
      </c>
      <c r="GG499">
        <v>-2.580015273246127</v>
      </c>
      <c r="GH499">
        <v>0.3280915192178799</v>
      </c>
      <c r="GI499">
        <v>0</v>
      </c>
      <c r="GJ499">
        <v>0.3429570975609756</v>
      </c>
      <c r="GK499">
        <v>-0.152020327526132</v>
      </c>
      <c r="GL499">
        <v>0.0176528438858665</v>
      </c>
      <c r="GM499">
        <v>0</v>
      </c>
      <c r="GN499">
        <v>1</v>
      </c>
      <c r="GO499">
        <v>3</v>
      </c>
      <c r="GP499" t="s">
        <v>440</v>
      </c>
      <c r="GQ499">
        <v>3.10287</v>
      </c>
      <c r="GR499">
        <v>2.72417</v>
      </c>
      <c r="GS499">
        <v>0.0880755</v>
      </c>
      <c r="GT499">
        <v>0.0878892</v>
      </c>
      <c r="GU499">
        <v>0.101789</v>
      </c>
      <c r="GV499">
        <v>0.10203</v>
      </c>
      <c r="GW499">
        <v>23857.8</v>
      </c>
      <c r="GX499">
        <v>21672.6</v>
      </c>
      <c r="GY499">
        <v>26725.8</v>
      </c>
      <c r="GZ499">
        <v>23982.1</v>
      </c>
      <c r="HA499">
        <v>38412.4</v>
      </c>
      <c r="HB499">
        <v>31837.3</v>
      </c>
      <c r="HC499">
        <v>46671.6</v>
      </c>
      <c r="HD499">
        <v>37945.8</v>
      </c>
      <c r="HE499">
        <v>1.8698</v>
      </c>
      <c r="HF499">
        <v>2.34632</v>
      </c>
      <c r="HG499">
        <v>0.120066</v>
      </c>
      <c r="HH499">
        <v>0</v>
      </c>
      <c r="HI499">
        <v>28.0359</v>
      </c>
      <c r="HJ499">
        <v>999.9</v>
      </c>
      <c r="HK499">
        <v>48</v>
      </c>
      <c r="HL499">
        <v>32.3</v>
      </c>
      <c r="HM499">
        <v>25.8244</v>
      </c>
      <c r="HN499">
        <v>61.5174</v>
      </c>
      <c r="HO499">
        <v>4.75561</v>
      </c>
      <c r="HP499">
        <v>2</v>
      </c>
      <c r="HQ499">
        <v>0.108605</v>
      </c>
      <c r="HR499">
        <v>-0.122653</v>
      </c>
      <c r="HS499">
        <v>20.2835</v>
      </c>
      <c r="HT499">
        <v>5.21459</v>
      </c>
      <c r="HU499">
        <v>11.9764</v>
      </c>
      <c r="HV499">
        <v>4.9639</v>
      </c>
      <c r="HW499">
        <v>3.27498</v>
      </c>
      <c r="HX499">
        <v>9999</v>
      </c>
      <c r="HY499">
        <v>9999</v>
      </c>
      <c r="HZ499">
        <v>9999</v>
      </c>
      <c r="IA499">
        <v>999.9</v>
      </c>
      <c r="IB499">
        <v>1.86386</v>
      </c>
      <c r="IC499">
        <v>1.86009</v>
      </c>
      <c r="ID499">
        <v>1.85847</v>
      </c>
      <c r="IE499">
        <v>1.85974</v>
      </c>
      <c r="IF499">
        <v>1.85989</v>
      </c>
      <c r="IG499">
        <v>1.85838</v>
      </c>
      <c r="IH499">
        <v>1.85745</v>
      </c>
      <c r="II499">
        <v>1.85239</v>
      </c>
      <c r="IJ499">
        <v>0</v>
      </c>
      <c r="IK499">
        <v>0</v>
      </c>
      <c r="IL499">
        <v>0</v>
      </c>
      <c r="IM499">
        <v>0</v>
      </c>
      <c r="IN499" t="s">
        <v>441</v>
      </c>
      <c r="IO499" t="s">
        <v>442</v>
      </c>
      <c r="IP499" t="s">
        <v>443</v>
      </c>
      <c r="IQ499" t="s">
        <v>443</v>
      </c>
      <c r="IR499" t="s">
        <v>443</v>
      </c>
      <c r="IS499" t="s">
        <v>443</v>
      </c>
      <c r="IT499">
        <v>0</v>
      </c>
      <c r="IU499">
        <v>100</v>
      </c>
      <c r="IV499">
        <v>100</v>
      </c>
      <c r="IW499">
        <v>-1.028</v>
      </c>
      <c r="IX499">
        <v>0.2674</v>
      </c>
      <c r="IY499">
        <v>-1.199888540531774</v>
      </c>
      <c r="IZ499">
        <v>0.0006062262584135303</v>
      </c>
      <c r="JA499">
        <v>-6.607284784785487E-07</v>
      </c>
      <c r="JB499">
        <v>4.456398226774383E-10</v>
      </c>
      <c r="JC499">
        <v>0.04242554667046498</v>
      </c>
      <c r="JD499">
        <v>-0.002659736867722172</v>
      </c>
      <c r="JE499">
        <v>0.000738507291522077</v>
      </c>
      <c r="JF499">
        <v>-6.730059124220876E-06</v>
      </c>
      <c r="JG499">
        <v>7</v>
      </c>
      <c r="JH499">
        <v>1949</v>
      </c>
      <c r="JI499">
        <v>1</v>
      </c>
      <c r="JJ499">
        <v>29</v>
      </c>
      <c r="JK499">
        <v>190184.3</v>
      </c>
      <c r="JL499">
        <v>190184.5</v>
      </c>
      <c r="JM499">
        <v>1.44897</v>
      </c>
      <c r="JN499">
        <v>2.6062</v>
      </c>
      <c r="JO499">
        <v>2.146</v>
      </c>
      <c r="JP499">
        <v>2.67944</v>
      </c>
      <c r="JQ499">
        <v>2.29858</v>
      </c>
      <c r="JR499">
        <v>2.43042</v>
      </c>
      <c r="JS499">
        <v>37.0032</v>
      </c>
      <c r="JT499">
        <v>24.07</v>
      </c>
      <c r="JU499">
        <v>18</v>
      </c>
      <c r="JV499">
        <v>480.591</v>
      </c>
      <c r="JW499">
        <v>899.638</v>
      </c>
      <c r="JX499">
        <v>27.5608</v>
      </c>
      <c r="JY499">
        <v>28.6291</v>
      </c>
      <c r="JZ499">
        <v>30.0001</v>
      </c>
      <c r="KA499">
        <v>28.8328</v>
      </c>
      <c r="KB499">
        <v>28.7999</v>
      </c>
      <c r="KC499">
        <v>29.0232</v>
      </c>
      <c r="KD499">
        <v>18.1183</v>
      </c>
      <c r="KE499">
        <v>71.1357</v>
      </c>
      <c r="KF499">
        <v>27.5643</v>
      </c>
      <c r="KG499">
        <v>413.391</v>
      </c>
      <c r="KH499">
        <v>21.7708</v>
      </c>
      <c r="KI499">
        <v>102.042</v>
      </c>
      <c r="KJ499">
        <v>91.5078</v>
      </c>
    </row>
    <row r="500" spans="1:296">
      <c r="A500">
        <v>482</v>
      </c>
      <c r="B500">
        <v>1758400667.1</v>
      </c>
      <c r="C500">
        <v>18526.59999990463</v>
      </c>
      <c r="D500" t="s">
        <v>1412</v>
      </c>
      <c r="E500" t="s">
        <v>1413</v>
      </c>
      <c r="F500">
        <v>5</v>
      </c>
      <c r="G500" t="s">
        <v>1411</v>
      </c>
      <c r="H500">
        <v>1758400659.255172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429.3691412848891</v>
      </c>
      <c r="AJ500">
        <v>429.9686060606061</v>
      </c>
      <c r="AK500">
        <v>-0.02021885818478643</v>
      </c>
      <c r="AL500">
        <v>65.7214573392061</v>
      </c>
      <c r="AM500">
        <f>(AO500 - AN500 + DX500*1E3/(8.314*(DZ500+273.15)) * AQ500/DW500 * AP500) * DW500/(100*DK500) * 1000/(1000 - AO500)</f>
        <v>0</v>
      </c>
      <c r="AN500">
        <v>21.81472727043295</v>
      </c>
      <c r="AO500">
        <v>22.1563612121212</v>
      </c>
      <c r="AP500">
        <v>4.657701540678449E-05</v>
      </c>
      <c r="AQ500">
        <v>86.31513726895665</v>
      </c>
      <c r="AR500">
        <v>0</v>
      </c>
      <c r="AS500">
        <v>0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437</v>
      </c>
      <c r="AX500" t="s">
        <v>437</v>
      </c>
      <c r="AY500">
        <v>0</v>
      </c>
      <c r="AZ500">
        <v>0</v>
      </c>
      <c r="BA500">
        <f>1-AY500/AZ500</f>
        <v>0</v>
      </c>
      <c r="BB500">
        <v>0</v>
      </c>
      <c r="BC500" t="s">
        <v>437</v>
      </c>
      <c r="BD500" t="s">
        <v>437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437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2.7</v>
      </c>
      <c r="DL500">
        <v>0.5</v>
      </c>
      <c r="DM500" t="s">
        <v>438</v>
      </c>
      <c r="DN500">
        <v>2</v>
      </c>
      <c r="DO500" t="b">
        <v>1</v>
      </c>
      <c r="DP500">
        <v>1758400659.255172</v>
      </c>
      <c r="DQ500">
        <v>420.5255172413794</v>
      </c>
      <c r="DR500">
        <v>419.8415172413793</v>
      </c>
      <c r="DS500">
        <v>22.1408724137931</v>
      </c>
      <c r="DT500">
        <v>21.81041379310345</v>
      </c>
      <c r="DU500">
        <v>421.5537586206896</v>
      </c>
      <c r="DV500">
        <v>21.87372758620689</v>
      </c>
      <c r="DW500">
        <v>499.9383448275862</v>
      </c>
      <c r="DX500">
        <v>90.2716448275862</v>
      </c>
      <c r="DY500">
        <v>0.06653624137931034</v>
      </c>
      <c r="DZ500">
        <v>28.86663793103448</v>
      </c>
      <c r="EA500">
        <v>29.99525862068965</v>
      </c>
      <c r="EB500">
        <v>999.9000000000002</v>
      </c>
      <c r="EC500">
        <v>0</v>
      </c>
      <c r="ED500">
        <v>0</v>
      </c>
      <c r="EE500">
        <v>9997.105172413792</v>
      </c>
      <c r="EF500">
        <v>0</v>
      </c>
      <c r="EG500">
        <v>11.02908275862069</v>
      </c>
      <c r="EH500">
        <v>0.6840384482758621</v>
      </c>
      <c r="EI500">
        <v>430.0471724137931</v>
      </c>
      <c r="EJ500">
        <v>429.2025172413793</v>
      </c>
      <c r="EK500">
        <v>0.3304512758620689</v>
      </c>
      <c r="EL500">
        <v>419.8415172413793</v>
      </c>
      <c r="EM500">
        <v>21.81041379310345</v>
      </c>
      <c r="EN500">
        <v>1.998693103448276</v>
      </c>
      <c r="EO500">
        <v>1.968863793103449</v>
      </c>
      <c r="EP500">
        <v>17.43398965517241</v>
      </c>
      <c r="EQ500">
        <v>17.19612413793103</v>
      </c>
      <c r="ER500">
        <v>2000.015517241379</v>
      </c>
      <c r="ES500">
        <v>0.9800036896551724</v>
      </c>
      <c r="ET500">
        <v>0.01999675172413793</v>
      </c>
      <c r="EU500">
        <v>0</v>
      </c>
      <c r="EV500">
        <v>271.0213103448276</v>
      </c>
      <c r="EW500">
        <v>5.00078</v>
      </c>
      <c r="EX500">
        <v>5407.627586206896</v>
      </c>
      <c r="EY500">
        <v>16379.76896551724</v>
      </c>
      <c r="EZ500">
        <v>38.96093103448275</v>
      </c>
      <c r="FA500">
        <v>39.81641379310344</v>
      </c>
      <c r="FB500">
        <v>39.67427586206896</v>
      </c>
      <c r="FC500">
        <v>39.50182758620689</v>
      </c>
      <c r="FD500">
        <v>40.27786206896552</v>
      </c>
      <c r="FE500">
        <v>1955.125172413793</v>
      </c>
      <c r="FF500">
        <v>39.89000000000001</v>
      </c>
      <c r="FG500">
        <v>0</v>
      </c>
      <c r="FH500">
        <v>1758400667.7</v>
      </c>
      <c r="FI500">
        <v>0</v>
      </c>
      <c r="FJ500">
        <v>270.97032</v>
      </c>
      <c r="FK500">
        <v>-4.040999997395214</v>
      </c>
      <c r="FL500">
        <v>-56.3430768997101</v>
      </c>
      <c r="FM500">
        <v>5406.9188</v>
      </c>
      <c r="FN500">
        <v>15</v>
      </c>
      <c r="FO500">
        <v>0</v>
      </c>
      <c r="FP500" t="s">
        <v>439</v>
      </c>
      <c r="FQ500">
        <v>1746989605.5</v>
      </c>
      <c r="FR500">
        <v>1746989593.5</v>
      </c>
      <c r="FS500">
        <v>0</v>
      </c>
      <c r="FT500">
        <v>-0.274</v>
      </c>
      <c r="FU500">
        <v>-0.002</v>
      </c>
      <c r="FV500">
        <v>2.549</v>
      </c>
      <c r="FW500">
        <v>0.129</v>
      </c>
      <c r="FX500">
        <v>420</v>
      </c>
      <c r="FY500">
        <v>17</v>
      </c>
      <c r="FZ500">
        <v>0.02</v>
      </c>
      <c r="GA500">
        <v>0.04</v>
      </c>
      <c r="GB500">
        <v>0.5739583500000001</v>
      </c>
      <c r="GC500">
        <v>1.62833914446529</v>
      </c>
      <c r="GD500">
        <v>0.3159028439986376</v>
      </c>
      <c r="GE500">
        <v>0</v>
      </c>
      <c r="GF500">
        <v>271.1871470588235</v>
      </c>
      <c r="GG500">
        <v>-3.653735672719943</v>
      </c>
      <c r="GH500">
        <v>0.4248037700863572</v>
      </c>
      <c r="GI500">
        <v>0</v>
      </c>
      <c r="GJ500">
        <v>0.33736475</v>
      </c>
      <c r="GK500">
        <v>-0.07658620637898732</v>
      </c>
      <c r="GL500">
        <v>0.0153454213623315</v>
      </c>
      <c r="GM500">
        <v>1</v>
      </c>
      <c r="GN500">
        <v>1</v>
      </c>
      <c r="GO500">
        <v>3</v>
      </c>
      <c r="GP500" t="s">
        <v>440</v>
      </c>
      <c r="GQ500">
        <v>3.10286</v>
      </c>
      <c r="GR500">
        <v>2.72414</v>
      </c>
      <c r="GS500">
        <v>0.0880498</v>
      </c>
      <c r="GT500">
        <v>0.0874098</v>
      </c>
      <c r="GU500">
        <v>0.101807</v>
      </c>
      <c r="GV500">
        <v>0.10202</v>
      </c>
      <c r="GW500">
        <v>23858.4</v>
      </c>
      <c r="GX500">
        <v>21684</v>
      </c>
      <c r="GY500">
        <v>26725.8</v>
      </c>
      <c r="GZ500">
        <v>23982</v>
      </c>
      <c r="HA500">
        <v>38411.6</v>
      </c>
      <c r="HB500">
        <v>31837.2</v>
      </c>
      <c r="HC500">
        <v>46671.7</v>
      </c>
      <c r="HD500">
        <v>37945.4</v>
      </c>
      <c r="HE500">
        <v>1.86968</v>
      </c>
      <c r="HF500">
        <v>2.34648</v>
      </c>
      <c r="HG500">
        <v>0.120111</v>
      </c>
      <c r="HH500">
        <v>0</v>
      </c>
      <c r="HI500">
        <v>28.0383</v>
      </c>
      <c r="HJ500">
        <v>999.9</v>
      </c>
      <c r="HK500">
        <v>48</v>
      </c>
      <c r="HL500">
        <v>32.3</v>
      </c>
      <c r="HM500">
        <v>25.8264</v>
      </c>
      <c r="HN500">
        <v>60.8674</v>
      </c>
      <c r="HO500">
        <v>4.66747</v>
      </c>
      <c r="HP500">
        <v>2</v>
      </c>
      <c r="HQ500">
        <v>0.108669</v>
      </c>
      <c r="HR500">
        <v>-0.124897</v>
      </c>
      <c r="HS500">
        <v>20.2826</v>
      </c>
      <c r="HT500">
        <v>5.2119</v>
      </c>
      <c r="HU500">
        <v>11.9749</v>
      </c>
      <c r="HV500">
        <v>4.9633</v>
      </c>
      <c r="HW500">
        <v>3.27443</v>
      </c>
      <c r="HX500">
        <v>9999</v>
      </c>
      <c r="HY500">
        <v>9999</v>
      </c>
      <c r="HZ500">
        <v>9999</v>
      </c>
      <c r="IA500">
        <v>999.9</v>
      </c>
      <c r="IB500">
        <v>1.86386</v>
      </c>
      <c r="IC500">
        <v>1.86008</v>
      </c>
      <c r="ID500">
        <v>1.85844</v>
      </c>
      <c r="IE500">
        <v>1.85974</v>
      </c>
      <c r="IF500">
        <v>1.85989</v>
      </c>
      <c r="IG500">
        <v>1.85842</v>
      </c>
      <c r="IH500">
        <v>1.85745</v>
      </c>
      <c r="II500">
        <v>1.85238</v>
      </c>
      <c r="IJ500">
        <v>0</v>
      </c>
      <c r="IK500">
        <v>0</v>
      </c>
      <c r="IL500">
        <v>0</v>
      </c>
      <c r="IM500">
        <v>0</v>
      </c>
      <c r="IN500" t="s">
        <v>441</v>
      </c>
      <c r="IO500" t="s">
        <v>442</v>
      </c>
      <c r="IP500" t="s">
        <v>443</v>
      </c>
      <c r="IQ500" t="s">
        <v>443</v>
      </c>
      <c r="IR500" t="s">
        <v>443</v>
      </c>
      <c r="IS500" t="s">
        <v>443</v>
      </c>
      <c r="IT500">
        <v>0</v>
      </c>
      <c r="IU500">
        <v>100</v>
      </c>
      <c r="IV500">
        <v>100</v>
      </c>
      <c r="IW500">
        <v>-1.028</v>
      </c>
      <c r="IX500">
        <v>0.2675</v>
      </c>
      <c r="IY500">
        <v>-1.199888540531774</v>
      </c>
      <c r="IZ500">
        <v>0.0006062262584135303</v>
      </c>
      <c r="JA500">
        <v>-6.607284784785487E-07</v>
      </c>
      <c r="JB500">
        <v>4.456398226774383E-10</v>
      </c>
      <c r="JC500">
        <v>0.04242554667046498</v>
      </c>
      <c r="JD500">
        <v>-0.002659736867722172</v>
      </c>
      <c r="JE500">
        <v>0.000738507291522077</v>
      </c>
      <c r="JF500">
        <v>-6.730059124220876E-06</v>
      </c>
      <c r="JG500">
        <v>7</v>
      </c>
      <c r="JH500">
        <v>1949</v>
      </c>
      <c r="JI500">
        <v>1</v>
      </c>
      <c r="JJ500">
        <v>29</v>
      </c>
      <c r="JK500">
        <v>190184.4</v>
      </c>
      <c r="JL500">
        <v>190184.6</v>
      </c>
      <c r="JM500">
        <v>1.42212</v>
      </c>
      <c r="JN500">
        <v>2.60986</v>
      </c>
      <c r="JO500">
        <v>2.146</v>
      </c>
      <c r="JP500">
        <v>2.68066</v>
      </c>
      <c r="JQ500">
        <v>2.29858</v>
      </c>
      <c r="JR500">
        <v>2.44141</v>
      </c>
      <c r="JS500">
        <v>37.0032</v>
      </c>
      <c r="JT500">
        <v>24.0787</v>
      </c>
      <c r="JU500">
        <v>18</v>
      </c>
      <c r="JV500">
        <v>480.519</v>
      </c>
      <c r="JW500">
        <v>899.797</v>
      </c>
      <c r="JX500">
        <v>27.565</v>
      </c>
      <c r="JY500">
        <v>28.6315</v>
      </c>
      <c r="JZ500">
        <v>30.0001</v>
      </c>
      <c r="KA500">
        <v>28.8328</v>
      </c>
      <c r="KB500">
        <v>28.7999</v>
      </c>
      <c r="KC500">
        <v>28.5188</v>
      </c>
      <c r="KD500">
        <v>18.1183</v>
      </c>
      <c r="KE500">
        <v>71.1357</v>
      </c>
      <c r="KF500">
        <v>27.5671</v>
      </c>
      <c r="KG500">
        <v>399.82</v>
      </c>
      <c r="KH500">
        <v>21.7708</v>
      </c>
      <c r="KI500">
        <v>102.042</v>
      </c>
      <c r="KJ500">
        <v>91.50700000000001</v>
      </c>
    </row>
    <row r="501" spans="1:296">
      <c r="A501">
        <v>483</v>
      </c>
      <c r="B501">
        <v>1758400672.1</v>
      </c>
      <c r="C501">
        <v>18531.59999990463</v>
      </c>
      <c r="D501" t="s">
        <v>1414</v>
      </c>
      <c r="E501" t="s">
        <v>1415</v>
      </c>
      <c r="F501">
        <v>5</v>
      </c>
      <c r="G501" t="s">
        <v>1411</v>
      </c>
      <c r="H501">
        <v>1758400664.332142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423.4208509258769</v>
      </c>
      <c r="AJ501">
        <v>427.1887818181819</v>
      </c>
      <c r="AK501">
        <v>-0.6507907208870769</v>
      </c>
      <c r="AL501">
        <v>65.7214573392061</v>
      </c>
      <c r="AM501">
        <f>(AO501 - AN501 + DX501*1E3/(8.314*(DZ501+273.15)) * AQ501/DW501 * AP501) * DW501/(100*DK501) * 1000/(1000 - AO501)</f>
        <v>0</v>
      </c>
      <c r="AN501">
        <v>21.81134868480568</v>
      </c>
      <c r="AO501">
        <v>22.15949030303031</v>
      </c>
      <c r="AP501">
        <v>1.509402334544429E-05</v>
      </c>
      <c r="AQ501">
        <v>86.31513726895665</v>
      </c>
      <c r="AR501">
        <v>0</v>
      </c>
      <c r="AS501">
        <v>0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437</v>
      </c>
      <c r="AX501" t="s">
        <v>437</v>
      </c>
      <c r="AY501">
        <v>0</v>
      </c>
      <c r="AZ501">
        <v>0</v>
      </c>
      <c r="BA501">
        <f>1-AY501/AZ501</f>
        <v>0</v>
      </c>
      <c r="BB501">
        <v>0</v>
      </c>
      <c r="BC501" t="s">
        <v>437</v>
      </c>
      <c r="BD501" t="s">
        <v>437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437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2.7</v>
      </c>
      <c r="DL501">
        <v>0.5</v>
      </c>
      <c r="DM501" t="s">
        <v>438</v>
      </c>
      <c r="DN501">
        <v>2</v>
      </c>
      <c r="DO501" t="b">
        <v>1</v>
      </c>
      <c r="DP501">
        <v>1758400664.332142</v>
      </c>
      <c r="DQ501">
        <v>420.0933928571428</v>
      </c>
      <c r="DR501">
        <v>417.3066428571428</v>
      </c>
      <c r="DS501">
        <v>22.15115714285715</v>
      </c>
      <c r="DT501">
        <v>21.81469285714286</v>
      </c>
      <c r="DU501">
        <v>421.1218214285714</v>
      </c>
      <c r="DV501">
        <v>21.88380357142857</v>
      </c>
      <c r="DW501">
        <v>499.9684285714285</v>
      </c>
      <c r="DX501">
        <v>90.27129285714285</v>
      </c>
      <c r="DY501">
        <v>0.06630657857142856</v>
      </c>
      <c r="DZ501">
        <v>28.86811071428571</v>
      </c>
      <c r="EA501">
        <v>29.99673214285714</v>
      </c>
      <c r="EB501">
        <v>999.9000000000002</v>
      </c>
      <c r="EC501">
        <v>0</v>
      </c>
      <c r="ED501">
        <v>0</v>
      </c>
      <c r="EE501">
        <v>9995.171785714285</v>
      </c>
      <c r="EF501">
        <v>0</v>
      </c>
      <c r="EG501">
        <v>11.03283928571429</v>
      </c>
      <c r="EH501">
        <v>2.786718785714285</v>
      </c>
      <c r="EI501">
        <v>429.6097857142858</v>
      </c>
      <c r="EJ501">
        <v>426.6130357142857</v>
      </c>
      <c r="EK501">
        <v>0.3364571071428572</v>
      </c>
      <c r="EL501">
        <v>417.3066428571428</v>
      </c>
      <c r="EM501">
        <v>21.81469285714286</v>
      </c>
      <c r="EN501">
        <v>1.999612857142857</v>
      </c>
      <c r="EO501">
        <v>1.969241071428572</v>
      </c>
      <c r="EP501">
        <v>17.441275</v>
      </c>
      <c r="EQ501">
        <v>17.19916428571429</v>
      </c>
      <c r="ER501">
        <v>2000.013928571429</v>
      </c>
      <c r="ES501">
        <v>0.9800037499999998</v>
      </c>
      <c r="ET501">
        <v>0.01999672142857143</v>
      </c>
      <c r="EU501">
        <v>0</v>
      </c>
      <c r="EV501">
        <v>270.7931071428572</v>
      </c>
      <c r="EW501">
        <v>5.00078</v>
      </c>
      <c r="EX501">
        <v>5402.891785714286</v>
      </c>
      <c r="EY501">
        <v>16379.75</v>
      </c>
      <c r="EZ501">
        <v>38.97067857142857</v>
      </c>
      <c r="FA501">
        <v>39.81664285714285</v>
      </c>
      <c r="FB501">
        <v>39.694</v>
      </c>
      <c r="FC501">
        <v>39.50417857142856</v>
      </c>
      <c r="FD501">
        <v>40.32121428571428</v>
      </c>
      <c r="FE501">
        <v>1955.123928571429</v>
      </c>
      <c r="FF501">
        <v>39.89000000000001</v>
      </c>
      <c r="FG501">
        <v>0</v>
      </c>
      <c r="FH501">
        <v>1758400672.5</v>
      </c>
      <c r="FI501">
        <v>0</v>
      </c>
      <c r="FJ501">
        <v>270.73316</v>
      </c>
      <c r="FK501">
        <v>-2.669769221143094</v>
      </c>
      <c r="FL501">
        <v>-52.11307681186001</v>
      </c>
      <c r="FM501">
        <v>5402.504</v>
      </c>
      <c r="FN501">
        <v>15</v>
      </c>
      <c r="FO501">
        <v>0</v>
      </c>
      <c r="FP501" t="s">
        <v>439</v>
      </c>
      <c r="FQ501">
        <v>1746989605.5</v>
      </c>
      <c r="FR501">
        <v>1746989593.5</v>
      </c>
      <c r="FS501">
        <v>0</v>
      </c>
      <c r="FT501">
        <v>-0.274</v>
      </c>
      <c r="FU501">
        <v>-0.002</v>
      </c>
      <c r="FV501">
        <v>2.549</v>
      </c>
      <c r="FW501">
        <v>0.129</v>
      </c>
      <c r="FX501">
        <v>420</v>
      </c>
      <c r="FY501">
        <v>17</v>
      </c>
      <c r="FZ501">
        <v>0.02</v>
      </c>
      <c r="GA501">
        <v>0.04</v>
      </c>
      <c r="GB501">
        <v>2.120923146341463</v>
      </c>
      <c r="GC501">
        <v>22.35821784668989</v>
      </c>
      <c r="GD501">
        <v>2.801956367802626</v>
      </c>
      <c r="GE501">
        <v>0</v>
      </c>
      <c r="GF501">
        <v>270.9225882352941</v>
      </c>
      <c r="GG501">
        <v>-2.962230706066797</v>
      </c>
      <c r="GH501">
        <v>0.373608879920845</v>
      </c>
      <c r="GI501">
        <v>0</v>
      </c>
      <c r="GJ501">
        <v>0.3352390975609756</v>
      </c>
      <c r="GK501">
        <v>0.06432547735191647</v>
      </c>
      <c r="GL501">
        <v>0.01269883072743866</v>
      </c>
      <c r="GM501">
        <v>1</v>
      </c>
      <c r="GN501">
        <v>1</v>
      </c>
      <c r="GO501">
        <v>3</v>
      </c>
      <c r="GP501" t="s">
        <v>440</v>
      </c>
      <c r="GQ501">
        <v>3.10235</v>
      </c>
      <c r="GR501">
        <v>2.72454</v>
      </c>
      <c r="GS501">
        <v>0.0875495</v>
      </c>
      <c r="GT501">
        <v>0.0857212</v>
      </c>
      <c r="GU501">
        <v>0.101815</v>
      </c>
      <c r="GV501">
        <v>0.102008</v>
      </c>
      <c r="GW501">
        <v>23871.6</v>
      </c>
      <c r="GX501">
        <v>21724.1</v>
      </c>
      <c r="GY501">
        <v>26725.9</v>
      </c>
      <c r="GZ501">
        <v>23982</v>
      </c>
      <c r="HA501">
        <v>38411.4</v>
      </c>
      <c r="HB501">
        <v>31837.7</v>
      </c>
      <c r="HC501">
        <v>46671.9</v>
      </c>
      <c r="HD501">
        <v>37945.6</v>
      </c>
      <c r="HE501">
        <v>1.86878</v>
      </c>
      <c r="HF501">
        <v>2.3468</v>
      </c>
      <c r="HG501">
        <v>0.120588</v>
      </c>
      <c r="HH501">
        <v>0</v>
      </c>
      <c r="HI501">
        <v>28.041</v>
      </c>
      <c r="HJ501">
        <v>999.9</v>
      </c>
      <c r="HK501">
        <v>48</v>
      </c>
      <c r="HL501">
        <v>32.3</v>
      </c>
      <c r="HM501">
        <v>25.8271</v>
      </c>
      <c r="HN501">
        <v>61.5674</v>
      </c>
      <c r="HO501">
        <v>4.75561</v>
      </c>
      <c r="HP501">
        <v>2</v>
      </c>
      <c r="HQ501">
        <v>0.108651</v>
      </c>
      <c r="HR501">
        <v>-0.123219</v>
      </c>
      <c r="HS501">
        <v>20.2826</v>
      </c>
      <c r="HT501">
        <v>5.2116</v>
      </c>
      <c r="HU501">
        <v>11.9748</v>
      </c>
      <c r="HV501">
        <v>4.96345</v>
      </c>
      <c r="HW501">
        <v>3.27455</v>
      </c>
      <c r="HX501">
        <v>9999</v>
      </c>
      <c r="HY501">
        <v>9999</v>
      </c>
      <c r="HZ501">
        <v>9999</v>
      </c>
      <c r="IA501">
        <v>999.9</v>
      </c>
      <c r="IB501">
        <v>1.86386</v>
      </c>
      <c r="IC501">
        <v>1.86008</v>
      </c>
      <c r="ID501">
        <v>1.85846</v>
      </c>
      <c r="IE501">
        <v>1.85974</v>
      </c>
      <c r="IF501">
        <v>1.85988</v>
      </c>
      <c r="IG501">
        <v>1.85838</v>
      </c>
      <c r="IH501">
        <v>1.85745</v>
      </c>
      <c r="II501">
        <v>1.85238</v>
      </c>
      <c r="IJ501">
        <v>0</v>
      </c>
      <c r="IK501">
        <v>0</v>
      </c>
      <c r="IL501">
        <v>0</v>
      </c>
      <c r="IM501">
        <v>0</v>
      </c>
      <c r="IN501" t="s">
        <v>441</v>
      </c>
      <c r="IO501" t="s">
        <v>442</v>
      </c>
      <c r="IP501" t="s">
        <v>443</v>
      </c>
      <c r="IQ501" t="s">
        <v>443</v>
      </c>
      <c r="IR501" t="s">
        <v>443</v>
      </c>
      <c r="IS501" t="s">
        <v>443</v>
      </c>
      <c r="IT501">
        <v>0</v>
      </c>
      <c r="IU501">
        <v>100</v>
      </c>
      <c r="IV501">
        <v>100</v>
      </c>
      <c r="IW501">
        <v>-1.029</v>
      </c>
      <c r="IX501">
        <v>0.2675</v>
      </c>
      <c r="IY501">
        <v>-1.199888540531774</v>
      </c>
      <c r="IZ501">
        <v>0.0006062262584135303</v>
      </c>
      <c r="JA501">
        <v>-6.607284784785487E-07</v>
      </c>
      <c r="JB501">
        <v>4.456398226774383E-10</v>
      </c>
      <c r="JC501">
        <v>0.04242554667046498</v>
      </c>
      <c r="JD501">
        <v>-0.002659736867722172</v>
      </c>
      <c r="JE501">
        <v>0.000738507291522077</v>
      </c>
      <c r="JF501">
        <v>-6.730059124220876E-06</v>
      </c>
      <c r="JG501">
        <v>7</v>
      </c>
      <c r="JH501">
        <v>1949</v>
      </c>
      <c r="JI501">
        <v>1</v>
      </c>
      <c r="JJ501">
        <v>29</v>
      </c>
      <c r="JK501">
        <v>190184.4</v>
      </c>
      <c r="JL501">
        <v>190184.6</v>
      </c>
      <c r="JM501">
        <v>1.38672</v>
      </c>
      <c r="JN501">
        <v>2.6123</v>
      </c>
      <c r="JO501">
        <v>2.146</v>
      </c>
      <c r="JP501">
        <v>2.67944</v>
      </c>
      <c r="JQ501">
        <v>2.29858</v>
      </c>
      <c r="JR501">
        <v>2.40967</v>
      </c>
      <c r="JS501">
        <v>37.0032</v>
      </c>
      <c r="JT501">
        <v>24.07</v>
      </c>
      <c r="JU501">
        <v>18</v>
      </c>
      <c r="JV501">
        <v>479.997</v>
      </c>
      <c r="JW501">
        <v>900.1420000000001</v>
      </c>
      <c r="JX501">
        <v>27.5681</v>
      </c>
      <c r="JY501">
        <v>28.6315</v>
      </c>
      <c r="JZ501">
        <v>30.0001</v>
      </c>
      <c r="KA501">
        <v>28.8328</v>
      </c>
      <c r="KB501">
        <v>28.7999</v>
      </c>
      <c r="KC501">
        <v>27.7408</v>
      </c>
      <c r="KD501">
        <v>18.1183</v>
      </c>
      <c r="KE501">
        <v>71.1357</v>
      </c>
      <c r="KF501">
        <v>27.5695</v>
      </c>
      <c r="KG501">
        <v>379.766</v>
      </c>
      <c r="KH501">
        <v>21.7681</v>
      </c>
      <c r="KI501">
        <v>102.042</v>
      </c>
      <c r="KJ501">
        <v>91.5073</v>
      </c>
    </row>
    <row r="502" spans="1:296">
      <c r="A502">
        <v>484</v>
      </c>
      <c r="B502">
        <v>1758400677.1</v>
      </c>
      <c r="C502">
        <v>18536.59999990463</v>
      </c>
      <c r="D502" t="s">
        <v>1416</v>
      </c>
      <c r="E502" t="s">
        <v>1417</v>
      </c>
      <c r="F502">
        <v>5</v>
      </c>
      <c r="G502" t="s">
        <v>1411</v>
      </c>
      <c r="H502">
        <v>1758400669.6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411.231349680676</v>
      </c>
      <c r="AJ502">
        <v>419.5543636363637</v>
      </c>
      <c r="AK502">
        <v>-1.63213345045119</v>
      </c>
      <c r="AL502">
        <v>65.7214573392061</v>
      </c>
      <c r="AM502">
        <f>(AO502 - AN502 + DX502*1E3/(8.314*(DZ502+273.15)) * AQ502/DW502 * AP502) * DW502/(100*DK502) * 1000/(1000 - AO502)</f>
        <v>0</v>
      </c>
      <c r="AN502">
        <v>21.80745798674491</v>
      </c>
      <c r="AO502">
        <v>22.15672242424242</v>
      </c>
      <c r="AP502">
        <v>-1.850135168355429E-05</v>
      </c>
      <c r="AQ502">
        <v>86.31513726895665</v>
      </c>
      <c r="AR502">
        <v>0</v>
      </c>
      <c r="AS502">
        <v>0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437</v>
      </c>
      <c r="AX502" t="s">
        <v>437</v>
      </c>
      <c r="AY502">
        <v>0</v>
      </c>
      <c r="AZ502">
        <v>0</v>
      </c>
      <c r="BA502">
        <f>1-AY502/AZ502</f>
        <v>0</v>
      </c>
      <c r="BB502">
        <v>0</v>
      </c>
      <c r="BC502" t="s">
        <v>437</v>
      </c>
      <c r="BD502" t="s">
        <v>437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437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2.7</v>
      </c>
      <c r="DL502">
        <v>0.5</v>
      </c>
      <c r="DM502" t="s">
        <v>438</v>
      </c>
      <c r="DN502">
        <v>2</v>
      </c>
      <c r="DO502" t="b">
        <v>1</v>
      </c>
      <c r="DP502">
        <v>1758400669.6</v>
      </c>
      <c r="DQ502">
        <v>417.7824444444445</v>
      </c>
      <c r="DR502">
        <v>410.4388518518518</v>
      </c>
      <c r="DS502">
        <v>22.15675925925926</v>
      </c>
      <c r="DT502">
        <v>21.81006296296296</v>
      </c>
      <c r="DU502">
        <v>418.8116296296296</v>
      </c>
      <c r="DV502">
        <v>21.88928518518518</v>
      </c>
      <c r="DW502">
        <v>499.9275185185186</v>
      </c>
      <c r="DX502">
        <v>90.2711074074074</v>
      </c>
      <c r="DY502">
        <v>0.0661559925925926</v>
      </c>
      <c r="DZ502">
        <v>28.87065555555555</v>
      </c>
      <c r="EA502">
        <v>29.99996296296297</v>
      </c>
      <c r="EB502">
        <v>999.9000000000001</v>
      </c>
      <c r="EC502">
        <v>0</v>
      </c>
      <c r="ED502">
        <v>0</v>
      </c>
      <c r="EE502">
        <v>10001.4762962963</v>
      </c>
      <c r="EF502">
        <v>0</v>
      </c>
      <c r="EG502">
        <v>11.04154814814815</v>
      </c>
      <c r="EH502">
        <v>7.343624222222223</v>
      </c>
      <c r="EI502">
        <v>427.249</v>
      </c>
      <c r="EJ502">
        <v>419.5901111111111</v>
      </c>
      <c r="EK502">
        <v>0.3466876296296297</v>
      </c>
      <c r="EL502">
        <v>410.4388518518518</v>
      </c>
      <c r="EM502">
        <v>21.81006296296296</v>
      </c>
      <c r="EN502">
        <v>2.000114814814815</v>
      </c>
      <c r="EO502">
        <v>1.968818888888889</v>
      </c>
      <c r="EP502">
        <v>17.44524444444444</v>
      </c>
      <c r="EQ502">
        <v>17.19578148148148</v>
      </c>
      <c r="ER502">
        <v>2000.008148148148</v>
      </c>
      <c r="ES502">
        <v>0.9800037777777776</v>
      </c>
      <c r="ET502">
        <v>0.0199966925925926</v>
      </c>
      <c r="EU502">
        <v>0</v>
      </c>
      <c r="EV502">
        <v>270.5260370370371</v>
      </c>
      <c r="EW502">
        <v>5.00078</v>
      </c>
      <c r="EX502">
        <v>5398.148518518519</v>
      </c>
      <c r="EY502">
        <v>16379.71111111111</v>
      </c>
      <c r="EZ502">
        <v>38.96037037037036</v>
      </c>
      <c r="FA502">
        <v>39.80748148148148</v>
      </c>
      <c r="FB502">
        <v>39.68259259259258</v>
      </c>
      <c r="FC502">
        <v>39.49970370370369</v>
      </c>
      <c r="FD502">
        <v>40.31692592592593</v>
      </c>
      <c r="FE502">
        <v>1955.118148148148</v>
      </c>
      <c r="FF502">
        <v>39.89000000000001</v>
      </c>
      <c r="FG502">
        <v>0</v>
      </c>
      <c r="FH502">
        <v>1758400677.9</v>
      </c>
      <c r="FI502">
        <v>0</v>
      </c>
      <c r="FJ502">
        <v>270.484</v>
      </c>
      <c r="FK502">
        <v>-2.005811975729015</v>
      </c>
      <c r="FL502">
        <v>-54.42905980499317</v>
      </c>
      <c r="FM502">
        <v>5397.906538461539</v>
      </c>
      <c r="FN502">
        <v>15</v>
      </c>
      <c r="FO502">
        <v>0</v>
      </c>
      <c r="FP502" t="s">
        <v>439</v>
      </c>
      <c r="FQ502">
        <v>1746989605.5</v>
      </c>
      <c r="FR502">
        <v>1746989593.5</v>
      </c>
      <c r="FS502">
        <v>0</v>
      </c>
      <c r="FT502">
        <v>-0.274</v>
      </c>
      <c r="FU502">
        <v>-0.002</v>
      </c>
      <c r="FV502">
        <v>2.549</v>
      </c>
      <c r="FW502">
        <v>0.129</v>
      </c>
      <c r="FX502">
        <v>420</v>
      </c>
      <c r="FY502">
        <v>17</v>
      </c>
      <c r="FZ502">
        <v>0.02</v>
      </c>
      <c r="GA502">
        <v>0.04</v>
      </c>
      <c r="GB502">
        <v>4.565151292682927</v>
      </c>
      <c r="GC502">
        <v>46.05956751219512</v>
      </c>
      <c r="GD502">
        <v>4.975208901811957</v>
      </c>
      <c r="GE502">
        <v>0</v>
      </c>
      <c r="GF502">
        <v>270.713294117647</v>
      </c>
      <c r="GG502">
        <v>-2.405928189783345</v>
      </c>
      <c r="GH502">
        <v>0.333488647783838</v>
      </c>
      <c r="GI502">
        <v>0</v>
      </c>
      <c r="GJ502">
        <v>0.3378230975609757</v>
      </c>
      <c r="GK502">
        <v>0.1265351498257841</v>
      </c>
      <c r="GL502">
        <v>0.01309697260457988</v>
      </c>
      <c r="GM502">
        <v>0</v>
      </c>
      <c r="GN502">
        <v>0</v>
      </c>
      <c r="GO502">
        <v>3</v>
      </c>
      <c r="GP502" t="s">
        <v>446</v>
      </c>
      <c r="GQ502">
        <v>3.10298</v>
      </c>
      <c r="GR502">
        <v>2.72429</v>
      </c>
      <c r="GS502">
        <v>0.08629390000000001</v>
      </c>
      <c r="GT502">
        <v>0.0834912</v>
      </c>
      <c r="GU502">
        <v>0.101808</v>
      </c>
      <c r="GV502">
        <v>0.101989</v>
      </c>
      <c r="GW502">
        <v>23904.5</v>
      </c>
      <c r="GX502">
        <v>21777</v>
      </c>
      <c r="GY502">
        <v>26726</v>
      </c>
      <c r="GZ502">
        <v>23982</v>
      </c>
      <c r="HA502">
        <v>38411.6</v>
      </c>
      <c r="HB502">
        <v>31838.2</v>
      </c>
      <c r="HC502">
        <v>46672</v>
      </c>
      <c r="HD502">
        <v>37945.6</v>
      </c>
      <c r="HE502">
        <v>1.86968</v>
      </c>
      <c r="HF502">
        <v>2.3461</v>
      </c>
      <c r="HG502">
        <v>0.119545</v>
      </c>
      <c r="HH502">
        <v>0</v>
      </c>
      <c r="HI502">
        <v>28.0446</v>
      </c>
      <c r="HJ502">
        <v>999.9</v>
      </c>
      <c r="HK502">
        <v>48</v>
      </c>
      <c r="HL502">
        <v>32.3</v>
      </c>
      <c r="HM502">
        <v>25.825</v>
      </c>
      <c r="HN502">
        <v>61.0974</v>
      </c>
      <c r="HO502">
        <v>4.72356</v>
      </c>
      <c r="HP502">
        <v>2</v>
      </c>
      <c r="HQ502">
        <v>0.108704</v>
      </c>
      <c r="HR502">
        <v>-0.086329</v>
      </c>
      <c r="HS502">
        <v>20.2827</v>
      </c>
      <c r="HT502">
        <v>5.2125</v>
      </c>
      <c r="HU502">
        <v>11.9749</v>
      </c>
      <c r="HV502">
        <v>4.96345</v>
      </c>
      <c r="HW502">
        <v>3.2746</v>
      </c>
      <c r="HX502">
        <v>9999</v>
      </c>
      <c r="HY502">
        <v>9999</v>
      </c>
      <c r="HZ502">
        <v>9999</v>
      </c>
      <c r="IA502">
        <v>999.9</v>
      </c>
      <c r="IB502">
        <v>1.86386</v>
      </c>
      <c r="IC502">
        <v>1.86007</v>
      </c>
      <c r="ID502">
        <v>1.85842</v>
      </c>
      <c r="IE502">
        <v>1.85974</v>
      </c>
      <c r="IF502">
        <v>1.85988</v>
      </c>
      <c r="IG502">
        <v>1.85838</v>
      </c>
      <c r="IH502">
        <v>1.85745</v>
      </c>
      <c r="II502">
        <v>1.8524</v>
      </c>
      <c r="IJ502">
        <v>0</v>
      </c>
      <c r="IK502">
        <v>0</v>
      </c>
      <c r="IL502">
        <v>0</v>
      </c>
      <c r="IM502">
        <v>0</v>
      </c>
      <c r="IN502" t="s">
        <v>441</v>
      </c>
      <c r="IO502" t="s">
        <v>442</v>
      </c>
      <c r="IP502" t="s">
        <v>443</v>
      </c>
      <c r="IQ502" t="s">
        <v>443</v>
      </c>
      <c r="IR502" t="s">
        <v>443</v>
      </c>
      <c r="IS502" t="s">
        <v>443</v>
      </c>
      <c r="IT502">
        <v>0</v>
      </c>
      <c r="IU502">
        <v>100</v>
      </c>
      <c r="IV502">
        <v>100</v>
      </c>
      <c r="IW502">
        <v>-1.031</v>
      </c>
      <c r="IX502">
        <v>0.2675</v>
      </c>
      <c r="IY502">
        <v>-1.199888540531774</v>
      </c>
      <c r="IZ502">
        <v>0.0006062262584135303</v>
      </c>
      <c r="JA502">
        <v>-6.607284784785487E-07</v>
      </c>
      <c r="JB502">
        <v>4.456398226774383E-10</v>
      </c>
      <c r="JC502">
        <v>0.04242554667046498</v>
      </c>
      <c r="JD502">
        <v>-0.002659736867722172</v>
      </c>
      <c r="JE502">
        <v>0.000738507291522077</v>
      </c>
      <c r="JF502">
        <v>-6.730059124220876E-06</v>
      </c>
      <c r="JG502">
        <v>7</v>
      </c>
      <c r="JH502">
        <v>1949</v>
      </c>
      <c r="JI502">
        <v>1</v>
      </c>
      <c r="JJ502">
        <v>29</v>
      </c>
      <c r="JK502">
        <v>190184.5</v>
      </c>
      <c r="JL502">
        <v>190184.7</v>
      </c>
      <c r="JM502">
        <v>1.34277</v>
      </c>
      <c r="JN502">
        <v>2.60742</v>
      </c>
      <c r="JO502">
        <v>2.146</v>
      </c>
      <c r="JP502">
        <v>2.67822</v>
      </c>
      <c r="JQ502">
        <v>2.29858</v>
      </c>
      <c r="JR502">
        <v>2.41943</v>
      </c>
      <c r="JS502">
        <v>37.0032</v>
      </c>
      <c r="JT502">
        <v>24.0787</v>
      </c>
      <c r="JU502">
        <v>18</v>
      </c>
      <c r="JV502">
        <v>480.519</v>
      </c>
      <c r="JW502">
        <v>899.399</v>
      </c>
      <c r="JX502">
        <v>27.5693</v>
      </c>
      <c r="JY502">
        <v>28.6315</v>
      </c>
      <c r="JZ502">
        <v>30.0001</v>
      </c>
      <c r="KA502">
        <v>28.8328</v>
      </c>
      <c r="KB502">
        <v>28.7999</v>
      </c>
      <c r="KC502">
        <v>26.9079</v>
      </c>
      <c r="KD502">
        <v>18.1183</v>
      </c>
      <c r="KE502">
        <v>71.1357</v>
      </c>
      <c r="KF502">
        <v>27.5563</v>
      </c>
      <c r="KG502">
        <v>366.391</v>
      </c>
      <c r="KH502">
        <v>21.7701</v>
      </c>
      <c r="KI502">
        <v>102.043</v>
      </c>
      <c r="KJ502">
        <v>91.5073</v>
      </c>
    </row>
    <row r="503" spans="1:296">
      <c r="A503">
        <v>485</v>
      </c>
      <c r="B503">
        <v>1758400682.1</v>
      </c>
      <c r="C503">
        <v>18541.59999990463</v>
      </c>
      <c r="D503" t="s">
        <v>1418</v>
      </c>
      <c r="E503" t="s">
        <v>1419</v>
      </c>
      <c r="F503">
        <v>5</v>
      </c>
      <c r="G503" t="s">
        <v>1411</v>
      </c>
      <c r="H503">
        <v>1758400674.314285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396.4166413880029</v>
      </c>
      <c r="AJ503">
        <v>408.1602969696968</v>
      </c>
      <c r="AK503">
        <v>-2.352308669787837</v>
      </c>
      <c r="AL503">
        <v>65.7214573392061</v>
      </c>
      <c r="AM503">
        <f>(AO503 - AN503 + DX503*1E3/(8.314*(DZ503+273.15)) * AQ503/DW503 * AP503) * DW503/(100*DK503) * 1000/(1000 - AO503)</f>
        <v>0</v>
      </c>
      <c r="AN503">
        <v>21.80037671114913</v>
      </c>
      <c r="AO503">
        <v>22.15159939393939</v>
      </c>
      <c r="AP503">
        <v>-1.533812975547292E-05</v>
      </c>
      <c r="AQ503">
        <v>86.31513726895665</v>
      </c>
      <c r="AR503">
        <v>0</v>
      </c>
      <c r="AS503">
        <v>0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437</v>
      </c>
      <c r="AX503" t="s">
        <v>437</v>
      </c>
      <c r="AY503">
        <v>0</v>
      </c>
      <c r="AZ503">
        <v>0</v>
      </c>
      <c r="BA503">
        <f>1-AY503/AZ503</f>
        <v>0</v>
      </c>
      <c r="BB503">
        <v>0</v>
      </c>
      <c r="BC503" t="s">
        <v>437</v>
      </c>
      <c r="BD503" t="s">
        <v>437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437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2.7</v>
      </c>
      <c r="DL503">
        <v>0.5</v>
      </c>
      <c r="DM503" t="s">
        <v>438</v>
      </c>
      <c r="DN503">
        <v>2</v>
      </c>
      <c r="DO503" t="b">
        <v>1</v>
      </c>
      <c r="DP503">
        <v>1758400674.314285</v>
      </c>
      <c r="DQ503">
        <v>412.5108571428572</v>
      </c>
      <c r="DR503">
        <v>399.6637500000001</v>
      </c>
      <c r="DS503">
        <v>22.15671071428572</v>
      </c>
      <c r="DT503">
        <v>21.80523214285714</v>
      </c>
      <c r="DU503">
        <v>413.5416071428572</v>
      </c>
      <c r="DV503">
        <v>21.88923214285714</v>
      </c>
      <c r="DW503">
        <v>500.0409999999999</v>
      </c>
      <c r="DX503">
        <v>90.27119642857143</v>
      </c>
      <c r="DY503">
        <v>0.06599767142857144</v>
      </c>
      <c r="DZ503">
        <v>28.87213571428571</v>
      </c>
      <c r="EA503">
        <v>30.00198571428571</v>
      </c>
      <c r="EB503">
        <v>999.9000000000002</v>
      </c>
      <c r="EC503">
        <v>0</v>
      </c>
      <c r="ED503">
        <v>0</v>
      </c>
      <c r="EE503">
        <v>10012.11464285714</v>
      </c>
      <c r="EF503">
        <v>0</v>
      </c>
      <c r="EG503">
        <v>11.04277857142857</v>
      </c>
      <c r="EH503">
        <v>12.84717642857143</v>
      </c>
      <c r="EI503">
        <v>421.8580357142857</v>
      </c>
      <c r="EJ503">
        <v>408.5728214285714</v>
      </c>
      <c r="EK503">
        <v>0.35147575</v>
      </c>
      <c r="EL503">
        <v>399.6637500000001</v>
      </c>
      <c r="EM503">
        <v>21.80523214285714</v>
      </c>
      <c r="EN503">
        <v>2.0001125</v>
      </c>
      <c r="EO503">
        <v>1.968383928571428</v>
      </c>
      <c r="EP503">
        <v>17.445225</v>
      </c>
      <c r="EQ503">
        <v>17.19229642857143</v>
      </c>
      <c r="ER503">
        <v>2000.002142857143</v>
      </c>
      <c r="ES503">
        <v>0.98000375</v>
      </c>
      <c r="ET503">
        <v>0.019996725</v>
      </c>
      <c r="EU503">
        <v>0</v>
      </c>
      <c r="EV503">
        <v>270.33925</v>
      </c>
      <c r="EW503">
        <v>5.00078</v>
      </c>
      <c r="EX503">
        <v>5393.884285714286</v>
      </c>
      <c r="EY503">
        <v>16379.67142857143</v>
      </c>
      <c r="EZ503">
        <v>38.95949999999999</v>
      </c>
      <c r="FA503">
        <v>39.82107142857143</v>
      </c>
      <c r="FB503">
        <v>39.66714285714286</v>
      </c>
      <c r="FC503">
        <v>39.51539285714284</v>
      </c>
      <c r="FD503">
        <v>40.31671428571428</v>
      </c>
      <c r="FE503">
        <v>1955.112142857143</v>
      </c>
      <c r="FF503">
        <v>39.89000000000001</v>
      </c>
      <c r="FG503">
        <v>0</v>
      </c>
      <c r="FH503">
        <v>1758400682.7</v>
      </c>
      <c r="FI503">
        <v>0</v>
      </c>
      <c r="FJ503">
        <v>270.3132692307693</v>
      </c>
      <c r="FK503">
        <v>-3.269504283055385</v>
      </c>
      <c r="FL503">
        <v>-53.25880343567916</v>
      </c>
      <c r="FM503">
        <v>5393.645384615385</v>
      </c>
      <c r="FN503">
        <v>15</v>
      </c>
      <c r="FO503">
        <v>0</v>
      </c>
      <c r="FP503" t="s">
        <v>439</v>
      </c>
      <c r="FQ503">
        <v>1746989605.5</v>
      </c>
      <c r="FR503">
        <v>1746989593.5</v>
      </c>
      <c r="FS503">
        <v>0</v>
      </c>
      <c r="FT503">
        <v>-0.274</v>
      </c>
      <c r="FU503">
        <v>-0.002</v>
      </c>
      <c r="FV503">
        <v>2.549</v>
      </c>
      <c r="FW503">
        <v>0.129</v>
      </c>
      <c r="FX503">
        <v>420</v>
      </c>
      <c r="FY503">
        <v>17</v>
      </c>
      <c r="FZ503">
        <v>0.02</v>
      </c>
      <c r="GA503">
        <v>0.04</v>
      </c>
      <c r="GB503">
        <v>9.472426925000001</v>
      </c>
      <c r="GC503">
        <v>69.99206139962477</v>
      </c>
      <c r="GD503">
        <v>6.783132736330296</v>
      </c>
      <c r="GE503">
        <v>0</v>
      </c>
      <c r="GF503">
        <v>270.4446764705883</v>
      </c>
      <c r="GG503">
        <v>-2.145928196818621</v>
      </c>
      <c r="GH503">
        <v>0.3016849467464779</v>
      </c>
      <c r="GI503">
        <v>0</v>
      </c>
      <c r="GJ503">
        <v>0.3481377</v>
      </c>
      <c r="GK503">
        <v>0.06501196998123769</v>
      </c>
      <c r="GL503">
        <v>0.006400907108371437</v>
      </c>
      <c r="GM503">
        <v>1</v>
      </c>
      <c r="GN503">
        <v>1</v>
      </c>
      <c r="GO503">
        <v>3</v>
      </c>
      <c r="GP503" t="s">
        <v>440</v>
      </c>
      <c r="GQ503">
        <v>3.10262</v>
      </c>
      <c r="GR503">
        <v>2.72393</v>
      </c>
      <c r="GS503">
        <v>0.0844592</v>
      </c>
      <c r="GT503">
        <v>0.08096059999999999</v>
      </c>
      <c r="GU503">
        <v>0.101789</v>
      </c>
      <c r="GV503">
        <v>0.101966</v>
      </c>
      <c r="GW503">
        <v>23952.6</v>
      </c>
      <c r="GX503">
        <v>21837.1</v>
      </c>
      <c r="GY503">
        <v>26726</v>
      </c>
      <c r="GZ503">
        <v>23981.9</v>
      </c>
      <c r="HA503">
        <v>38412</v>
      </c>
      <c r="HB503">
        <v>31838.6</v>
      </c>
      <c r="HC503">
        <v>46671.8</v>
      </c>
      <c r="HD503">
        <v>37945.5</v>
      </c>
      <c r="HE503">
        <v>1.8691</v>
      </c>
      <c r="HF503">
        <v>2.34667</v>
      </c>
      <c r="HG503">
        <v>0.120319</v>
      </c>
      <c r="HH503">
        <v>0</v>
      </c>
      <c r="HI503">
        <v>28.047</v>
      </c>
      <c r="HJ503">
        <v>999.9</v>
      </c>
      <c r="HK503">
        <v>48</v>
      </c>
      <c r="HL503">
        <v>32.3</v>
      </c>
      <c r="HM503">
        <v>25.8266</v>
      </c>
      <c r="HN503">
        <v>61.1674</v>
      </c>
      <c r="HO503">
        <v>4.69551</v>
      </c>
      <c r="HP503">
        <v>2</v>
      </c>
      <c r="HQ503">
        <v>0.108626</v>
      </c>
      <c r="HR503">
        <v>-0.08972769999999999</v>
      </c>
      <c r="HS503">
        <v>20.2828</v>
      </c>
      <c r="HT503">
        <v>5.21235</v>
      </c>
      <c r="HU503">
        <v>11.9758</v>
      </c>
      <c r="HV503">
        <v>4.9637</v>
      </c>
      <c r="HW503">
        <v>3.27455</v>
      </c>
      <c r="HX503">
        <v>9999</v>
      </c>
      <c r="HY503">
        <v>9999</v>
      </c>
      <c r="HZ503">
        <v>9999</v>
      </c>
      <c r="IA503">
        <v>999.9</v>
      </c>
      <c r="IB503">
        <v>1.86386</v>
      </c>
      <c r="IC503">
        <v>1.86009</v>
      </c>
      <c r="ID503">
        <v>1.85844</v>
      </c>
      <c r="IE503">
        <v>1.85974</v>
      </c>
      <c r="IF503">
        <v>1.85988</v>
      </c>
      <c r="IG503">
        <v>1.85841</v>
      </c>
      <c r="IH503">
        <v>1.85745</v>
      </c>
      <c r="II503">
        <v>1.8524</v>
      </c>
      <c r="IJ503">
        <v>0</v>
      </c>
      <c r="IK503">
        <v>0</v>
      </c>
      <c r="IL503">
        <v>0</v>
      </c>
      <c r="IM503">
        <v>0</v>
      </c>
      <c r="IN503" t="s">
        <v>441</v>
      </c>
      <c r="IO503" t="s">
        <v>442</v>
      </c>
      <c r="IP503" t="s">
        <v>443</v>
      </c>
      <c r="IQ503" t="s">
        <v>443</v>
      </c>
      <c r="IR503" t="s">
        <v>443</v>
      </c>
      <c r="IS503" t="s">
        <v>443</v>
      </c>
      <c r="IT503">
        <v>0</v>
      </c>
      <c r="IU503">
        <v>100</v>
      </c>
      <c r="IV503">
        <v>100</v>
      </c>
      <c r="IW503">
        <v>-1.035</v>
      </c>
      <c r="IX503">
        <v>0.2673</v>
      </c>
      <c r="IY503">
        <v>-1.199888540531774</v>
      </c>
      <c r="IZ503">
        <v>0.0006062262584135303</v>
      </c>
      <c r="JA503">
        <v>-6.607284784785487E-07</v>
      </c>
      <c r="JB503">
        <v>4.456398226774383E-10</v>
      </c>
      <c r="JC503">
        <v>0.04242554667046498</v>
      </c>
      <c r="JD503">
        <v>-0.002659736867722172</v>
      </c>
      <c r="JE503">
        <v>0.000738507291522077</v>
      </c>
      <c r="JF503">
        <v>-6.730059124220876E-06</v>
      </c>
      <c r="JG503">
        <v>7</v>
      </c>
      <c r="JH503">
        <v>1949</v>
      </c>
      <c r="JI503">
        <v>1</v>
      </c>
      <c r="JJ503">
        <v>29</v>
      </c>
      <c r="JK503">
        <v>190184.6</v>
      </c>
      <c r="JL503">
        <v>190184.8</v>
      </c>
      <c r="JM503">
        <v>1.30005</v>
      </c>
      <c r="JN503">
        <v>2.60498</v>
      </c>
      <c r="JO503">
        <v>2.146</v>
      </c>
      <c r="JP503">
        <v>2.67944</v>
      </c>
      <c r="JQ503">
        <v>2.29858</v>
      </c>
      <c r="JR503">
        <v>2.44751</v>
      </c>
      <c r="JS503">
        <v>36.9794</v>
      </c>
      <c r="JT503">
        <v>24.0787</v>
      </c>
      <c r="JU503">
        <v>18</v>
      </c>
      <c r="JV503">
        <v>480.185</v>
      </c>
      <c r="JW503">
        <v>900.009</v>
      </c>
      <c r="JX503">
        <v>27.5579</v>
      </c>
      <c r="JY503">
        <v>28.6315</v>
      </c>
      <c r="JZ503">
        <v>30</v>
      </c>
      <c r="KA503">
        <v>28.8328</v>
      </c>
      <c r="KB503">
        <v>28.7999</v>
      </c>
      <c r="KC503">
        <v>25.9752</v>
      </c>
      <c r="KD503">
        <v>18.1183</v>
      </c>
      <c r="KE503">
        <v>71.1357</v>
      </c>
      <c r="KF503">
        <v>27.5588</v>
      </c>
      <c r="KG503">
        <v>346.341</v>
      </c>
      <c r="KH503">
        <v>21.7701</v>
      </c>
      <c r="KI503">
        <v>102.042</v>
      </c>
      <c r="KJ503">
        <v>91.50700000000001</v>
      </c>
    </row>
    <row r="504" spans="1:296">
      <c r="A504">
        <v>486</v>
      </c>
      <c r="B504">
        <v>1758400687.1</v>
      </c>
      <c r="C504">
        <v>18546.59999990463</v>
      </c>
      <c r="D504" t="s">
        <v>1420</v>
      </c>
      <c r="E504" t="s">
        <v>1421</v>
      </c>
      <c r="F504">
        <v>5</v>
      </c>
      <c r="G504" t="s">
        <v>1411</v>
      </c>
      <c r="H504">
        <v>1758400679.6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380.4990934445059</v>
      </c>
      <c r="AJ504">
        <v>394.3055757575757</v>
      </c>
      <c r="AK504">
        <v>-2.821397964541647</v>
      </c>
      <c r="AL504">
        <v>65.7214573392061</v>
      </c>
      <c r="AM504">
        <f>(AO504 - AN504 + DX504*1E3/(8.314*(DZ504+273.15)) * AQ504/DW504 * AP504) * DW504/(100*DK504) * 1000/(1000 - AO504)</f>
        <v>0</v>
      </c>
      <c r="AN504">
        <v>21.7958121365834</v>
      </c>
      <c r="AO504">
        <v>22.14815939393938</v>
      </c>
      <c r="AP504">
        <v>-1.841903668926125E-06</v>
      </c>
      <c r="AQ504">
        <v>86.31513726895665</v>
      </c>
      <c r="AR504">
        <v>0</v>
      </c>
      <c r="AS504">
        <v>0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437</v>
      </c>
      <c r="AX504" t="s">
        <v>437</v>
      </c>
      <c r="AY504">
        <v>0</v>
      </c>
      <c r="AZ504">
        <v>0</v>
      </c>
      <c r="BA504">
        <f>1-AY504/AZ504</f>
        <v>0</v>
      </c>
      <c r="BB504">
        <v>0</v>
      </c>
      <c r="BC504" t="s">
        <v>437</v>
      </c>
      <c r="BD504" t="s">
        <v>437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437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2.7</v>
      </c>
      <c r="DL504">
        <v>0.5</v>
      </c>
      <c r="DM504" t="s">
        <v>438</v>
      </c>
      <c r="DN504">
        <v>2</v>
      </c>
      <c r="DO504" t="b">
        <v>1</v>
      </c>
      <c r="DP504">
        <v>1758400679.6</v>
      </c>
      <c r="DQ504">
        <v>402.8765185185185</v>
      </c>
      <c r="DR504">
        <v>384.7086666666666</v>
      </c>
      <c r="DS504">
        <v>22.15394074074074</v>
      </c>
      <c r="DT504">
        <v>21.79932962962963</v>
      </c>
      <c r="DU504">
        <v>403.909925925926</v>
      </c>
      <c r="DV504">
        <v>21.88651481481481</v>
      </c>
      <c r="DW504">
        <v>500.0510740740741</v>
      </c>
      <c r="DX504">
        <v>90.27094444444445</v>
      </c>
      <c r="DY504">
        <v>0.06587057407407408</v>
      </c>
      <c r="DZ504">
        <v>28.87336666666667</v>
      </c>
      <c r="EA504">
        <v>30.00355925925926</v>
      </c>
      <c r="EB504">
        <v>999.9000000000001</v>
      </c>
      <c r="EC504">
        <v>0</v>
      </c>
      <c r="ED504">
        <v>0</v>
      </c>
      <c r="EE504">
        <v>10014.97222222222</v>
      </c>
      <c r="EF504">
        <v>0</v>
      </c>
      <c r="EG504">
        <v>11.04814074074074</v>
      </c>
      <c r="EH504">
        <v>18.16787037037037</v>
      </c>
      <c r="EI504">
        <v>412.0041851851852</v>
      </c>
      <c r="EJ504">
        <v>393.282037037037</v>
      </c>
      <c r="EK504">
        <v>0.3546151481481481</v>
      </c>
      <c r="EL504">
        <v>384.7086666666666</v>
      </c>
      <c r="EM504">
        <v>21.79932962962963</v>
      </c>
      <c r="EN504">
        <v>1.999857777777778</v>
      </c>
      <c r="EO504">
        <v>1.967845925925926</v>
      </c>
      <c r="EP504">
        <v>17.44320740740741</v>
      </c>
      <c r="EQ504">
        <v>17.18797037037037</v>
      </c>
      <c r="ER504">
        <v>1999.967037037037</v>
      </c>
      <c r="ES504">
        <v>0.9800034444444443</v>
      </c>
      <c r="ET504">
        <v>0.01999703333333333</v>
      </c>
      <c r="EU504">
        <v>0</v>
      </c>
      <c r="EV504">
        <v>270.0471481481482</v>
      </c>
      <c r="EW504">
        <v>5.00078</v>
      </c>
      <c r="EX504">
        <v>5389.125555555555</v>
      </c>
      <c r="EY504">
        <v>16379.38518518519</v>
      </c>
      <c r="EZ504">
        <v>38.96029629629629</v>
      </c>
      <c r="FA504">
        <v>39.82599999999999</v>
      </c>
      <c r="FB504">
        <v>39.68488888888888</v>
      </c>
      <c r="FC504">
        <v>39.51129629629629</v>
      </c>
      <c r="FD504">
        <v>40.30077777777778</v>
      </c>
      <c r="FE504">
        <v>1955.077037037037</v>
      </c>
      <c r="FF504">
        <v>39.89000000000001</v>
      </c>
      <c r="FG504">
        <v>0</v>
      </c>
      <c r="FH504">
        <v>1758400687.5</v>
      </c>
      <c r="FI504">
        <v>0</v>
      </c>
      <c r="FJ504">
        <v>270.0491153846154</v>
      </c>
      <c r="FK504">
        <v>-3.053572657837837</v>
      </c>
      <c r="FL504">
        <v>-52.5894016322897</v>
      </c>
      <c r="FM504">
        <v>5389.356153846154</v>
      </c>
      <c r="FN504">
        <v>15</v>
      </c>
      <c r="FO504">
        <v>0</v>
      </c>
      <c r="FP504" t="s">
        <v>439</v>
      </c>
      <c r="FQ504">
        <v>1746989605.5</v>
      </c>
      <c r="FR504">
        <v>1746989593.5</v>
      </c>
      <c r="FS504">
        <v>0</v>
      </c>
      <c r="FT504">
        <v>-0.274</v>
      </c>
      <c r="FU504">
        <v>-0.002</v>
      </c>
      <c r="FV504">
        <v>2.549</v>
      </c>
      <c r="FW504">
        <v>0.129</v>
      </c>
      <c r="FX504">
        <v>420</v>
      </c>
      <c r="FY504">
        <v>17</v>
      </c>
      <c r="FZ504">
        <v>0.02</v>
      </c>
      <c r="GA504">
        <v>0.04</v>
      </c>
      <c r="GB504">
        <v>14.61908025</v>
      </c>
      <c r="GC504">
        <v>62.25394457786117</v>
      </c>
      <c r="GD504">
        <v>6.087396731876644</v>
      </c>
      <c r="GE504">
        <v>0</v>
      </c>
      <c r="GF504">
        <v>270.2138529411764</v>
      </c>
      <c r="GG504">
        <v>-3.144919786566435</v>
      </c>
      <c r="GH504">
        <v>0.3716850447507247</v>
      </c>
      <c r="GI504">
        <v>0</v>
      </c>
      <c r="GJ504">
        <v>0.352261275</v>
      </c>
      <c r="GK504">
        <v>0.03808938461538455</v>
      </c>
      <c r="GL504">
        <v>0.003943794631997843</v>
      </c>
      <c r="GM504">
        <v>1</v>
      </c>
      <c r="GN504">
        <v>1</v>
      </c>
      <c r="GO504">
        <v>3</v>
      </c>
      <c r="GP504" t="s">
        <v>440</v>
      </c>
      <c r="GQ504">
        <v>3.10269</v>
      </c>
      <c r="GR504">
        <v>2.72401</v>
      </c>
      <c r="GS504">
        <v>0.0822191</v>
      </c>
      <c r="GT504">
        <v>0.0782885</v>
      </c>
      <c r="GU504">
        <v>0.101777</v>
      </c>
      <c r="GV504">
        <v>0.101944</v>
      </c>
      <c r="GW504">
        <v>24011.2</v>
      </c>
      <c r="GX504">
        <v>21900.6</v>
      </c>
      <c r="GY504">
        <v>26726</v>
      </c>
      <c r="GZ504">
        <v>23982</v>
      </c>
      <c r="HA504">
        <v>38412.5</v>
      </c>
      <c r="HB504">
        <v>31838.9</v>
      </c>
      <c r="HC504">
        <v>46672.1</v>
      </c>
      <c r="HD504">
        <v>37945.3</v>
      </c>
      <c r="HE504">
        <v>1.86948</v>
      </c>
      <c r="HF504">
        <v>2.34635</v>
      </c>
      <c r="HG504">
        <v>0.120036</v>
      </c>
      <c r="HH504">
        <v>0</v>
      </c>
      <c r="HI504">
        <v>28.0488</v>
      </c>
      <c r="HJ504">
        <v>999.9</v>
      </c>
      <c r="HK504">
        <v>48</v>
      </c>
      <c r="HL504">
        <v>32.3</v>
      </c>
      <c r="HM504">
        <v>25.8257</v>
      </c>
      <c r="HN504">
        <v>61.3574</v>
      </c>
      <c r="HO504">
        <v>4.66346</v>
      </c>
      <c r="HP504">
        <v>2</v>
      </c>
      <c r="HQ504">
        <v>0.108681</v>
      </c>
      <c r="HR504">
        <v>-0.0988126</v>
      </c>
      <c r="HS504">
        <v>20.2828</v>
      </c>
      <c r="HT504">
        <v>5.21115</v>
      </c>
      <c r="HU504">
        <v>11.9748</v>
      </c>
      <c r="HV504">
        <v>4.96345</v>
      </c>
      <c r="HW504">
        <v>3.27453</v>
      </c>
      <c r="HX504">
        <v>9999</v>
      </c>
      <c r="HY504">
        <v>9999</v>
      </c>
      <c r="HZ504">
        <v>9999</v>
      </c>
      <c r="IA504">
        <v>999.9</v>
      </c>
      <c r="IB504">
        <v>1.86387</v>
      </c>
      <c r="IC504">
        <v>1.86008</v>
      </c>
      <c r="ID504">
        <v>1.85842</v>
      </c>
      <c r="IE504">
        <v>1.85974</v>
      </c>
      <c r="IF504">
        <v>1.85989</v>
      </c>
      <c r="IG504">
        <v>1.85838</v>
      </c>
      <c r="IH504">
        <v>1.85745</v>
      </c>
      <c r="II504">
        <v>1.8524</v>
      </c>
      <c r="IJ504">
        <v>0</v>
      </c>
      <c r="IK504">
        <v>0</v>
      </c>
      <c r="IL504">
        <v>0</v>
      </c>
      <c r="IM504">
        <v>0</v>
      </c>
      <c r="IN504" t="s">
        <v>441</v>
      </c>
      <c r="IO504" t="s">
        <v>442</v>
      </c>
      <c r="IP504" t="s">
        <v>443</v>
      </c>
      <c r="IQ504" t="s">
        <v>443</v>
      </c>
      <c r="IR504" t="s">
        <v>443</v>
      </c>
      <c r="IS504" t="s">
        <v>443</v>
      </c>
      <c r="IT504">
        <v>0</v>
      </c>
      <c r="IU504">
        <v>100</v>
      </c>
      <c r="IV504">
        <v>100</v>
      </c>
      <c r="IW504">
        <v>-1.039</v>
      </c>
      <c r="IX504">
        <v>0.2673</v>
      </c>
      <c r="IY504">
        <v>-1.199888540531774</v>
      </c>
      <c r="IZ504">
        <v>0.0006062262584135303</v>
      </c>
      <c r="JA504">
        <v>-6.607284784785487E-07</v>
      </c>
      <c r="JB504">
        <v>4.456398226774383E-10</v>
      </c>
      <c r="JC504">
        <v>0.04242554667046498</v>
      </c>
      <c r="JD504">
        <v>-0.002659736867722172</v>
      </c>
      <c r="JE504">
        <v>0.000738507291522077</v>
      </c>
      <c r="JF504">
        <v>-6.730059124220876E-06</v>
      </c>
      <c r="JG504">
        <v>7</v>
      </c>
      <c r="JH504">
        <v>1949</v>
      </c>
      <c r="JI504">
        <v>1</v>
      </c>
      <c r="JJ504">
        <v>29</v>
      </c>
      <c r="JK504">
        <v>190184.7</v>
      </c>
      <c r="JL504">
        <v>190184.9</v>
      </c>
      <c r="JM504">
        <v>1.25122</v>
      </c>
      <c r="JN504">
        <v>2.61475</v>
      </c>
      <c r="JO504">
        <v>2.146</v>
      </c>
      <c r="JP504">
        <v>2.67944</v>
      </c>
      <c r="JQ504">
        <v>2.29858</v>
      </c>
      <c r="JR504">
        <v>2.39258</v>
      </c>
      <c r="JS504">
        <v>36.9794</v>
      </c>
      <c r="JT504">
        <v>24.07</v>
      </c>
      <c r="JU504">
        <v>18</v>
      </c>
      <c r="JV504">
        <v>480.403</v>
      </c>
      <c r="JW504">
        <v>899.664</v>
      </c>
      <c r="JX504">
        <v>27.5578</v>
      </c>
      <c r="JY504">
        <v>28.6315</v>
      </c>
      <c r="JZ504">
        <v>30.0001</v>
      </c>
      <c r="KA504">
        <v>28.8328</v>
      </c>
      <c r="KB504">
        <v>28.7999</v>
      </c>
      <c r="KC504">
        <v>25.0637</v>
      </c>
      <c r="KD504">
        <v>18.1183</v>
      </c>
      <c r="KE504">
        <v>71.1357</v>
      </c>
      <c r="KF504">
        <v>27.5582</v>
      </c>
      <c r="KG504">
        <v>332.97</v>
      </c>
      <c r="KH504">
        <v>21.7701</v>
      </c>
      <c r="KI504">
        <v>102.043</v>
      </c>
      <c r="KJ504">
        <v>91.5068</v>
      </c>
    </row>
    <row r="505" spans="1:296">
      <c r="A505">
        <v>487</v>
      </c>
      <c r="B505">
        <v>1758400692.1</v>
      </c>
      <c r="C505">
        <v>18551.59999990463</v>
      </c>
      <c r="D505" t="s">
        <v>1422</v>
      </c>
      <c r="E505" t="s">
        <v>1423</v>
      </c>
      <c r="F505">
        <v>5</v>
      </c>
      <c r="G505" t="s">
        <v>1411</v>
      </c>
      <c r="H505">
        <v>1758400684.314285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364.0402827003459</v>
      </c>
      <c r="AJ505">
        <v>379.0399818181818</v>
      </c>
      <c r="AK505">
        <v>-3.07545974755578</v>
      </c>
      <c r="AL505">
        <v>65.7214573392061</v>
      </c>
      <c r="AM505">
        <f>(AO505 - AN505 + DX505*1E3/(8.314*(DZ505+273.15)) * AQ505/DW505 * AP505) * DW505/(100*DK505) * 1000/(1000 - AO505)</f>
        <v>0</v>
      </c>
      <c r="AN505">
        <v>21.78843719620443</v>
      </c>
      <c r="AO505">
        <v>22.14346121212119</v>
      </c>
      <c r="AP505">
        <v>-1.88677727462174E-05</v>
      </c>
      <c r="AQ505">
        <v>86.31513726895665</v>
      </c>
      <c r="AR505">
        <v>0</v>
      </c>
      <c r="AS505">
        <v>0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437</v>
      </c>
      <c r="AX505" t="s">
        <v>437</v>
      </c>
      <c r="AY505">
        <v>0</v>
      </c>
      <c r="AZ505">
        <v>0</v>
      </c>
      <c r="BA505">
        <f>1-AY505/AZ505</f>
        <v>0</v>
      </c>
      <c r="BB505">
        <v>0</v>
      </c>
      <c r="BC505" t="s">
        <v>437</v>
      </c>
      <c r="BD505" t="s">
        <v>437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437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2.7</v>
      </c>
      <c r="DL505">
        <v>0.5</v>
      </c>
      <c r="DM505" t="s">
        <v>438</v>
      </c>
      <c r="DN505">
        <v>2</v>
      </c>
      <c r="DO505" t="b">
        <v>1</v>
      </c>
      <c r="DP505">
        <v>1758400684.314285</v>
      </c>
      <c r="DQ505">
        <v>391.2584642857142</v>
      </c>
      <c r="DR505">
        <v>370.0825714285714</v>
      </c>
      <c r="DS505">
        <v>22.14998928571429</v>
      </c>
      <c r="DT505">
        <v>21.79329285714286</v>
      </c>
      <c r="DU505">
        <v>392.2953214285714</v>
      </c>
      <c r="DV505">
        <v>21.88264285714286</v>
      </c>
      <c r="DW505">
        <v>500.0170714285715</v>
      </c>
      <c r="DX505">
        <v>90.27066071428571</v>
      </c>
      <c r="DY505">
        <v>0.06590127500000001</v>
      </c>
      <c r="DZ505">
        <v>28.873625</v>
      </c>
      <c r="EA505">
        <v>30.00438214285714</v>
      </c>
      <c r="EB505">
        <v>999.9000000000002</v>
      </c>
      <c r="EC505">
        <v>0</v>
      </c>
      <c r="ED505">
        <v>0</v>
      </c>
      <c r="EE505">
        <v>10010.69285714286</v>
      </c>
      <c r="EF505">
        <v>0</v>
      </c>
      <c r="EG505">
        <v>11.05</v>
      </c>
      <c r="EH505">
        <v>21.17593928571429</v>
      </c>
      <c r="EI505">
        <v>400.12125</v>
      </c>
      <c r="EJ505">
        <v>378.3276428571429</v>
      </c>
      <c r="EK505">
        <v>0.3567044285714286</v>
      </c>
      <c r="EL505">
        <v>370.0825714285714</v>
      </c>
      <c r="EM505">
        <v>21.79329285714286</v>
      </c>
      <c r="EN505">
        <v>1.999494285714286</v>
      </c>
      <c r="EO505">
        <v>1.967293571428571</v>
      </c>
      <c r="EP505">
        <v>17.44033214285714</v>
      </c>
      <c r="EQ505">
        <v>17.18353571428571</v>
      </c>
      <c r="ER505">
        <v>1999.986071428571</v>
      </c>
      <c r="ES505">
        <v>0.9800036428571427</v>
      </c>
      <c r="ET505">
        <v>0.01999683214285714</v>
      </c>
      <c r="EU505">
        <v>0</v>
      </c>
      <c r="EV505">
        <v>269.8695714285714</v>
      </c>
      <c r="EW505">
        <v>5.00078</v>
      </c>
      <c r="EX505">
        <v>5385.18357142857</v>
      </c>
      <c r="EY505">
        <v>16379.53214285714</v>
      </c>
      <c r="EZ505">
        <v>38.96399999999999</v>
      </c>
      <c r="FA505">
        <v>39.8345</v>
      </c>
      <c r="FB505">
        <v>39.66710714285714</v>
      </c>
      <c r="FC505">
        <v>39.51989285714286</v>
      </c>
      <c r="FD505">
        <v>40.28332142857142</v>
      </c>
      <c r="FE505">
        <v>1955.096071428571</v>
      </c>
      <c r="FF505">
        <v>39.89000000000001</v>
      </c>
      <c r="FG505">
        <v>0</v>
      </c>
      <c r="FH505">
        <v>1758400692.9</v>
      </c>
      <c r="FI505">
        <v>0</v>
      </c>
      <c r="FJ505">
        <v>269.84912</v>
      </c>
      <c r="FK505">
        <v>-1.935615387048743</v>
      </c>
      <c r="FL505">
        <v>-49.13846145750546</v>
      </c>
      <c r="FM505">
        <v>5384.5588</v>
      </c>
      <c r="FN505">
        <v>15</v>
      </c>
      <c r="FO505">
        <v>0</v>
      </c>
      <c r="FP505" t="s">
        <v>439</v>
      </c>
      <c r="FQ505">
        <v>1746989605.5</v>
      </c>
      <c r="FR505">
        <v>1746989593.5</v>
      </c>
      <c r="FS505">
        <v>0</v>
      </c>
      <c r="FT505">
        <v>-0.274</v>
      </c>
      <c r="FU505">
        <v>-0.002</v>
      </c>
      <c r="FV505">
        <v>2.549</v>
      </c>
      <c r="FW505">
        <v>0.129</v>
      </c>
      <c r="FX505">
        <v>420</v>
      </c>
      <c r="FY505">
        <v>17</v>
      </c>
      <c r="FZ505">
        <v>0.02</v>
      </c>
      <c r="GA505">
        <v>0.04</v>
      </c>
      <c r="GB505">
        <v>19.08568536585366</v>
      </c>
      <c r="GC505">
        <v>40.30959512195124</v>
      </c>
      <c r="GD505">
        <v>4.110605983251367</v>
      </c>
      <c r="GE505">
        <v>0</v>
      </c>
      <c r="GF505">
        <v>269.9776764705883</v>
      </c>
      <c r="GG505">
        <v>-2.37297174141409</v>
      </c>
      <c r="GH505">
        <v>0.3061197113575988</v>
      </c>
      <c r="GI505">
        <v>0</v>
      </c>
      <c r="GJ505">
        <v>0.3553389756097561</v>
      </c>
      <c r="GK505">
        <v>0.02539271080139362</v>
      </c>
      <c r="GL505">
        <v>0.002703434856584372</v>
      </c>
      <c r="GM505">
        <v>1</v>
      </c>
      <c r="GN505">
        <v>1</v>
      </c>
      <c r="GO505">
        <v>3</v>
      </c>
      <c r="GP505" t="s">
        <v>440</v>
      </c>
      <c r="GQ505">
        <v>3.10246</v>
      </c>
      <c r="GR505">
        <v>2.72453</v>
      </c>
      <c r="GS505">
        <v>0.0797385</v>
      </c>
      <c r="GT505">
        <v>0.0755189</v>
      </c>
      <c r="GU505">
        <v>0.101763</v>
      </c>
      <c r="GV505">
        <v>0.101926</v>
      </c>
      <c r="GW505">
        <v>24076</v>
      </c>
      <c r="GX505">
        <v>21966.4</v>
      </c>
      <c r="GY505">
        <v>26726</v>
      </c>
      <c r="GZ505">
        <v>23981.9</v>
      </c>
      <c r="HA505">
        <v>38412.8</v>
      </c>
      <c r="HB505">
        <v>31839.1</v>
      </c>
      <c r="HC505">
        <v>46672.1</v>
      </c>
      <c r="HD505">
        <v>37945.1</v>
      </c>
      <c r="HE505">
        <v>1.86878</v>
      </c>
      <c r="HF505">
        <v>2.34672</v>
      </c>
      <c r="HG505">
        <v>0.120357</v>
      </c>
      <c r="HH505">
        <v>0</v>
      </c>
      <c r="HI505">
        <v>28.0502</v>
      </c>
      <c r="HJ505">
        <v>999.9</v>
      </c>
      <c r="HK505">
        <v>48</v>
      </c>
      <c r="HL505">
        <v>32.3</v>
      </c>
      <c r="HM505">
        <v>25.8261</v>
      </c>
      <c r="HN505">
        <v>61.2474</v>
      </c>
      <c r="HO505">
        <v>4.82372</v>
      </c>
      <c r="HP505">
        <v>2</v>
      </c>
      <c r="HQ505">
        <v>0.108671</v>
      </c>
      <c r="HR505">
        <v>-0.09117649999999999</v>
      </c>
      <c r="HS505">
        <v>20.2828</v>
      </c>
      <c r="HT505">
        <v>5.21055</v>
      </c>
      <c r="HU505">
        <v>11.9758</v>
      </c>
      <c r="HV505">
        <v>4.96355</v>
      </c>
      <c r="HW505">
        <v>3.27443</v>
      </c>
      <c r="HX505">
        <v>9999</v>
      </c>
      <c r="HY505">
        <v>9999</v>
      </c>
      <c r="HZ505">
        <v>9999</v>
      </c>
      <c r="IA505">
        <v>999.9</v>
      </c>
      <c r="IB505">
        <v>1.86386</v>
      </c>
      <c r="IC505">
        <v>1.86009</v>
      </c>
      <c r="ID505">
        <v>1.8584</v>
      </c>
      <c r="IE505">
        <v>1.85974</v>
      </c>
      <c r="IF505">
        <v>1.85989</v>
      </c>
      <c r="IG505">
        <v>1.85841</v>
      </c>
      <c r="IH505">
        <v>1.85745</v>
      </c>
      <c r="II505">
        <v>1.85241</v>
      </c>
      <c r="IJ505">
        <v>0</v>
      </c>
      <c r="IK505">
        <v>0</v>
      </c>
      <c r="IL505">
        <v>0</v>
      </c>
      <c r="IM505">
        <v>0</v>
      </c>
      <c r="IN505" t="s">
        <v>441</v>
      </c>
      <c r="IO505" t="s">
        <v>442</v>
      </c>
      <c r="IP505" t="s">
        <v>443</v>
      </c>
      <c r="IQ505" t="s">
        <v>443</v>
      </c>
      <c r="IR505" t="s">
        <v>443</v>
      </c>
      <c r="IS505" t="s">
        <v>443</v>
      </c>
      <c r="IT505">
        <v>0</v>
      </c>
      <c r="IU505">
        <v>100</v>
      </c>
      <c r="IV505">
        <v>100</v>
      </c>
      <c r="IW505">
        <v>-1.043</v>
      </c>
      <c r="IX505">
        <v>0.2672</v>
      </c>
      <c r="IY505">
        <v>-1.199888540531774</v>
      </c>
      <c r="IZ505">
        <v>0.0006062262584135303</v>
      </c>
      <c r="JA505">
        <v>-6.607284784785487E-07</v>
      </c>
      <c r="JB505">
        <v>4.456398226774383E-10</v>
      </c>
      <c r="JC505">
        <v>0.04242554667046498</v>
      </c>
      <c r="JD505">
        <v>-0.002659736867722172</v>
      </c>
      <c r="JE505">
        <v>0.000738507291522077</v>
      </c>
      <c r="JF505">
        <v>-6.730059124220876E-06</v>
      </c>
      <c r="JG505">
        <v>7</v>
      </c>
      <c r="JH505">
        <v>1949</v>
      </c>
      <c r="JI505">
        <v>1</v>
      </c>
      <c r="JJ505">
        <v>29</v>
      </c>
      <c r="JK505">
        <v>190184.8</v>
      </c>
      <c r="JL505">
        <v>190185</v>
      </c>
      <c r="JM505">
        <v>1.20483</v>
      </c>
      <c r="JN505">
        <v>2.61963</v>
      </c>
      <c r="JO505">
        <v>2.146</v>
      </c>
      <c r="JP505">
        <v>2.67944</v>
      </c>
      <c r="JQ505">
        <v>2.29858</v>
      </c>
      <c r="JR505">
        <v>2.40601</v>
      </c>
      <c r="JS505">
        <v>36.9794</v>
      </c>
      <c r="JT505">
        <v>24.07</v>
      </c>
      <c r="JU505">
        <v>18</v>
      </c>
      <c r="JV505">
        <v>479.997</v>
      </c>
      <c r="JW505">
        <v>900.063</v>
      </c>
      <c r="JX505">
        <v>27.5573</v>
      </c>
      <c r="JY505">
        <v>28.6325</v>
      </c>
      <c r="JZ505">
        <v>30.0001</v>
      </c>
      <c r="KA505">
        <v>28.8328</v>
      </c>
      <c r="KB505">
        <v>28.7999</v>
      </c>
      <c r="KC505">
        <v>24.0857</v>
      </c>
      <c r="KD505">
        <v>18.1183</v>
      </c>
      <c r="KE505">
        <v>71.1357</v>
      </c>
      <c r="KF505">
        <v>27.554</v>
      </c>
      <c r="KG505">
        <v>312.882</v>
      </c>
      <c r="KH505">
        <v>21.7701</v>
      </c>
      <c r="KI505">
        <v>102.043</v>
      </c>
      <c r="KJ505">
        <v>91.5064</v>
      </c>
    </row>
    <row r="506" spans="1:296">
      <c r="A506">
        <v>488</v>
      </c>
      <c r="B506">
        <v>1758400697.1</v>
      </c>
      <c r="C506">
        <v>18556.59999990463</v>
      </c>
      <c r="D506" t="s">
        <v>1424</v>
      </c>
      <c r="E506" t="s">
        <v>1425</v>
      </c>
      <c r="F506">
        <v>5</v>
      </c>
      <c r="G506" t="s">
        <v>1411</v>
      </c>
      <c r="H506">
        <v>1758400689.6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347.2797568257687</v>
      </c>
      <c r="AJ506">
        <v>362.9959575757575</v>
      </c>
      <c r="AK506">
        <v>-3.227793193670623</v>
      </c>
      <c r="AL506">
        <v>65.7214573392061</v>
      </c>
      <c r="AM506">
        <f>(AO506 - AN506 + DX506*1E3/(8.314*(DZ506+273.15)) * AQ506/DW506 * AP506) * DW506/(100*DK506) * 1000/(1000 - AO506)</f>
        <v>0</v>
      </c>
      <c r="AN506">
        <v>21.78327795210107</v>
      </c>
      <c r="AO506">
        <v>22.13520606060605</v>
      </c>
      <c r="AP506">
        <v>-1.970375070362627E-05</v>
      </c>
      <c r="AQ506">
        <v>86.31513726895665</v>
      </c>
      <c r="AR506">
        <v>0</v>
      </c>
      <c r="AS506">
        <v>0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437</v>
      </c>
      <c r="AX506" t="s">
        <v>437</v>
      </c>
      <c r="AY506">
        <v>0</v>
      </c>
      <c r="AZ506">
        <v>0</v>
      </c>
      <c r="BA506">
        <f>1-AY506/AZ506</f>
        <v>0</v>
      </c>
      <c r="BB506">
        <v>0</v>
      </c>
      <c r="BC506" t="s">
        <v>437</v>
      </c>
      <c r="BD506" t="s">
        <v>437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437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2.7</v>
      </c>
      <c r="DL506">
        <v>0.5</v>
      </c>
      <c r="DM506" t="s">
        <v>438</v>
      </c>
      <c r="DN506">
        <v>2</v>
      </c>
      <c r="DO506" t="b">
        <v>1</v>
      </c>
      <c r="DP506">
        <v>1758400689.6</v>
      </c>
      <c r="DQ506">
        <v>376.3805925925926</v>
      </c>
      <c r="DR506">
        <v>353.1163333333334</v>
      </c>
      <c r="DS506">
        <v>22.14475555555556</v>
      </c>
      <c r="DT506">
        <v>21.78704074074074</v>
      </c>
      <c r="DU506">
        <v>377.4218888888889</v>
      </c>
      <c r="DV506">
        <v>21.87751111111111</v>
      </c>
      <c r="DW506">
        <v>499.9501851851852</v>
      </c>
      <c r="DX506">
        <v>90.27001481481483</v>
      </c>
      <c r="DY506">
        <v>0.06608773333333333</v>
      </c>
      <c r="DZ506">
        <v>28.87422962962963</v>
      </c>
      <c r="EA506">
        <v>30.00704444444445</v>
      </c>
      <c r="EB506">
        <v>999.9000000000001</v>
      </c>
      <c r="EC506">
        <v>0</v>
      </c>
      <c r="ED506">
        <v>0</v>
      </c>
      <c r="EE506">
        <v>10004.17222222222</v>
      </c>
      <c r="EF506">
        <v>0</v>
      </c>
      <c r="EG506">
        <v>11.05</v>
      </c>
      <c r="EH506">
        <v>23.26428888888889</v>
      </c>
      <c r="EI506">
        <v>384.9042962962963</v>
      </c>
      <c r="EJ506">
        <v>360.981111111111</v>
      </c>
      <c r="EK506">
        <v>0.3577145555555556</v>
      </c>
      <c r="EL506">
        <v>353.1163333333334</v>
      </c>
      <c r="EM506">
        <v>21.78704074074074</v>
      </c>
      <c r="EN506">
        <v>1.999007037037037</v>
      </c>
      <c r="EO506">
        <v>1.966715555555556</v>
      </c>
      <c r="EP506">
        <v>17.43647777777778</v>
      </c>
      <c r="EQ506">
        <v>17.1788962962963</v>
      </c>
      <c r="ER506">
        <v>1999.975185185185</v>
      </c>
      <c r="ES506">
        <v>0.9800035555555554</v>
      </c>
      <c r="ET506">
        <v>0.01999691851851852</v>
      </c>
      <c r="EU506">
        <v>0</v>
      </c>
      <c r="EV506">
        <v>269.708074074074</v>
      </c>
      <c r="EW506">
        <v>5.00078</v>
      </c>
      <c r="EX506">
        <v>5380.854814814815</v>
      </c>
      <c r="EY506">
        <v>16379.44814814815</v>
      </c>
      <c r="EZ506">
        <v>38.9672962962963</v>
      </c>
      <c r="FA506">
        <v>39.83533333333333</v>
      </c>
      <c r="FB506">
        <v>39.62011111111111</v>
      </c>
      <c r="FC506">
        <v>39.50666666666666</v>
      </c>
      <c r="FD506">
        <v>40.27996296296296</v>
      </c>
      <c r="FE506">
        <v>1955.085185185185</v>
      </c>
      <c r="FF506">
        <v>39.89000000000001</v>
      </c>
      <c r="FG506">
        <v>0</v>
      </c>
      <c r="FH506">
        <v>1758400697.7</v>
      </c>
      <c r="FI506">
        <v>0</v>
      </c>
      <c r="FJ506">
        <v>269.67584</v>
      </c>
      <c r="FK506">
        <v>-1.771923085298503</v>
      </c>
      <c r="FL506">
        <v>-46.47461537427463</v>
      </c>
      <c r="FM506">
        <v>5380.6164</v>
      </c>
      <c r="FN506">
        <v>15</v>
      </c>
      <c r="FO506">
        <v>0</v>
      </c>
      <c r="FP506" t="s">
        <v>439</v>
      </c>
      <c r="FQ506">
        <v>1746989605.5</v>
      </c>
      <c r="FR506">
        <v>1746989593.5</v>
      </c>
      <c r="FS506">
        <v>0</v>
      </c>
      <c r="FT506">
        <v>-0.274</v>
      </c>
      <c r="FU506">
        <v>-0.002</v>
      </c>
      <c r="FV506">
        <v>2.549</v>
      </c>
      <c r="FW506">
        <v>0.129</v>
      </c>
      <c r="FX506">
        <v>420</v>
      </c>
      <c r="FY506">
        <v>17</v>
      </c>
      <c r="FZ506">
        <v>0.02</v>
      </c>
      <c r="GA506">
        <v>0.04</v>
      </c>
      <c r="GB506">
        <v>21.43754146341464</v>
      </c>
      <c r="GC506">
        <v>26.90712752613242</v>
      </c>
      <c r="GD506">
        <v>2.760674286754792</v>
      </c>
      <c r="GE506">
        <v>0</v>
      </c>
      <c r="GF506">
        <v>269.8454705882353</v>
      </c>
      <c r="GG506">
        <v>-1.9516577594089</v>
      </c>
      <c r="GH506">
        <v>0.2599019311987277</v>
      </c>
      <c r="GI506">
        <v>0</v>
      </c>
      <c r="GJ506">
        <v>0.3568478780487804</v>
      </c>
      <c r="GK506">
        <v>0.01680999303135917</v>
      </c>
      <c r="GL506">
        <v>0.001895384846630155</v>
      </c>
      <c r="GM506">
        <v>1</v>
      </c>
      <c r="GN506">
        <v>1</v>
      </c>
      <c r="GO506">
        <v>3</v>
      </c>
      <c r="GP506" t="s">
        <v>440</v>
      </c>
      <c r="GQ506">
        <v>3.10273</v>
      </c>
      <c r="GR506">
        <v>2.72441</v>
      </c>
      <c r="GS506">
        <v>0.07708130000000001</v>
      </c>
      <c r="GT506">
        <v>0.07265099999999999</v>
      </c>
      <c r="GU506">
        <v>0.101737</v>
      </c>
      <c r="GV506">
        <v>0.101903</v>
      </c>
      <c r="GW506">
        <v>24145.5</v>
      </c>
      <c r="GX506">
        <v>22034.3</v>
      </c>
      <c r="GY506">
        <v>26726</v>
      </c>
      <c r="GZ506">
        <v>23981.7</v>
      </c>
      <c r="HA506">
        <v>38413.4</v>
      </c>
      <c r="HB506">
        <v>31839.6</v>
      </c>
      <c r="HC506">
        <v>46671.8</v>
      </c>
      <c r="HD506">
        <v>37945</v>
      </c>
      <c r="HE506">
        <v>1.86945</v>
      </c>
      <c r="HF506">
        <v>2.34615</v>
      </c>
      <c r="HG506">
        <v>0.11979</v>
      </c>
      <c r="HH506">
        <v>0</v>
      </c>
      <c r="HI506">
        <v>28.0524</v>
      </c>
      <c r="HJ506">
        <v>999.9</v>
      </c>
      <c r="HK506">
        <v>48</v>
      </c>
      <c r="HL506">
        <v>32.3</v>
      </c>
      <c r="HM506">
        <v>25.8261</v>
      </c>
      <c r="HN506">
        <v>61.3474</v>
      </c>
      <c r="HO506">
        <v>4.78766</v>
      </c>
      <c r="HP506">
        <v>2</v>
      </c>
      <c r="HQ506">
        <v>0.108592</v>
      </c>
      <c r="HR506">
        <v>-0.0631236</v>
      </c>
      <c r="HS506">
        <v>20.2828</v>
      </c>
      <c r="HT506">
        <v>5.2104</v>
      </c>
      <c r="HU506">
        <v>11.9751</v>
      </c>
      <c r="HV506">
        <v>4.96345</v>
      </c>
      <c r="HW506">
        <v>3.27445</v>
      </c>
      <c r="HX506">
        <v>9999</v>
      </c>
      <c r="HY506">
        <v>9999</v>
      </c>
      <c r="HZ506">
        <v>9999</v>
      </c>
      <c r="IA506">
        <v>999.9</v>
      </c>
      <c r="IB506">
        <v>1.86386</v>
      </c>
      <c r="IC506">
        <v>1.86008</v>
      </c>
      <c r="ID506">
        <v>1.85843</v>
      </c>
      <c r="IE506">
        <v>1.85974</v>
      </c>
      <c r="IF506">
        <v>1.85989</v>
      </c>
      <c r="IG506">
        <v>1.85841</v>
      </c>
      <c r="IH506">
        <v>1.85745</v>
      </c>
      <c r="II506">
        <v>1.8524</v>
      </c>
      <c r="IJ506">
        <v>0</v>
      </c>
      <c r="IK506">
        <v>0</v>
      </c>
      <c r="IL506">
        <v>0</v>
      </c>
      <c r="IM506">
        <v>0</v>
      </c>
      <c r="IN506" t="s">
        <v>441</v>
      </c>
      <c r="IO506" t="s">
        <v>442</v>
      </c>
      <c r="IP506" t="s">
        <v>443</v>
      </c>
      <c r="IQ506" t="s">
        <v>443</v>
      </c>
      <c r="IR506" t="s">
        <v>443</v>
      </c>
      <c r="IS506" t="s">
        <v>443</v>
      </c>
      <c r="IT506">
        <v>0</v>
      </c>
      <c r="IU506">
        <v>100</v>
      </c>
      <c r="IV506">
        <v>100</v>
      </c>
      <c r="IW506">
        <v>-1.049</v>
      </c>
      <c r="IX506">
        <v>0.267</v>
      </c>
      <c r="IY506">
        <v>-1.199888540531774</v>
      </c>
      <c r="IZ506">
        <v>0.0006062262584135303</v>
      </c>
      <c r="JA506">
        <v>-6.607284784785487E-07</v>
      </c>
      <c r="JB506">
        <v>4.456398226774383E-10</v>
      </c>
      <c r="JC506">
        <v>0.04242554667046498</v>
      </c>
      <c r="JD506">
        <v>-0.002659736867722172</v>
      </c>
      <c r="JE506">
        <v>0.000738507291522077</v>
      </c>
      <c r="JF506">
        <v>-6.730059124220876E-06</v>
      </c>
      <c r="JG506">
        <v>7</v>
      </c>
      <c r="JH506">
        <v>1949</v>
      </c>
      <c r="JI506">
        <v>1</v>
      </c>
      <c r="JJ506">
        <v>29</v>
      </c>
      <c r="JK506">
        <v>190184.9</v>
      </c>
      <c r="JL506">
        <v>190185.1</v>
      </c>
      <c r="JM506">
        <v>1.15601</v>
      </c>
      <c r="JN506">
        <v>2.61475</v>
      </c>
      <c r="JO506">
        <v>2.146</v>
      </c>
      <c r="JP506">
        <v>2.67944</v>
      </c>
      <c r="JQ506">
        <v>2.29858</v>
      </c>
      <c r="JR506">
        <v>2.45117</v>
      </c>
      <c r="JS506">
        <v>36.9794</v>
      </c>
      <c r="JT506">
        <v>24.0787</v>
      </c>
      <c r="JU506">
        <v>18</v>
      </c>
      <c r="JV506">
        <v>480.388</v>
      </c>
      <c r="JW506">
        <v>899.452</v>
      </c>
      <c r="JX506">
        <v>27.553</v>
      </c>
      <c r="JY506">
        <v>28.6339</v>
      </c>
      <c r="JZ506">
        <v>30.0002</v>
      </c>
      <c r="KA506">
        <v>28.8328</v>
      </c>
      <c r="KB506">
        <v>28.7999</v>
      </c>
      <c r="KC506">
        <v>23.1487</v>
      </c>
      <c r="KD506">
        <v>18.1183</v>
      </c>
      <c r="KE506">
        <v>71.1357</v>
      </c>
      <c r="KF506">
        <v>27.5417</v>
      </c>
      <c r="KG506">
        <v>299.524</v>
      </c>
      <c r="KH506">
        <v>21.7701</v>
      </c>
      <c r="KI506">
        <v>102.042</v>
      </c>
      <c r="KJ506">
        <v>91.506</v>
      </c>
    </row>
    <row r="507" spans="1:296">
      <c r="A507">
        <v>489</v>
      </c>
      <c r="B507">
        <v>1758400702.1</v>
      </c>
      <c r="C507">
        <v>18561.59999990463</v>
      </c>
      <c r="D507" t="s">
        <v>1426</v>
      </c>
      <c r="E507" t="s">
        <v>1427</v>
      </c>
      <c r="F507">
        <v>5</v>
      </c>
      <c r="G507" t="s">
        <v>1411</v>
      </c>
      <c r="H507">
        <v>1758400694.314285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330.6044375292227</v>
      </c>
      <c r="AJ507">
        <v>346.5528303030303</v>
      </c>
      <c r="AK507">
        <v>-3.294093605034454</v>
      </c>
      <c r="AL507">
        <v>65.7214573392061</v>
      </c>
      <c r="AM507">
        <f>(AO507 - AN507 + DX507*1E3/(8.314*(DZ507+273.15)) * AQ507/DW507 * AP507) * DW507/(100*DK507) * 1000/(1000 - AO507)</f>
        <v>0</v>
      </c>
      <c r="AN507">
        <v>21.77637073163375</v>
      </c>
      <c r="AO507">
        <v>22.13063818181818</v>
      </c>
      <c r="AP507">
        <v>-7.579779702862463E-06</v>
      </c>
      <c r="AQ507">
        <v>86.31513726895665</v>
      </c>
      <c r="AR507">
        <v>0</v>
      </c>
      <c r="AS507">
        <v>0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437</v>
      </c>
      <c r="AX507" t="s">
        <v>437</v>
      </c>
      <c r="AY507">
        <v>0</v>
      </c>
      <c r="AZ507">
        <v>0</v>
      </c>
      <c r="BA507">
        <f>1-AY507/AZ507</f>
        <v>0</v>
      </c>
      <c r="BB507">
        <v>0</v>
      </c>
      <c r="BC507" t="s">
        <v>437</v>
      </c>
      <c r="BD507" t="s">
        <v>437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437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2.7</v>
      </c>
      <c r="DL507">
        <v>0.5</v>
      </c>
      <c r="DM507" t="s">
        <v>438</v>
      </c>
      <c r="DN507">
        <v>2</v>
      </c>
      <c r="DO507" t="b">
        <v>1</v>
      </c>
      <c r="DP507">
        <v>1758400694.314285</v>
      </c>
      <c r="DQ507">
        <v>361.9716071428571</v>
      </c>
      <c r="DR507">
        <v>337.7542857142857</v>
      </c>
      <c r="DS507">
        <v>22.13942500000001</v>
      </c>
      <c r="DT507">
        <v>21.78109642857143</v>
      </c>
      <c r="DU507">
        <v>363.0172142857142</v>
      </c>
      <c r="DV507">
        <v>21.87229285714286</v>
      </c>
      <c r="DW507">
        <v>499.9500714285714</v>
      </c>
      <c r="DX507">
        <v>90.2695107142857</v>
      </c>
      <c r="DY507">
        <v>0.06619362142857144</v>
      </c>
      <c r="DZ507">
        <v>28.87404285714286</v>
      </c>
      <c r="EA507">
        <v>30.00359285714285</v>
      </c>
      <c r="EB507">
        <v>999.9000000000002</v>
      </c>
      <c r="EC507">
        <v>0</v>
      </c>
      <c r="ED507">
        <v>0</v>
      </c>
      <c r="EE507">
        <v>10010.74464285714</v>
      </c>
      <c r="EF507">
        <v>0</v>
      </c>
      <c r="EG507">
        <v>11.05</v>
      </c>
      <c r="EH507">
        <v>24.21733214285715</v>
      </c>
      <c r="EI507">
        <v>370.1669642857142</v>
      </c>
      <c r="EJ507">
        <v>345.2748214285714</v>
      </c>
      <c r="EK507">
        <v>0.3583267142857144</v>
      </c>
      <c r="EL507">
        <v>337.7542857142857</v>
      </c>
      <c r="EM507">
        <v>21.78109642857143</v>
      </c>
      <c r="EN507">
        <v>1.998515</v>
      </c>
      <c r="EO507">
        <v>1.966167857142857</v>
      </c>
      <c r="EP507">
        <v>17.432575</v>
      </c>
      <c r="EQ507">
        <v>17.17449642857143</v>
      </c>
      <c r="ER507">
        <v>1999.973928571429</v>
      </c>
      <c r="ES507">
        <v>0.9800035357142856</v>
      </c>
      <c r="ET507">
        <v>0.01999693214285714</v>
      </c>
      <c r="EU507">
        <v>0</v>
      </c>
      <c r="EV507">
        <v>269.6031428571429</v>
      </c>
      <c r="EW507">
        <v>5.00078</v>
      </c>
      <c r="EX507">
        <v>5377.04142857143</v>
      </c>
      <c r="EY507">
        <v>16379.43571428572</v>
      </c>
      <c r="EZ507">
        <v>38.95503571428571</v>
      </c>
      <c r="FA507">
        <v>39.84125</v>
      </c>
      <c r="FB507">
        <v>39.61810714285713</v>
      </c>
      <c r="FC507">
        <v>39.52882142857142</v>
      </c>
      <c r="FD507">
        <v>40.27882142857143</v>
      </c>
      <c r="FE507">
        <v>1955.083928571428</v>
      </c>
      <c r="FF507">
        <v>39.89000000000001</v>
      </c>
      <c r="FG507">
        <v>0</v>
      </c>
      <c r="FH507">
        <v>1758400702.5</v>
      </c>
      <c r="FI507">
        <v>0</v>
      </c>
      <c r="FJ507">
        <v>269.55276</v>
      </c>
      <c r="FK507">
        <v>-2.374076916817659</v>
      </c>
      <c r="FL507">
        <v>-48.70846147477386</v>
      </c>
      <c r="FM507">
        <v>5376.76</v>
      </c>
      <c r="FN507">
        <v>15</v>
      </c>
      <c r="FO507">
        <v>0</v>
      </c>
      <c r="FP507" t="s">
        <v>439</v>
      </c>
      <c r="FQ507">
        <v>1746989605.5</v>
      </c>
      <c r="FR507">
        <v>1746989593.5</v>
      </c>
      <c r="FS507">
        <v>0</v>
      </c>
      <c r="FT507">
        <v>-0.274</v>
      </c>
      <c r="FU507">
        <v>-0.002</v>
      </c>
      <c r="FV507">
        <v>2.549</v>
      </c>
      <c r="FW507">
        <v>0.129</v>
      </c>
      <c r="FX507">
        <v>420</v>
      </c>
      <c r="FY507">
        <v>17</v>
      </c>
      <c r="FZ507">
        <v>0.02</v>
      </c>
      <c r="GA507">
        <v>0.04</v>
      </c>
      <c r="GB507">
        <v>23.52330731707317</v>
      </c>
      <c r="GC507">
        <v>13.15917282229969</v>
      </c>
      <c r="GD507">
        <v>1.365055489695001</v>
      </c>
      <c r="GE507">
        <v>0</v>
      </c>
      <c r="GF507">
        <v>269.6346764705881</v>
      </c>
      <c r="GG507">
        <v>-1.451352175140578</v>
      </c>
      <c r="GH507">
        <v>0.2332449760619355</v>
      </c>
      <c r="GI507">
        <v>0</v>
      </c>
      <c r="GJ507">
        <v>0.3576561707317073</v>
      </c>
      <c r="GK507">
        <v>0.008203944250871596</v>
      </c>
      <c r="GL507">
        <v>0.001378351771137187</v>
      </c>
      <c r="GM507">
        <v>1</v>
      </c>
      <c r="GN507">
        <v>1</v>
      </c>
      <c r="GO507">
        <v>3</v>
      </c>
      <c r="GP507" t="s">
        <v>440</v>
      </c>
      <c r="GQ507">
        <v>3.10303</v>
      </c>
      <c r="GR507">
        <v>2.72426</v>
      </c>
      <c r="GS507">
        <v>0.0743168</v>
      </c>
      <c r="GT507">
        <v>0.06974130000000001</v>
      </c>
      <c r="GU507">
        <v>0.101718</v>
      </c>
      <c r="GV507">
        <v>0.101885</v>
      </c>
      <c r="GW507">
        <v>24217.5</v>
      </c>
      <c r="GX507">
        <v>22103.5</v>
      </c>
      <c r="GY507">
        <v>26725.7</v>
      </c>
      <c r="GZ507">
        <v>23981.8</v>
      </c>
      <c r="HA507">
        <v>38413.6</v>
      </c>
      <c r="HB507">
        <v>31840</v>
      </c>
      <c r="HC507">
        <v>46671.5</v>
      </c>
      <c r="HD507">
        <v>37945</v>
      </c>
      <c r="HE507">
        <v>1.86968</v>
      </c>
      <c r="HF507">
        <v>2.3462</v>
      </c>
      <c r="HG507">
        <v>0.119083</v>
      </c>
      <c r="HH507">
        <v>0</v>
      </c>
      <c r="HI507">
        <v>28.0529</v>
      </c>
      <c r="HJ507">
        <v>999.9</v>
      </c>
      <c r="HK507">
        <v>48</v>
      </c>
      <c r="HL507">
        <v>32.3</v>
      </c>
      <c r="HM507">
        <v>25.8242</v>
      </c>
      <c r="HN507">
        <v>61.0574</v>
      </c>
      <c r="HO507">
        <v>4.61939</v>
      </c>
      <c r="HP507">
        <v>2</v>
      </c>
      <c r="HQ507">
        <v>0.108669</v>
      </c>
      <c r="HR507">
        <v>-0.086408</v>
      </c>
      <c r="HS507">
        <v>20.2829</v>
      </c>
      <c r="HT507">
        <v>5.2098</v>
      </c>
      <c r="HU507">
        <v>11.976</v>
      </c>
      <c r="HV507">
        <v>4.9636</v>
      </c>
      <c r="HW507">
        <v>3.27445</v>
      </c>
      <c r="HX507">
        <v>9999</v>
      </c>
      <c r="HY507">
        <v>9999</v>
      </c>
      <c r="HZ507">
        <v>9999</v>
      </c>
      <c r="IA507">
        <v>999.9</v>
      </c>
      <c r="IB507">
        <v>1.86386</v>
      </c>
      <c r="IC507">
        <v>1.86009</v>
      </c>
      <c r="ID507">
        <v>1.85846</v>
      </c>
      <c r="IE507">
        <v>1.85974</v>
      </c>
      <c r="IF507">
        <v>1.85989</v>
      </c>
      <c r="IG507">
        <v>1.85844</v>
      </c>
      <c r="IH507">
        <v>1.85745</v>
      </c>
      <c r="II507">
        <v>1.85241</v>
      </c>
      <c r="IJ507">
        <v>0</v>
      </c>
      <c r="IK507">
        <v>0</v>
      </c>
      <c r="IL507">
        <v>0</v>
      </c>
      <c r="IM507">
        <v>0</v>
      </c>
      <c r="IN507" t="s">
        <v>441</v>
      </c>
      <c r="IO507" t="s">
        <v>442</v>
      </c>
      <c r="IP507" t="s">
        <v>443</v>
      </c>
      <c r="IQ507" t="s">
        <v>443</v>
      </c>
      <c r="IR507" t="s">
        <v>443</v>
      </c>
      <c r="IS507" t="s">
        <v>443</v>
      </c>
      <c r="IT507">
        <v>0</v>
      </c>
      <c r="IU507">
        <v>100</v>
      </c>
      <c r="IV507">
        <v>100</v>
      </c>
      <c r="IW507">
        <v>-1.053</v>
      </c>
      <c r="IX507">
        <v>0.2669</v>
      </c>
      <c r="IY507">
        <v>-1.199888540531774</v>
      </c>
      <c r="IZ507">
        <v>0.0006062262584135303</v>
      </c>
      <c r="JA507">
        <v>-6.607284784785487E-07</v>
      </c>
      <c r="JB507">
        <v>4.456398226774383E-10</v>
      </c>
      <c r="JC507">
        <v>0.04242554667046498</v>
      </c>
      <c r="JD507">
        <v>-0.002659736867722172</v>
      </c>
      <c r="JE507">
        <v>0.000738507291522077</v>
      </c>
      <c r="JF507">
        <v>-6.730059124220876E-06</v>
      </c>
      <c r="JG507">
        <v>7</v>
      </c>
      <c r="JH507">
        <v>1949</v>
      </c>
      <c r="JI507">
        <v>1</v>
      </c>
      <c r="JJ507">
        <v>29</v>
      </c>
      <c r="JK507">
        <v>190184.9</v>
      </c>
      <c r="JL507">
        <v>190185.1</v>
      </c>
      <c r="JM507">
        <v>1.1084</v>
      </c>
      <c r="JN507">
        <v>2.60986</v>
      </c>
      <c r="JO507">
        <v>2.146</v>
      </c>
      <c r="JP507">
        <v>2.68066</v>
      </c>
      <c r="JQ507">
        <v>2.29858</v>
      </c>
      <c r="JR507">
        <v>2.41333</v>
      </c>
      <c r="JS507">
        <v>36.9794</v>
      </c>
      <c r="JT507">
        <v>24.0787</v>
      </c>
      <c r="JU507">
        <v>18</v>
      </c>
      <c r="JV507">
        <v>480.519</v>
      </c>
      <c r="JW507">
        <v>899.505</v>
      </c>
      <c r="JX507">
        <v>27.5426</v>
      </c>
      <c r="JY507">
        <v>28.6339</v>
      </c>
      <c r="JZ507">
        <v>30.0001</v>
      </c>
      <c r="KA507">
        <v>28.8328</v>
      </c>
      <c r="KB507">
        <v>28.7999</v>
      </c>
      <c r="KC507">
        <v>22.146</v>
      </c>
      <c r="KD507">
        <v>18.1183</v>
      </c>
      <c r="KE507">
        <v>71.1357</v>
      </c>
      <c r="KF507">
        <v>27.5524</v>
      </c>
      <c r="KG507">
        <v>279.46</v>
      </c>
      <c r="KH507">
        <v>21.7701</v>
      </c>
      <c r="KI507">
        <v>102.041</v>
      </c>
      <c r="KJ507">
        <v>91.50620000000001</v>
      </c>
    </row>
    <row r="508" spans="1:296">
      <c r="A508">
        <v>490</v>
      </c>
      <c r="B508">
        <v>1758400707.1</v>
      </c>
      <c r="C508">
        <v>18566.59999990463</v>
      </c>
      <c r="D508" t="s">
        <v>1428</v>
      </c>
      <c r="E508" t="s">
        <v>1429</v>
      </c>
      <c r="F508">
        <v>5</v>
      </c>
      <c r="G508" t="s">
        <v>1411</v>
      </c>
      <c r="H508">
        <v>1758400699.6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313.6319665554507</v>
      </c>
      <c r="AJ508">
        <v>329.8611272727271</v>
      </c>
      <c r="AK508">
        <v>-3.346804977768996</v>
      </c>
      <c r="AL508">
        <v>65.7214573392061</v>
      </c>
      <c r="AM508">
        <f>(AO508 - AN508 + DX508*1E3/(8.314*(DZ508+273.15)) * AQ508/DW508 * AP508) * DW508/(100*DK508) * 1000/(1000 - AO508)</f>
        <v>0</v>
      </c>
      <c r="AN508">
        <v>21.77125516493262</v>
      </c>
      <c r="AO508">
        <v>22.12553696969696</v>
      </c>
      <c r="AP508">
        <v>-5.523588216500118E-06</v>
      </c>
      <c r="AQ508">
        <v>86.31513726895665</v>
      </c>
      <c r="AR508">
        <v>0</v>
      </c>
      <c r="AS508">
        <v>0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437</v>
      </c>
      <c r="AX508" t="s">
        <v>437</v>
      </c>
      <c r="AY508">
        <v>0</v>
      </c>
      <c r="AZ508">
        <v>0</v>
      </c>
      <c r="BA508">
        <f>1-AY508/AZ508</f>
        <v>0</v>
      </c>
      <c r="BB508">
        <v>0</v>
      </c>
      <c r="BC508" t="s">
        <v>437</v>
      </c>
      <c r="BD508" t="s">
        <v>437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437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2.7</v>
      </c>
      <c r="DL508">
        <v>0.5</v>
      </c>
      <c r="DM508" t="s">
        <v>438</v>
      </c>
      <c r="DN508">
        <v>2</v>
      </c>
      <c r="DO508" t="b">
        <v>1</v>
      </c>
      <c r="DP508">
        <v>1758400699.6</v>
      </c>
      <c r="DQ508">
        <v>345.2455925925926</v>
      </c>
      <c r="DR508">
        <v>320.3741111111111</v>
      </c>
      <c r="DS508">
        <v>22.13333703703704</v>
      </c>
      <c r="DT508">
        <v>21.77504444444444</v>
      </c>
      <c r="DU508">
        <v>346.2963333333333</v>
      </c>
      <c r="DV508">
        <v>21.86632592592593</v>
      </c>
      <c r="DW508">
        <v>500.1125925925926</v>
      </c>
      <c r="DX508">
        <v>90.26928888888891</v>
      </c>
      <c r="DY508">
        <v>0.06607004814814814</v>
      </c>
      <c r="DZ508">
        <v>28.87361481481482</v>
      </c>
      <c r="EA508">
        <v>30.00105555555556</v>
      </c>
      <c r="EB508">
        <v>999.9000000000001</v>
      </c>
      <c r="EC508">
        <v>0</v>
      </c>
      <c r="ED508">
        <v>0</v>
      </c>
      <c r="EE508">
        <v>10005.37518518518</v>
      </c>
      <c r="EF508">
        <v>0</v>
      </c>
      <c r="EG508">
        <v>11.05</v>
      </c>
      <c r="EH508">
        <v>24.8714</v>
      </c>
      <c r="EI508">
        <v>353.0599999999999</v>
      </c>
      <c r="EJ508">
        <v>327.5056666666666</v>
      </c>
      <c r="EK508">
        <v>0.3582856296296296</v>
      </c>
      <c r="EL508">
        <v>320.3741111111111</v>
      </c>
      <c r="EM508">
        <v>21.77504444444444</v>
      </c>
      <c r="EN508">
        <v>1.997960740740741</v>
      </c>
      <c r="EO508">
        <v>1.965617037037037</v>
      </c>
      <c r="EP508">
        <v>17.42817407407407</v>
      </c>
      <c r="EQ508">
        <v>17.17006666666667</v>
      </c>
      <c r="ER508">
        <v>1999.974814814815</v>
      </c>
      <c r="ES508">
        <v>0.9800035555555554</v>
      </c>
      <c r="ET508">
        <v>0.01999691851851852</v>
      </c>
      <c r="EU508">
        <v>0</v>
      </c>
      <c r="EV508">
        <v>269.3544074074074</v>
      </c>
      <c r="EW508">
        <v>5.00078</v>
      </c>
      <c r="EX508">
        <v>5372.726666666666</v>
      </c>
      <c r="EY508">
        <v>16379.45555555556</v>
      </c>
      <c r="EZ508">
        <v>38.94411111111111</v>
      </c>
      <c r="FA508">
        <v>39.84233333333332</v>
      </c>
      <c r="FB508">
        <v>39.57859259259259</v>
      </c>
      <c r="FC508">
        <v>39.51359259259258</v>
      </c>
      <c r="FD508">
        <v>40.29148148148148</v>
      </c>
      <c r="FE508">
        <v>1955.084814814815</v>
      </c>
      <c r="FF508">
        <v>39.89000000000001</v>
      </c>
      <c r="FG508">
        <v>0</v>
      </c>
      <c r="FH508">
        <v>1758400707.9</v>
      </c>
      <c r="FI508">
        <v>0</v>
      </c>
      <c r="FJ508">
        <v>269.3162307692307</v>
      </c>
      <c r="FK508">
        <v>-3.066529912722987</v>
      </c>
      <c r="FL508">
        <v>-49.98666666412304</v>
      </c>
      <c r="FM508">
        <v>5372.581153846153</v>
      </c>
      <c r="FN508">
        <v>15</v>
      </c>
      <c r="FO508">
        <v>0</v>
      </c>
      <c r="FP508" t="s">
        <v>439</v>
      </c>
      <c r="FQ508">
        <v>1746989605.5</v>
      </c>
      <c r="FR508">
        <v>1746989593.5</v>
      </c>
      <c r="FS508">
        <v>0</v>
      </c>
      <c r="FT508">
        <v>-0.274</v>
      </c>
      <c r="FU508">
        <v>-0.002</v>
      </c>
      <c r="FV508">
        <v>2.549</v>
      </c>
      <c r="FW508">
        <v>0.129</v>
      </c>
      <c r="FX508">
        <v>420</v>
      </c>
      <c r="FY508">
        <v>17</v>
      </c>
      <c r="FZ508">
        <v>0.02</v>
      </c>
      <c r="GA508">
        <v>0.04</v>
      </c>
      <c r="GB508">
        <v>24.30066585365854</v>
      </c>
      <c r="GC508">
        <v>8.249370731707357</v>
      </c>
      <c r="GD508">
        <v>0.8566706765743296</v>
      </c>
      <c r="GE508">
        <v>0</v>
      </c>
      <c r="GF508">
        <v>269.4842352941176</v>
      </c>
      <c r="GG508">
        <v>-2.666890759052284</v>
      </c>
      <c r="GH508">
        <v>0.3370185942525646</v>
      </c>
      <c r="GI508">
        <v>0</v>
      </c>
      <c r="GJ508">
        <v>0.3582125365853658</v>
      </c>
      <c r="GK508">
        <v>-0.0002144947735185773</v>
      </c>
      <c r="GL508">
        <v>0.0006772789927550994</v>
      </c>
      <c r="GM508">
        <v>1</v>
      </c>
      <c r="GN508">
        <v>1</v>
      </c>
      <c r="GO508">
        <v>3</v>
      </c>
      <c r="GP508" t="s">
        <v>440</v>
      </c>
      <c r="GQ508">
        <v>3.10268</v>
      </c>
      <c r="GR508">
        <v>2.72373</v>
      </c>
      <c r="GS508">
        <v>0.0714535</v>
      </c>
      <c r="GT508">
        <v>0.0667393</v>
      </c>
      <c r="GU508">
        <v>0.101701</v>
      </c>
      <c r="GV508">
        <v>0.101862</v>
      </c>
      <c r="GW508">
        <v>24292.5</v>
      </c>
      <c r="GX508">
        <v>22174.8</v>
      </c>
      <c r="GY508">
        <v>26725.7</v>
      </c>
      <c r="GZ508">
        <v>23981.7</v>
      </c>
      <c r="HA508">
        <v>38414.1</v>
      </c>
      <c r="HB508">
        <v>31840.5</v>
      </c>
      <c r="HC508">
        <v>46671.6</v>
      </c>
      <c r="HD508">
        <v>37945</v>
      </c>
      <c r="HE508">
        <v>1.86915</v>
      </c>
      <c r="HF508">
        <v>2.3464</v>
      </c>
      <c r="HG508">
        <v>0.119455</v>
      </c>
      <c r="HH508">
        <v>0</v>
      </c>
      <c r="HI508">
        <v>28.055</v>
      </c>
      <c r="HJ508">
        <v>999.9</v>
      </c>
      <c r="HK508">
        <v>48</v>
      </c>
      <c r="HL508">
        <v>32.3</v>
      </c>
      <c r="HM508">
        <v>25.8262</v>
      </c>
      <c r="HN508">
        <v>61.2174</v>
      </c>
      <c r="HO508">
        <v>4.54327</v>
      </c>
      <c r="HP508">
        <v>2</v>
      </c>
      <c r="HQ508">
        <v>0.108745</v>
      </c>
      <c r="HR508">
        <v>-0.111337</v>
      </c>
      <c r="HS508">
        <v>20.2827</v>
      </c>
      <c r="HT508">
        <v>5.21085</v>
      </c>
      <c r="HU508">
        <v>11.9751</v>
      </c>
      <c r="HV508">
        <v>4.96355</v>
      </c>
      <c r="HW508">
        <v>3.2746</v>
      </c>
      <c r="HX508">
        <v>9999</v>
      </c>
      <c r="HY508">
        <v>9999</v>
      </c>
      <c r="HZ508">
        <v>9999</v>
      </c>
      <c r="IA508">
        <v>999.9</v>
      </c>
      <c r="IB508">
        <v>1.86387</v>
      </c>
      <c r="IC508">
        <v>1.86007</v>
      </c>
      <c r="ID508">
        <v>1.85845</v>
      </c>
      <c r="IE508">
        <v>1.85974</v>
      </c>
      <c r="IF508">
        <v>1.85989</v>
      </c>
      <c r="IG508">
        <v>1.85843</v>
      </c>
      <c r="IH508">
        <v>1.85745</v>
      </c>
      <c r="II508">
        <v>1.85238</v>
      </c>
      <c r="IJ508">
        <v>0</v>
      </c>
      <c r="IK508">
        <v>0</v>
      </c>
      <c r="IL508">
        <v>0</v>
      </c>
      <c r="IM508">
        <v>0</v>
      </c>
      <c r="IN508" t="s">
        <v>441</v>
      </c>
      <c r="IO508" t="s">
        <v>442</v>
      </c>
      <c r="IP508" t="s">
        <v>443</v>
      </c>
      <c r="IQ508" t="s">
        <v>443</v>
      </c>
      <c r="IR508" t="s">
        <v>443</v>
      </c>
      <c r="IS508" t="s">
        <v>443</v>
      </c>
      <c r="IT508">
        <v>0</v>
      </c>
      <c r="IU508">
        <v>100</v>
      </c>
      <c r="IV508">
        <v>100</v>
      </c>
      <c r="IW508">
        <v>-1.058</v>
      </c>
      <c r="IX508">
        <v>0.2668</v>
      </c>
      <c r="IY508">
        <v>-1.199888540531774</v>
      </c>
      <c r="IZ508">
        <v>0.0006062262584135303</v>
      </c>
      <c r="JA508">
        <v>-6.607284784785487E-07</v>
      </c>
      <c r="JB508">
        <v>4.456398226774383E-10</v>
      </c>
      <c r="JC508">
        <v>0.04242554667046498</v>
      </c>
      <c r="JD508">
        <v>-0.002659736867722172</v>
      </c>
      <c r="JE508">
        <v>0.000738507291522077</v>
      </c>
      <c r="JF508">
        <v>-6.730059124220876E-06</v>
      </c>
      <c r="JG508">
        <v>7</v>
      </c>
      <c r="JH508">
        <v>1949</v>
      </c>
      <c r="JI508">
        <v>1</v>
      </c>
      <c r="JJ508">
        <v>29</v>
      </c>
      <c r="JK508">
        <v>190185</v>
      </c>
      <c r="JL508">
        <v>190185.2</v>
      </c>
      <c r="JM508">
        <v>1.05713</v>
      </c>
      <c r="JN508">
        <v>2.61841</v>
      </c>
      <c r="JO508">
        <v>2.146</v>
      </c>
      <c r="JP508">
        <v>2.68066</v>
      </c>
      <c r="JQ508">
        <v>2.29858</v>
      </c>
      <c r="JR508">
        <v>2.38892</v>
      </c>
      <c r="JS508">
        <v>36.9794</v>
      </c>
      <c r="JT508">
        <v>24.0787</v>
      </c>
      <c r="JU508">
        <v>18</v>
      </c>
      <c r="JV508">
        <v>480.214</v>
      </c>
      <c r="JW508">
        <v>899.718</v>
      </c>
      <c r="JX508">
        <v>27.5503</v>
      </c>
      <c r="JY508">
        <v>28.6339</v>
      </c>
      <c r="JZ508">
        <v>30.0002</v>
      </c>
      <c r="KA508">
        <v>28.8328</v>
      </c>
      <c r="KB508">
        <v>28.7999</v>
      </c>
      <c r="KC508">
        <v>21.1905</v>
      </c>
      <c r="KD508">
        <v>18.1183</v>
      </c>
      <c r="KE508">
        <v>71.1357</v>
      </c>
      <c r="KF508">
        <v>27.5554</v>
      </c>
      <c r="KG508">
        <v>266.08</v>
      </c>
      <c r="KH508">
        <v>21.7701</v>
      </c>
      <c r="KI508">
        <v>102.042</v>
      </c>
      <c r="KJ508">
        <v>91.5061</v>
      </c>
    </row>
    <row r="509" spans="1:296">
      <c r="A509">
        <v>491</v>
      </c>
      <c r="B509">
        <v>1758400712.1</v>
      </c>
      <c r="C509">
        <v>18571.59999990463</v>
      </c>
      <c r="D509" t="s">
        <v>1430</v>
      </c>
      <c r="E509" t="s">
        <v>1431</v>
      </c>
      <c r="F509">
        <v>5</v>
      </c>
      <c r="G509" t="s">
        <v>1411</v>
      </c>
      <c r="H509">
        <v>1758400704.314285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296.7375632674808</v>
      </c>
      <c r="AJ509">
        <v>313.1226303030303</v>
      </c>
      <c r="AK509">
        <v>-3.347471705558539</v>
      </c>
      <c r="AL509">
        <v>65.7214573392061</v>
      </c>
      <c r="AM509">
        <f>(AO509 - AN509 + DX509*1E3/(8.314*(DZ509+273.15)) * AQ509/DW509 * AP509) * DW509/(100*DK509) * 1000/(1000 - AO509)</f>
        <v>0</v>
      </c>
      <c r="AN509">
        <v>21.7641213619195</v>
      </c>
      <c r="AO509">
        <v>22.11997939393939</v>
      </c>
      <c r="AP509">
        <v>-1.923107630658554E-05</v>
      </c>
      <c r="AQ509">
        <v>86.31513726895665</v>
      </c>
      <c r="AR509">
        <v>0</v>
      </c>
      <c r="AS509">
        <v>0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437</v>
      </c>
      <c r="AX509" t="s">
        <v>437</v>
      </c>
      <c r="AY509">
        <v>0</v>
      </c>
      <c r="AZ509">
        <v>0</v>
      </c>
      <c r="BA509">
        <f>1-AY509/AZ509</f>
        <v>0</v>
      </c>
      <c r="BB509">
        <v>0</v>
      </c>
      <c r="BC509" t="s">
        <v>437</v>
      </c>
      <c r="BD509" t="s">
        <v>437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437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2.7</v>
      </c>
      <c r="DL509">
        <v>0.5</v>
      </c>
      <c r="DM509" t="s">
        <v>438</v>
      </c>
      <c r="DN509">
        <v>2</v>
      </c>
      <c r="DO509" t="b">
        <v>1</v>
      </c>
      <c r="DP509">
        <v>1758400704.314285</v>
      </c>
      <c r="DQ509">
        <v>329.9855714285713</v>
      </c>
      <c r="DR509">
        <v>304.8368928571428</v>
      </c>
      <c r="DS509">
        <v>22.12756428571428</v>
      </c>
      <c r="DT509">
        <v>21.7696</v>
      </c>
      <c r="DU509">
        <v>331.0410357142857</v>
      </c>
      <c r="DV509">
        <v>21.86066071428571</v>
      </c>
      <c r="DW509">
        <v>500.0445357142857</v>
      </c>
      <c r="DX509">
        <v>90.26856071428573</v>
      </c>
      <c r="DY509">
        <v>0.06596960357142857</v>
      </c>
      <c r="DZ509">
        <v>28.87325357142857</v>
      </c>
      <c r="EA509">
        <v>29.99802857142857</v>
      </c>
      <c r="EB509">
        <v>999.9000000000002</v>
      </c>
      <c r="EC509">
        <v>0</v>
      </c>
      <c r="ED509">
        <v>0</v>
      </c>
      <c r="EE509">
        <v>9999.064285714285</v>
      </c>
      <c r="EF509">
        <v>0</v>
      </c>
      <c r="EG509">
        <v>11.05</v>
      </c>
      <c r="EH509">
        <v>25.14861428571428</v>
      </c>
      <c r="EI509">
        <v>337.4525357142857</v>
      </c>
      <c r="EJ509">
        <v>311.6207857142857</v>
      </c>
      <c r="EK509">
        <v>0.3579623928571428</v>
      </c>
      <c r="EL509">
        <v>304.8368928571428</v>
      </c>
      <c r="EM509">
        <v>21.7696</v>
      </c>
      <c r="EN509">
        <v>1.9974225</v>
      </c>
      <c r="EO509">
        <v>1.96511</v>
      </c>
      <c r="EP509">
        <v>17.42391071428571</v>
      </c>
      <c r="EQ509">
        <v>17.165975</v>
      </c>
      <c r="ER509">
        <v>1999.984285714286</v>
      </c>
      <c r="ES509">
        <v>0.9800036428571427</v>
      </c>
      <c r="ET509">
        <v>0.01999682857142857</v>
      </c>
      <c r="EU509">
        <v>0</v>
      </c>
      <c r="EV509">
        <v>269.1194642857143</v>
      </c>
      <c r="EW509">
        <v>5.00078</v>
      </c>
      <c r="EX509">
        <v>5368.902142857144</v>
      </c>
      <c r="EY509">
        <v>16379.525</v>
      </c>
      <c r="EZ509">
        <v>38.94392857142856</v>
      </c>
      <c r="FA509">
        <v>39.83899999999999</v>
      </c>
      <c r="FB509">
        <v>39.56239285714286</v>
      </c>
      <c r="FC509">
        <v>39.50196428571428</v>
      </c>
      <c r="FD509">
        <v>40.30557142857142</v>
      </c>
      <c r="FE509">
        <v>1955.094285714286</v>
      </c>
      <c r="FF509">
        <v>39.89000000000001</v>
      </c>
      <c r="FG509">
        <v>0</v>
      </c>
      <c r="FH509">
        <v>1758400712.7</v>
      </c>
      <c r="FI509">
        <v>0</v>
      </c>
      <c r="FJ509">
        <v>269.09</v>
      </c>
      <c r="FK509">
        <v>-2.911726498442897</v>
      </c>
      <c r="FL509">
        <v>-49.63897441042658</v>
      </c>
      <c r="FM509">
        <v>5368.67</v>
      </c>
      <c r="FN509">
        <v>15</v>
      </c>
      <c r="FO509">
        <v>0</v>
      </c>
      <c r="FP509" t="s">
        <v>439</v>
      </c>
      <c r="FQ509">
        <v>1746989605.5</v>
      </c>
      <c r="FR509">
        <v>1746989593.5</v>
      </c>
      <c r="FS509">
        <v>0</v>
      </c>
      <c r="FT509">
        <v>-0.274</v>
      </c>
      <c r="FU509">
        <v>-0.002</v>
      </c>
      <c r="FV509">
        <v>2.549</v>
      </c>
      <c r="FW509">
        <v>0.129</v>
      </c>
      <c r="FX509">
        <v>420</v>
      </c>
      <c r="FY509">
        <v>17</v>
      </c>
      <c r="FZ509">
        <v>0.02</v>
      </c>
      <c r="GA509">
        <v>0.04</v>
      </c>
      <c r="GB509">
        <v>24.95841219512195</v>
      </c>
      <c r="GC509">
        <v>3.918997212543529</v>
      </c>
      <c r="GD509">
        <v>0.4038858726719243</v>
      </c>
      <c r="GE509">
        <v>0</v>
      </c>
      <c r="GF509">
        <v>269.223205882353</v>
      </c>
      <c r="GG509">
        <v>-2.926921316604814</v>
      </c>
      <c r="GH509">
        <v>0.361056845728966</v>
      </c>
      <c r="GI509">
        <v>0</v>
      </c>
      <c r="GJ509">
        <v>0.3581823902439024</v>
      </c>
      <c r="GK509">
        <v>-0.002805010452960715</v>
      </c>
      <c r="GL509">
        <v>0.0007484483421589164</v>
      </c>
      <c r="GM509">
        <v>1</v>
      </c>
      <c r="GN509">
        <v>1</v>
      </c>
      <c r="GO509">
        <v>3</v>
      </c>
      <c r="GP509" t="s">
        <v>440</v>
      </c>
      <c r="GQ509">
        <v>3.10246</v>
      </c>
      <c r="GR509">
        <v>2.72406</v>
      </c>
      <c r="GS509">
        <v>0.0685243</v>
      </c>
      <c r="GT509">
        <v>0.0636805</v>
      </c>
      <c r="GU509">
        <v>0.10168</v>
      </c>
      <c r="GV509">
        <v>0.101849</v>
      </c>
      <c r="GW509">
        <v>24369.2</v>
      </c>
      <c r="GX509">
        <v>22247.2</v>
      </c>
      <c r="GY509">
        <v>26725.8</v>
      </c>
      <c r="GZ509">
        <v>23981.4</v>
      </c>
      <c r="HA509">
        <v>38414.8</v>
      </c>
      <c r="HB509">
        <v>31840.4</v>
      </c>
      <c r="HC509">
        <v>46671.7</v>
      </c>
      <c r="HD509">
        <v>37944.8</v>
      </c>
      <c r="HE509">
        <v>1.86895</v>
      </c>
      <c r="HF509">
        <v>2.34658</v>
      </c>
      <c r="HG509">
        <v>0.119038</v>
      </c>
      <c r="HH509">
        <v>0</v>
      </c>
      <c r="HI509">
        <v>28.055</v>
      </c>
      <c r="HJ509">
        <v>999.9</v>
      </c>
      <c r="HK509">
        <v>48</v>
      </c>
      <c r="HL509">
        <v>32.3</v>
      </c>
      <c r="HM509">
        <v>25.828</v>
      </c>
      <c r="HN509">
        <v>60.8074</v>
      </c>
      <c r="HO509">
        <v>4.68349</v>
      </c>
      <c r="HP509">
        <v>2</v>
      </c>
      <c r="HQ509">
        <v>0.108735</v>
      </c>
      <c r="HR509">
        <v>-0.108099</v>
      </c>
      <c r="HS509">
        <v>20.2828</v>
      </c>
      <c r="HT509">
        <v>5.211</v>
      </c>
      <c r="HU509">
        <v>11.9761</v>
      </c>
      <c r="HV509">
        <v>4.9637</v>
      </c>
      <c r="HW509">
        <v>3.27455</v>
      </c>
      <c r="HX509">
        <v>9999</v>
      </c>
      <c r="HY509">
        <v>9999</v>
      </c>
      <c r="HZ509">
        <v>9999</v>
      </c>
      <c r="IA509">
        <v>999.9</v>
      </c>
      <c r="IB509">
        <v>1.86386</v>
      </c>
      <c r="IC509">
        <v>1.86009</v>
      </c>
      <c r="ID509">
        <v>1.85847</v>
      </c>
      <c r="IE509">
        <v>1.85974</v>
      </c>
      <c r="IF509">
        <v>1.85989</v>
      </c>
      <c r="IG509">
        <v>1.85844</v>
      </c>
      <c r="IH509">
        <v>1.85745</v>
      </c>
      <c r="II509">
        <v>1.8524</v>
      </c>
      <c r="IJ509">
        <v>0</v>
      </c>
      <c r="IK509">
        <v>0</v>
      </c>
      <c r="IL509">
        <v>0</v>
      </c>
      <c r="IM509">
        <v>0</v>
      </c>
      <c r="IN509" t="s">
        <v>441</v>
      </c>
      <c r="IO509" t="s">
        <v>442</v>
      </c>
      <c r="IP509" t="s">
        <v>443</v>
      </c>
      <c r="IQ509" t="s">
        <v>443</v>
      </c>
      <c r="IR509" t="s">
        <v>443</v>
      </c>
      <c r="IS509" t="s">
        <v>443</v>
      </c>
      <c r="IT509">
        <v>0</v>
      </c>
      <c r="IU509">
        <v>100</v>
      </c>
      <c r="IV509">
        <v>100</v>
      </c>
      <c r="IW509">
        <v>-1.063</v>
      </c>
      <c r="IX509">
        <v>0.2668</v>
      </c>
      <c r="IY509">
        <v>-1.199888540531774</v>
      </c>
      <c r="IZ509">
        <v>0.0006062262584135303</v>
      </c>
      <c r="JA509">
        <v>-6.607284784785487E-07</v>
      </c>
      <c r="JB509">
        <v>4.456398226774383E-10</v>
      </c>
      <c r="JC509">
        <v>0.04242554667046498</v>
      </c>
      <c r="JD509">
        <v>-0.002659736867722172</v>
      </c>
      <c r="JE509">
        <v>0.000738507291522077</v>
      </c>
      <c r="JF509">
        <v>-6.730059124220876E-06</v>
      </c>
      <c r="JG509">
        <v>7</v>
      </c>
      <c r="JH509">
        <v>1949</v>
      </c>
      <c r="JI509">
        <v>1</v>
      </c>
      <c r="JJ509">
        <v>29</v>
      </c>
      <c r="JK509">
        <v>190185.1</v>
      </c>
      <c r="JL509">
        <v>190185.3</v>
      </c>
      <c r="JM509">
        <v>1.01074</v>
      </c>
      <c r="JN509">
        <v>2.62207</v>
      </c>
      <c r="JO509">
        <v>2.146</v>
      </c>
      <c r="JP509">
        <v>2.67944</v>
      </c>
      <c r="JQ509">
        <v>2.29858</v>
      </c>
      <c r="JR509">
        <v>2.40356</v>
      </c>
      <c r="JS509">
        <v>36.9794</v>
      </c>
      <c r="JT509">
        <v>24.07</v>
      </c>
      <c r="JU509">
        <v>18</v>
      </c>
      <c r="JV509">
        <v>480.117</v>
      </c>
      <c r="JW509">
        <v>899.904</v>
      </c>
      <c r="JX509">
        <v>27.5538</v>
      </c>
      <c r="JY509">
        <v>28.6349</v>
      </c>
      <c r="JZ509">
        <v>30.0001</v>
      </c>
      <c r="KA509">
        <v>28.8353</v>
      </c>
      <c r="KB509">
        <v>28.7999</v>
      </c>
      <c r="KC509">
        <v>20.1746</v>
      </c>
      <c r="KD509">
        <v>18.1183</v>
      </c>
      <c r="KE509">
        <v>71.1357</v>
      </c>
      <c r="KF509">
        <v>27.5524</v>
      </c>
      <c r="KG509">
        <v>246.044</v>
      </c>
      <c r="KH509">
        <v>21.7701</v>
      </c>
      <c r="KI509">
        <v>102.042</v>
      </c>
      <c r="KJ509">
        <v>91.50530000000001</v>
      </c>
    </row>
    <row r="510" spans="1:296">
      <c r="A510">
        <v>492</v>
      </c>
      <c r="B510">
        <v>1758400717.1</v>
      </c>
      <c r="C510">
        <v>18576.59999990463</v>
      </c>
      <c r="D510" t="s">
        <v>1432</v>
      </c>
      <c r="E510" t="s">
        <v>1433</v>
      </c>
      <c r="F510">
        <v>5</v>
      </c>
      <c r="G510" t="s">
        <v>1411</v>
      </c>
      <c r="H510">
        <v>1758400709.6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279.8952993423993</v>
      </c>
      <c r="AJ510">
        <v>296.2882</v>
      </c>
      <c r="AK510">
        <v>-3.369607638257679</v>
      </c>
      <c r="AL510">
        <v>65.7214573392061</v>
      </c>
      <c r="AM510">
        <f>(AO510 - AN510 + DX510*1E3/(8.314*(DZ510+273.15)) * AQ510/DW510 * AP510) * DW510/(100*DK510) * 1000/(1000 - AO510)</f>
        <v>0</v>
      </c>
      <c r="AN510">
        <v>21.76174153723062</v>
      </c>
      <c r="AO510">
        <v>22.1158612121212</v>
      </c>
      <c r="AP510">
        <v>-9.025768494185562E-06</v>
      </c>
      <c r="AQ510">
        <v>86.31513726895665</v>
      </c>
      <c r="AR510">
        <v>0</v>
      </c>
      <c r="AS510">
        <v>0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437</v>
      </c>
      <c r="AX510" t="s">
        <v>437</v>
      </c>
      <c r="AY510">
        <v>0</v>
      </c>
      <c r="AZ510">
        <v>0</v>
      </c>
      <c r="BA510">
        <f>1-AY510/AZ510</f>
        <v>0</v>
      </c>
      <c r="BB510">
        <v>0</v>
      </c>
      <c r="BC510" t="s">
        <v>437</v>
      </c>
      <c r="BD510" t="s">
        <v>437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437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2.7</v>
      </c>
      <c r="DL510">
        <v>0.5</v>
      </c>
      <c r="DM510" t="s">
        <v>438</v>
      </c>
      <c r="DN510">
        <v>2</v>
      </c>
      <c r="DO510" t="b">
        <v>1</v>
      </c>
      <c r="DP510">
        <v>1758400709.6</v>
      </c>
      <c r="DQ510">
        <v>312.7285185185185</v>
      </c>
      <c r="DR510">
        <v>287.3682222222222</v>
      </c>
      <c r="DS510">
        <v>22.12244074074074</v>
      </c>
      <c r="DT510">
        <v>21.76405185185185</v>
      </c>
      <c r="DU510">
        <v>313.7894814814815</v>
      </c>
      <c r="DV510">
        <v>21.85563333333333</v>
      </c>
      <c r="DW510">
        <v>500.1000740740741</v>
      </c>
      <c r="DX510">
        <v>90.26705555555554</v>
      </c>
      <c r="DY510">
        <v>0.06571225555555556</v>
      </c>
      <c r="DZ510">
        <v>28.87355925925926</v>
      </c>
      <c r="EA510">
        <v>30.00065555555555</v>
      </c>
      <c r="EB510">
        <v>999.9000000000001</v>
      </c>
      <c r="EC510">
        <v>0</v>
      </c>
      <c r="ED510">
        <v>0</v>
      </c>
      <c r="EE510">
        <v>9999.488518518519</v>
      </c>
      <c r="EF510">
        <v>0</v>
      </c>
      <c r="EG510">
        <v>11.05</v>
      </c>
      <c r="EH510">
        <v>25.36023703703704</v>
      </c>
      <c r="EI510">
        <v>319.8032962962963</v>
      </c>
      <c r="EJ510">
        <v>293.7617037037037</v>
      </c>
      <c r="EK510">
        <v>0.3583798518518519</v>
      </c>
      <c r="EL510">
        <v>287.3682222222222</v>
      </c>
      <c r="EM510">
        <v>21.76405185185185</v>
      </c>
      <c r="EN510">
        <v>1.996925925925926</v>
      </c>
      <c r="EO510">
        <v>1.964576296296296</v>
      </c>
      <c r="EP510">
        <v>17.41997777777778</v>
      </c>
      <c r="EQ510">
        <v>17.16168518518519</v>
      </c>
      <c r="ER510">
        <v>1999.999259259259</v>
      </c>
      <c r="ES510">
        <v>0.9800037777777777</v>
      </c>
      <c r="ET510">
        <v>0.0199967037037037</v>
      </c>
      <c r="EU510">
        <v>0</v>
      </c>
      <c r="EV510">
        <v>268.7929999999999</v>
      </c>
      <c r="EW510">
        <v>5.00078</v>
      </c>
      <c r="EX510">
        <v>5364.581481481481</v>
      </c>
      <c r="EY510">
        <v>16379.64814814815</v>
      </c>
      <c r="EZ510">
        <v>38.95577777777778</v>
      </c>
      <c r="FA510">
        <v>39.83766666666666</v>
      </c>
      <c r="FB510">
        <v>39.40025925925926</v>
      </c>
      <c r="FC510">
        <v>39.49274074074074</v>
      </c>
      <c r="FD510">
        <v>40.31685185185184</v>
      </c>
      <c r="FE510">
        <v>1955.109259259259</v>
      </c>
      <c r="FF510">
        <v>39.89000000000001</v>
      </c>
      <c r="FG510">
        <v>0</v>
      </c>
      <c r="FH510">
        <v>1758400717.5</v>
      </c>
      <c r="FI510">
        <v>0</v>
      </c>
      <c r="FJ510">
        <v>268.8217307692308</v>
      </c>
      <c r="FK510">
        <v>-2.729675219282993</v>
      </c>
      <c r="FL510">
        <v>-49.66837601194361</v>
      </c>
      <c r="FM510">
        <v>5364.696153846154</v>
      </c>
      <c r="FN510">
        <v>15</v>
      </c>
      <c r="FO510">
        <v>0</v>
      </c>
      <c r="FP510" t="s">
        <v>439</v>
      </c>
      <c r="FQ510">
        <v>1746989605.5</v>
      </c>
      <c r="FR510">
        <v>1746989593.5</v>
      </c>
      <c r="FS510">
        <v>0</v>
      </c>
      <c r="FT510">
        <v>-0.274</v>
      </c>
      <c r="FU510">
        <v>-0.002</v>
      </c>
      <c r="FV510">
        <v>2.549</v>
      </c>
      <c r="FW510">
        <v>0.129</v>
      </c>
      <c r="FX510">
        <v>420</v>
      </c>
      <c r="FY510">
        <v>17</v>
      </c>
      <c r="FZ510">
        <v>0.02</v>
      </c>
      <c r="GA510">
        <v>0.04</v>
      </c>
      <c r="GB510">
        <v>25.1797487804878</v>
      </c>
      <c r="GC510">
        <v>2.526599999999994</v>
      </c>
      <c r="GD510">
        <v>0.2632149062814581</v>
      </c>
      <c r="GE510">
        <v>0</v>
      </c>
      <c r="GF510">
        <v>269.017794117647</v>
      </c>
      <c r="GG510">
        <v>-3.061497327671332</v>
      </c>
      <c r="GH510">
        <v>0.3753048783723743</v>
      </c>
      <c r="GI510">
        <v>0</v>
      </c>
      <c r="GJ510">
        <v>0.3580849268292683</v>
      </c>
      <c r="GK510">
        <v>0.001106111498257111</v>
      </c>
      <c r="GL510">
        <v>0.000796304310940017</v>
      </c>
      <c r="GM510">
        <v>1</v>
      </c>
      <c r="GN510">
        <v>1</v>
      </c>
      <c r="GO510">
        <v>3</v>
      </c>
      <c r="GP510" t="s">
        <v>440</v>
      </c>
      <c r="GQ510">
        <v>3.10267</v>
      </c>
      <c r="GR510">
        <v>2.7238</v>
      </c>
      <c r="GS510">
        <v>0.0655144</v>
      </c>
      <c r="GT510">
        <v>0.0605623</v>
      </c>
      <c r="GU510">
        <v>0.101664</v>
      </c>
      <c r="GV510">
        <v>0.101821</v>
      </c>
      <c r="GW510">
        <v>24447.9</v>
      </c>
      <c r="GX510">
        <v>22321.5</v>
      </c>
      <c r="GY510">
        <v>26725.8</v>
      </c>
      <c r="GZ510">
        <v>23981.7</v>
      </c>
      <c r="HA510">
        <v>38415</v>
      </c>
      <c r="HB510">
        <v>31841.3</v>
      </c>
      <c r="HC510">
        <v>46671.7</v>
      </c>
      <c r="HD510">
        <v>37944.9</v>
      </c>
      <c r="HE510">
        <v>1.8694</v>
      </c>
      <c r="HF510">
        <v>2.34615</v>
      </c>
      <c r="HG510">
        <v>0.120409</v>
      </c>
      <c r="HH510">
        <v>0</v>
      </c>
      <c r="HI510">
        <v>28.0572</v>
      </c>
      <c r="HJ510">
        <v>999.9</v>
      </c>
      <c r="HK510">
        <v>48</v>
      </c>
      <c r="HL510">
        <v>32.3</v>
      </c>
      <c r="HM510">
        <v>25.8284</v>
      </c>
      <c r="HN510">
        <v>60.9974</v>
      </c>
      <c r="HO510">
        <v>4.56731</v>
      </c>
      <c r="HP510">
        <v>2</v>
      </c>
      <c r="HQ510">
        <v>0.10874</v>
      </c>
      <c r="HR510">
        <v>-0.0996841</v>
      </c>
      <c r="HS510">
        <v>20.2829</v>
      </c>
      <c r="HT510">
        <v>5.21115</v>
      </c>
      <c r="HU510">
        <v>11.9766</v>
      </c>
      <c r="HV510">
        <v>4.9636</v>
      </c>
      <c r="HW510">
        <v>3.27455</v>
      </c>
      <c r="HX510">
        <v>9999</v>
      </c>
      <c r="HY510">
        <v>9999</v>
      </c>
      <c r="HZ510">
        <v>9999</v>
      </c>
      <c r="IA510">
        <v>999.9</v>
      </c>
      <c r="IB510">
        <v>1.86387</v>
      </c>
      <c r="IC510">
        <v>1.86011</v>
      </c>
      <c r="ID510">
        <v>1.85842</v>
      </c>
      <c r="IE510">
        <v>1.85974</v>
      </c>
      <c r="IF510">
        <v>1.85989</v>
      </c>
      <c r="IG510">
        <v>1.85842</v>
      </c>
      <c r="IH510">
        <v>1.85745</v>
      </c>
      <c r="II510">
        <v>1.8524</v>
      </c>
      <c r="IJ510">
        <v>0</v>
      </c>
      <c r="IK510">
        <v>0</v>
      </c>
      <c r="IL510">
        <v>0</v>
      </c>
      <c r="IM510">
        <v>0</v>
      </c>
      <c r="IN510" t="s">
        <v>441</v>
      </c>
      <c r="IO510" t="s">
        <v>442</v>
      </c>
      <c r="IP510" t="s">
        <v>443</v>
      </c>
      <c r="IQ510" t="s">
        <v>443</v>
      </c>
      <c r="IR510" t="s">
        <v>443</v>
      </c>
      <c r="IS510" t="s">
        <v>443</v>
      </c>
      <c r="IT510">
        <v>0</v>
      </c>
      <c r="IU510">
        <v>100</v>
      </c>
      <c r="IV510">
        <v>100</v>
      </c>
      <c r="IW510">
        <v>-1.069</v>
      </c>
      <c r="IX510">
        <v>0.2666</v>
      </c>
      <c r="IY510">
        <v>-1.199888540531774</v>
      </c>
      <c r="IZ510">
        <v>0.0006062262584135303</v>
      </c>
      <c r="JA510">
        <v>-6.607284784785487E-07</v>
      </c>
      <c r="JB510">
        <v>4.456398226774383E-10</v>
      </c>
      <c r="JC510">
        <v>0.04242554667046498</v>
      </c>
      <c r="JD510">
        <v>-0.002659736867722172</v>
      </c>
      <c r="JE510">
        <v>0.000738507291522077</v>
      </c>
      <c r="JF510">
        <v>-6.730059124220876E-06</v>
      </c>
      <c r="JG510">
        <v>7</v>
      </c>
      <c r="JH510">
        <v>1949</v>
      </c>
      <c r="JI510">
        <v>1</v>
      </c>
      <c r="JJ510">
        <v>29</v>
      </c>
      <c r="JK510">
        <v>190185.2</v>
      </c>
      <c r="JL510">
        <v>190185.4</v>
      </c>
      <c r="JM510">
        <v>0.959473</v>
      </c>
      <c r="JN510">
        <v>2.61963</v>
      </c>
      <c r="JO510">
        <v>2.146</v>
      </c>
      <c r="JP510">
        <v>2.68066</v>
      </c>
      <c r="JQ510">
        <v>2.29858</v>
      </c>
      <c r="JR510">
        <v>2.43652</v>
      </c>
      <c r="JS510">
        <v>36.9794</v>
      </c>
      <c r="JT510">
        <v>24.0787</v>
      </c>
      <c r="JU510">
        <v>18</v>
      </c>
      <c r="JV510">
        <v>480.378</v>
      </c>
      <c r="JW510">
        <v>899.452</v>
      </c>
      <c r="JX510">
        <v>27.5532</v>
      </c>
      <c r="JY510">
        <v>28.6364</v>
      </c>
      <c r="JZ510">
        <v>30.0001</v>
      </c>
      <c r="KA510">
        <v>28.8353</v>
      </c>
      <c r="KB510">
        <v>28.7999</v>
      </c>
      <c r="KC510">
        <v>19.2014</v>
      </c>
      <c r="KD510">
        <v>18.1183</v>
      </c>
      <c r="KE510">
        <v>71.1357</v>
      </c>
      <c r="KF510">
        <v>27.5531</v>
      </c>
      <c r="KG510">
        <v>232.671</v>
      </c>
      <c r="KH510">
        <v>21.7701</v>
      </c>
      <c r="KI510">
        <v>102.042</v>
      </c>
      <c r="KJ510">
        <v>91.506</v>
      </c>
    </row>
    <row r="511" spans="1:296">
      <c r="A511">
        <v>493</v>
      </c>
      <c r="B511">
        <v>1758400722.1</v>
      </c>
      <c r="C511">
        <v>18581.59999990463</v>
      </c>
      <c r="D511" t="s">
        <v>1434</v>
      </c>
      <c r="E511" t="s">
        <v>1435</v>
      </c>
      <c r="F511">
        <v>5</v>
      </c>
      <c r="G511" t="s">
        <v>1411</v>
      </c>
      <c r="H511">
        <v>1758400714.314285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263.0304761249063</v>
      </c>
      <c r="AJ511">
        <v>279.4519696969696</v>
      </c>
      <c r="AK511">
        <v>-3.369332355630001</v>
      </c>
      <c r="AL511">
        <v>65.7214573392061</v>
      </c>
      <c r="AM511">
        <f>(AO511 - AN511 + DX511*1E3/(8.314*(DZ511+273.15)) * AQ511/DW511 * AP511) * DW511/(100*DK511) * 1000/(1000 - AO511)</f>
        <v>0</v>
      </c>
      <c r="AN511">
        <v>21.75460966554303</v>
      </c>
      <c r="AO511">
        <v>22.10960363636363</v>
      </c>
      <c r="AP511">
        <v>-1.36486419881982E-05</v>
      </c>
      <c r="AQ511">
        <v>86.31513726895665</v>
      </c>
      <c r="AR511">
        <v>0</v>
      </c>
      <c r="AS511">
        <v>0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437</v>
      </c>
      <c r="AX511" t="s">
        <v>437</v>
      </c>
      <c r="AY511">
        <v>0</v>
      </c>
      <c r="AZ511">
        <v>0</v>
      </c>
      <c r="BA511">
        <f>1-AY511/AZ511</f>
        <v>0</v>
      </c>
      <c r="BB511">
        <v>0</v>
      </c>
      <c r="BC511" t="s">
        <v>437</v>
      </c>
      <c r="BD511" t="s">
        <v>437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437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2.7</v>
      </c>
      <c r="DL511">
        <v>0.5</v>
      </c>
      <c r="DM511" t="s">
        <v>438</v>
      </c>
      <c r="DN511">
        <v>2</v>
      </c>
      <c r="DO511" t="b">
        <v>1</v>
      </c>
      <c r="DP511">
        <v>1758400714.314285</v>
      </c>
      <c r="DQ511">
        <v>297.24875</v>
      </c>
      <c r="DR511">
        <v>271.8134642857143</v>
      </c>
      <c r="DS511">
        <v>22.11758571428572</v>
      </c>
      <c r="DT511">
        <v>21.75900714285714</v>
      </c>
      <c r="DU511">
        <v>298.3147857142857</v>
      </c>
      <c r="DV511">
        <v>21.85087857142857</v>
      </c>
      <c r="DW511">
        <v>499.9958928571428</v>
      </c>
      <c r="DX511">
        <v>90.26514642857141</v>
      </c>
      <c r="DY511">
        <v>0.0657824</v>
      </c>
      <c r="DZ511">
        <v>28.87425</v>
      </c>
      <c r="EA511">
        <v>30.00565357142857</v>
      </c>
      <c r="EB511">
        <v>999.9000000000002</v>
      </c>
      <c r="EC511">
        <v>0</v>
      </c>
      <c r="ED511">
        <v>0</v>
      </c>
      <c r="EE511">
        <v>9996.250357142857</v>
      </c>
      <c r="EF511">
        <v>0</v>
      </c>
      <c r="EG511">
        <v>11.05</v>
      </c>
      <c r="EH511">
        <v>25.43529285714286</v>
      </c>
      <c r="EI511">
        <v>303.9718571428571</v>
      </c>
      <c r="EJ511">
        <v>277.8593928571428</v>
      </c>
      <c r="EK511">
        <v>0.3585714642857143</v>
      </c>
      <c r="EL511">
        <v>271.8134642857143</v>
      </c>
      <c r="EM511">
        <v>21.75900714285714</v>
      </c>
      <c r="EN511">
        <v>1.996445357142857</v>
      </c>
      <c r="EO511">
        <v>1.964079642857143</v>
      </c>
      <c r="EP511">
        <v>17.41617857142857</v>
      </c>
      <c r="EQ511">
        <v>17.15769285714286</v>
      </c>
      <c r="ER511">
        <v>1999.988214285714</v>
      </c>
      <c r="ES511">
        <v>0.9800036428571427</v>
      </c>
      <c r="ET511">
        <v>0.01999683571428571</v>
      </c>
      <c r="EU511">
        <v>0</v>
      </c>
      <c r="EV511">
        <v>268.5666785714286</v>
      </c>
      <c r="EW511">
        <v>5.00078</v>
      </c>
      <c r="EX511">
        <v>5360.632142857142</v>
      </c>
      <c r="EY511">
        <v>16379.55714285714</v>
      </c>
      <c r="EZ511">
        <v>38.96403571428571</v>
      </c>
      <c r="FA511">
        <v>39.82999999999999</v>
      </c>
      <c r="FB511">
        <v>39.3145</v>
      </c>
      <c r="FC511">
        <v>39.50414285714285</v>
      </c>
      <c r="FD511">
        <v>40.31885714285713</v>
      </c>
      <c r="FE511">
        <v>1955.098214285714</v>
      </c>
      <c r="FF511">
        <v>39.89000000000001</v>
      </c>
      <c r="FG511">
        <v>0</v>
      </c>
      <c r="FH511">
        <v>1758400722.9</v>
      </c>
      <c r="FI511">
        <v>0</v>
      </c>
      <c r="FJ511">
        <v>268.54012</v>
      </c>
      <c r="FK511">
        <v>-3.426461545159564</v>
      </c>
      <c r="FL511">
        <v>-51.12615377380376</v>
      </c>
      <c r="FM511">
        <v>5359.9536</v>
      </c>
      <c r="FN511">
        <v>15</v>
      </c>
      <c r="FO511">
        <v>0</v>
      </c>
      <c r="FP511" t="s">
        <v>439</v>
      </c>
      <c r="FQ511">
        <v>1746989605.5</v>
      </c>
      <c r="FR511">
        <v>1746989593.5</v>
      </c>
      <c r="FS511">
        <v>0</v>
      </c>
      <c r="FT511">
        <v>-0.274</v>
      </c>
      <c r="FU511">
        <v>-0.002</v>
      </c>
      <c r="FV511">
        <v>2.549</v>
      </c>
      <c r="FW511">
        <v>0.129</v>
      </c>
      <c r="FX511">
        <v>420</v>
      </c>
      <c r="FY511">
        <v>17</v>
      </c>
      <c r="FZ511">
        <v>0.02</v>
      </c>
      <c r="GA511">
        <v>0.04</v>
      </c>
      <c r="GB511">
        <v>25.37623170731707</v>
      </c>
      <c r="GC511">
        <v>1.05606062717769</v>
      </c>
      <c r="GD511">
        <v>0.114102163120567</v>
      </c>
      <c r="GE511">
        <v>0</v>
      </c>
      <c r="GF511">
        <v>268.7010882352941</v>
      </c>
      <c r="GG511">
        <v>-2.935538584308957</v>
      </c>
      <c r="GH511">
        <v>0.3411892150256616</v>
      </c>
      <c r="GI511">
        <v>0</v>
      </c>
      <c r="GJ511">
        <v>0.3585190243902439</v>
      </c>
      <c r="GK511">
        <v>0.003973400696863571</v>
      </c>
      <c r="GL511">
        <v>0.00108436182170931</v>
      </c>
      <c r="GM511">
        <v>1</v>
      </c>
      <c r="GN511">
        <v>1</v>
      </c>
      <c r="GO511">
        <v>3</v>
      </c>
      <c r="GP511" t="s">
        <v>440</v>
      </c>
      <c r="GQ511">
        <v>3.10227</v>
      </c>
      <c r="GR511">
        <v>2.72422</v>
      </c>
      <c r="GS511">
        <v>0.0624434</v>
      </c>
      <c r="GT511">
        <v>0.0573661</v>
      </c>
      <c r="GU511">
        <v>0.101644</v>
      </c>
      <c r="GV511">
        <v>0.101803</v>
      </c>
      <c r="GW511">
        <v>24528</v>
      </c>
      <c r="GX511">
        <v>22397.3</v>
      </c>
      <c r="GY511">
        <v>26725.6</v>
      </c>
      <c r="GZ511">
        <v>23981.6</v>
      </c>
      <c r="HA511">
        <v>38415.3</v>
      </c>
      <c r="HB511">
        <v>31841.5</v>
      </c>
      <c r="HC511">
        <v>46671.4</v>
      </c>
      <c r="HD511">
        <v>37944.8</v>
      </c>
      <c r="HE511">
        <v>1.86857</v>
      </c>
      <c r="HF511">
        <v>2.3464</v>
      </c>
      <c r="HG511">
        <v>0.118807</v>
      </c>
      <c r="HH511">
        <v>0</v>
      </c>
      <c r="HI511">
        <v>28.0574</v>
      </c>
      <c r="HJ511">
        <v>999.9</v>
      </c>
      <c r="HK511">
        <v>48</v>
      </c>
      <c r="HL511">
        <v>32.3</v>
      </c>
      <c r="HM511">
        <v>25.8277</v>
      </c>
      <c r="HN511">
        <v>61.3074</v>
      </c>
      <c r="HO511">
        <v>4.71154</v>
      </c>
      <c r="HP511">
        <v>2</v>
      </c>
      <c r="HQ511">
        <v>0.108816</v>
      </c>
      <c r="HR511">
        <v>-0.0992157</v>
      </c>
      <c r="HS511">
        <v>20.2828</v>
      </c>
      <c r="HT511">
        <v>5.2107</v>
      </c>
      <c r="HU511">
        <v>11.9767</v>
      </c>
      <c r="HV511">
        <v>4.9633</v>
      </c>
      <c r="HW511">
        <v>3.27448</v>
      </c>
      <c r="HX511">
        <v>9999</v>
      </c>
      <c r="HY511">
        <v>9999</v>
      </c>
      <c r="HZ511">
        <v>9999</v>
      </c>
      <c r="IA511">
        <v>999.9</v>
      </c>
      <c r="IB511">
        <v>1.86386</v>
      </c>
      <c r="IC511">
        <v>1.8601</v>
      </c>
      <c r="ID511">
        <v>1.85846</v>
      </c>
      <c r="IE511">
        <v>1.85975</v>
      </c>
      <c r="IF511">
        <v>1.85989</v>
      </c>
      <c r="IG511">
        <v>1.85842</v>
      </c>
      <c r="IH511">
        <v>1.85746</v>
      </c>
      <c r="II511">
        <v>1.8524</v>
      </c>
      <c r="IJ511">
        <v>0</v>
      </c>
      <c r="IK511">
        <v>0</v>
      </c>
      <c r="IL511">
        <v>0</v>
      </c>
      <c r="IM511">
        <v>0</v>
      </c>
      <c r="IN511" t="s">
        <v>441</v>
      </c>
      <c r="IO511" t="s">
        <v>442</v>
      </c>
      <c r="IP511" t="s">
        <v>443</v>
      </c>
      <c r="IQ511" t="s">
        <v>443</v>
      </c>
      <c r="IR511" t="s">
        <v>443</v>
      </c>
      <c r="IS511" t="s">
        <v>443</v>
      </c>
      <c r="IT511">
        <v>0</v>
      </c>
      <c r="IU511">
        <v>100</v>
      </c>
      <c r="IV511">
        <v>100</v>
      </c>
      <c r="IW511">
        <v>-1.074</v>
      </c>
      <c r="IX511">
        <v>0.2665</v>
      </c>
      <c r="IY511">
        <v>-1.199888540531774</v>
      </c>
      <c r="IZ511">
        <v>0.0006062262584135303</v>
      </c>
      <c r="JA511">
        <v>-6.607284784785487E-07</v>
      </c>
      <c r="JB511">
        <v>4.456398226774383E-10</v>
      </c>
      <c r="JC511">
        <v>0.04242554667046498</v>
      </c>
      <c r="JD511">
        <v>-0.002659736867722172</v>
      </c>
      <c r="JE511">
        <v>0.000738507291522077</v>
      </c>
      <c r="JF511">
        <v>-6.730059124220876E-06</v>
      </c>
      <c r="JG511">
        <v>7</v>
      </c>
      <c r="JH511">
        <v>1949</v>
      </c>
      <c r="JI511">
        <v>1</v>
      </c>
      <c r="JJ511">
        <v>29</v>
      </c>
      <c r="JK511">
        <v>190185.3</v>
      </c>
      <c r="JL511">
        <v>190185.5</v>
      </c>
      <c r="JM511">
        <v>0.910645</v>
      </c>
      <c r="JN511">
        <v>2.61841</v>
      </c>
      <c r="JO511">
        <v>2.146</v>
      </c>
      <c r="JP511">
        <v>2.67944</v>
      </c>
      <c r="JQ511">
        <v>2.29858</v>
      </c>
      <c r="JR511">
        <v>2.43896</v>
      </c>
      <c r="JS511">
        <v>36.9794</v>
      </c>
      <c r="JT511">
        <v>24.0787</v>
      </c>
      <c r="JU511">
        <v>18</v>
      </c>
      <c r="JV511">
        <v>479.9</v>
      </c>
      <c r="JW511">
        <v>899.718</v>
      </c>
      <c r="JX511">
        <v>27.5534</v>
      </c>
      <c r="JY511">
        <v>28.6364</v>
      </c>
      <c r="JZ511">
        <v>30.0002</v>
      </c>
      <c r="KA511">
        <v>28.8353</v>
      </c>
      <c r="KB511">
        <v>28.7999</v>
      </c>
      <c r="KC511">
        <v>18.169</v>
      </c>
      <c r="KD511">
        <v>18.1183</v>
      </c>
      <c r="KE511">
        <v>71.1357</v>
      </c>
      <c r="KF511">
        <v>27.5532</v>
      </c>
      <c r="KG511">
        <v>212.633</v>
      </c>
      <c r="KH511">
        <v>21.7701</v>
      </c>
      <c r="KI511">
        <v>102.041</v>
      </c>
      <c r="KJ511">
        <v>91.5057</v>
      </c>
    </row>
    <row r="512" spans="1:296">
      <c r="A512">
        <v>494</v>
      </c>
      <c r="B512">
        <v>1758400726.6</v>
      </c>
      <c r="C512">
        <v>18586.09999990463</v>
      </c>
      <c r="D512" t="s">
        <v>1436</v>
      </c>
      <c r="E512" t="s">
        <v>1437</v>
      </c>
      <c r="F512">
        <v>5</v>
      </c>
      <c r="G512" t="s">
        <v>1411</v>
      </c>
      <c r="H512">
        <v>1758400718.760714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247.8726001791187</v>
      </c>
      <c r="AJ512">
        <v>264.3099333333334</v>
      </c>
      <c r="AK512">
        <v>-3.359591346445158</v>
      </c>
      <c r="AL512">
        <v>65.7214573392061</v>
      </c>
      <c r="AM512">
        <f>(AO512 - AN512 + DX512*1E3/(8.314*(DZ512+273.15)) * AQ512/DW512 * AP512) * DW512/(100*DK512) * 1000/(1000 - AO512)</f>
        <v>0</v>
      </c>
      <c r="AN512">
        <v>21.74777467071414</v>
      </c>
      <c r="AO512">
        <v>22.10363999999999</v>
      </c>
      <c r="AP512">
        <v>-1.481047373866584E-05</v>
      </c>
      <c r="AQ512">
        <v>86.31513726895665</v>
      </c>
      <c r="AR512">
        <v>0</v>
      </c>
      <c r="AS512">
        <v>0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437</v>
      </c>
      <c r="AX512" t="s">
        <v>437</v>
      </c>
      <c r="AY512">
        <v>0</v>
      </c>
      <c r="AZ512">
        <v>0</v>
      </c>
      <c r="BA512">
        <f>1-AY512/AZ512</f>
        <v>0</v>
      </c>
      <c r="BB512">
        <v>0</v>
      </c>
      <c r="BC512" t="s">
        <v>437</v>
      </c>
      <c r="BD512" t="s">
        <v>437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437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2.7</v>
      </c>
      <c r="DL512">
        <v>0.5</v>
      </c>
      <c r="DM512" t="s">
        <v>438</v>
      </c>
      <c r="DN512">
        <v>2</v>
      </c>
      <c r="DO512" t="b">
        <v>1</v>
      </c>
      <c r="DP512">
        <v>1758400718.760714</v>
      </c>
      <c r="DQ512">
        <v>282.6237142857143</v>
      </c>
      <c r="DR512">
        <v>257.1587857142857</v>
      </c>
      <c r="DS512">
        <v>22.11305</v>
      </c>
      <c r="DT512">
        <v>21.75351071428572</v>
      </c>
      <c r="DU512">
        <v>283.6946071428571</v>
      </c>
      <c r="DV512">
        <v>21.84643928571429</v>
      </c>
      <c r="DW512">
        <v>499.9910357142858</v>
      </c>
      <c r="DX512">
        <v>90.263975</v>
      </c>
      <c r="DY512">
        <v>0.06585240714285713</v>
      </c>
      <c r="DZ512">
        <v>28.874775</v>
      </c>
      <c r="EA512">
        <v>30.00216785714286</v>
      </c>
      <c r="EB512">
        <v>999.9000000000002</v>
      </c>
      <c r="EC512">
        <v>0</v>
      </c>
      <c r="ED512">
        <v>0</v>
      </c>
      <c r="EE512">
        <v>9998.486071428573</v>
      </c>
      <c r="EF512">
        <v>0</v>
      </c>
      <c r="EG512">
        <v>11.05</v>
      </c>
      <c r="EH512">
        <v>25.46498571428572</v>
      </c>
      <c r="EI512">
        <v>289.0147142857143</v>
      </c>
      <c r="EJ512">
        <v>262.8772857142857</v>
      </c>
      <c r="EK512">
        <v>0.35954075</v>
      </c>
      <c r="EL512">
        <v>257.1587857142857</v>
      </c>
      <c r="EM512">
        <v>21.75351071428572</v>
      </c>
      <c r="EN512">
        <v>1.996011428571429</v>
      </c>
      <c r="EO512">
        <v>1.9635575</v>
      </c>
      <c r="EP512">
        <v>17.41273214285714</v>
      </c>
      <c r="EQ512">
        <v>17.15350357142857</v>
      </c>
      <c r="ER512">
        <v>1999.998571428571</v>
      </c>
      <c r="ES512">
        <v>0.9800037142857142</v>
      </c>
      <c r="ET512">
        <v>0.01999673214285714</v>
      </c>
      <c r="EU512">
        <v>0</v>
      </c>
      <c r="EV512">
        <v>268.3487142857143</v>
      </c>
      <c r="EW512">
        <v>5.00078</v>
      </c>
      <c r="EX512">
        <v>5356.843571428572</v>
      </c>
      <c r="EY512">
        <v>16379.64285714286</v>
      </c>
      <c r="EZ512">
        <v>38.97067857142856</v>
      </c>
      <c r="FA512">
        <v>39.83003571428571</v>
      </c>
      <c r="FB512">
        <v>39.27875</v>
      </c>
      <c r="FC512">
        <v>39.52203571428571</v>
      </c>
      <c r="FD512">
        <v>40.34117857142856</v>
      </c>
      <c r="FE512">
        <v>1955.108571428571</v>
      </c>
      <c r="FF512">
        <v>39.89000000000001</v>
      </c>
      <c r="FG512">
        <v>0</v>
      </c>
      <c r="FH512">
        <v>1758400727.1</v>
      </c>
      <c r="FI512">
        <v>0</v>
      </c>
      <c r="FJ512">
        <v>268.3713846153847</v>
      </c>
      <c r="FK512">
        <v>-3.35254702244345</v>
      </c>
      <c r="FL512">
        <v>-52.67692307760302</v>
      </c>
      <c r="FM512">
        <v>5356.588461538462</v>
      </c>
      <c r="FN512">
        <v>15</v>
      </c>
      <c r="FO512">
        <v>0</v>
      </c>
      <c r="FP512" t="s">
        <v>439</v>
      </c>
      <c r="FQ512">
        <v>1746989605.5</v>
      </c>
      <c r="FR512">
        <v>1746989593.5</v>
      </c>
      <c r="FS512">
        <v>0</v>
      </c>
      <c r="FT512">
        <v>-0.274</v>
      </c>
      <c r="FU512">
        <v>-0.002</v>
      </c>
      <c r="FV512">
        <v>2.549</v>
      </c>
      <c r="FW512">
        <v>0.129</v>
      </c>
      <c r="FX512">
        <v>420</v>
      </c>
      <c r="FY512">
        <v>17</v>
      </c>
      <c r="FZ512">
        <v>0.02</v>
      </c>
      <c r="GA512">
        <v>0.04</v>
      </c>
      <c r="GB512">
        <v>25.4324512195122</v>
      </c>
      <c r="GC512">
        <v>0.5218034843205167</v>
      </c>
      <c r="GD512">
        <v>0.0601237671521138</v>
      </c>
      <c r="GE512">
        <v>0</v>
      </c>
      <c r="GF512">
        <v>268.5406470588235</v>
      </c>
      <c r="GG512">
        <v>-2.985699009294132</v>
      </c>
      <c r="GH512">
        <v>0.3373496948405255</v>
      </c>
      <c r="GI512">
        <v>0</v>
      </c>
      <c r="GJ512">
        <v>0.3591666341463415</v>
      </c>
      <c r="GK512">
        <v>0.00931214634146379</v>
      </c>
      <c r="GL512">
        <v>0.00149222509836817</v>
      </c>
      <c r="GM512">
        <v>1</v>
      </c>
      <c r="GN512">
        <v>1</v>
      </c>
      <c r="GO512">
        <v>3</v>
      </c>
      <c r="GP512" t="s">
        <v>440</v>
      </c>
      <c r="GQ512">
        <v>3.10298</v>
      </c>
      <c r="GR512">
        <v>2.72396</v>
      </c>
      <c r="GS512">
        <v>0.0596272</v>
      </c>
      <c r="GT512">
        <v>0.0544388</v>
      </c>
      <c r="GU512">
        <v>0.101625</v>
      </c>
      <c r="GV512">
        <v>0.10178</v>
      </c>
      <c r="GW512">
        <v>24601.8</v>
      </c>
      <c r="GX512">
        <v>22466.6</v>
      </c>
      <c r="GY512">
        <v>26725.7</v>
      </c>
      <c r="GZ512">
        <v>23981.3</v>
      </c>
      <c r="HA512">
        <v>38415.7</v>
      </c>
      <c r="HB512">
        <v>31841.5</v>
      </c>
      <c r="HC512">
        <v>46671.3</v>
      </c>
      <c r="HD512">
        <v>37944.3</v>
      </c>
      <c r="HE512">
        <v>1.8698</v>
      </c>
      <c r="HF512">
        <v>2.34575</v>
      </c>
      <c r="HG512">
        <v>0.119295</v>
      </c>
      <c r="HH512">
        <v>0</v>
      </c>
      <c r="HI512">
        <v>28.0574</v>
      </c>
      <c r="HJ512">
        <v>999.9</v>
      </c>
      <c r="HK512">
        <v>48</v>
      </c>
      <c r="HL512">
        <v>32.3</v>
      </c>
      <c r="HM512">
        <v>25.8276</v>
      </c>
      <c r="HN512">
        <v>61.3274</v>
      </c>
      <c r="HO512">
        <v>4.65945</v>
      </c>
      <c r="HP512">
        <v>2</v>
      </c>
      <c r="HQ512">
        <v>0.10878</v>
      </c>
      <c r="HR512">
        <v>-0.0990468</v>
      </c>
      <c r="HS512">
        <v>20.2828</v>
      </c>
      <c r="HT512">
        <v>5.2104</v>
      </c>
      <c r="HU512">
        <v>11.977</v>
      </c>
      <c r="HV512">
        <v>4.9633</v>
      </c>
      <c r="HW512">
        <v>3.27443</v>
      </c>
      <c r="HX512">
        <v>9999</v>
      </c>
      <c r="HY512">
        <v>9999</v>
      </c>
      <c r="HZ512">
        <v>9999</v>
      </c>
      <c r="IA512">
        <v>999.9</v>
      </c>
      <c r="IB512">
        <v>1.86389</v>
      </c>
      <c r="IC512">
        <v>1.86012</v>
      </c>
      <c r="ID512">
        <v>1.85846</v>
      </c>
      <c r="IE512">
        <v>1.85974</v>
      </c>
      <c r="IF512">
        <v>1.85988</v>
      </c>
      <c r="IG512">
        <v>1.85844</v>
      </c>
      <c r="IH512">
        <v>1.85745</v>
      </c>
      <c r="II512">
        <v>1.85242</v>
      </c>
      <c r="IJ512">
        <v>0</v>
      </c>
      <c r="IK512">
        <v>0</v>
      </c>
      <c r="IL512">
        <v>0</v>
      </c>
      <c r="IM512">
        <v>0</v>
      </c>
      <c r="IN512" t="s">
        <v>441</v>
      </c>
      <c r="IO512" t="s">
        <v>442</v>
      </c>
      <c r="IP512" t="s">
        <v>443</v>
      </c>
      <c r="IQ512" t="s">
        <v>443</v>
      </c>
      <c r="IR512" t="s">
        <v>443</v>
      </c>
      <c r="IS512" t="s">
        <v>443</v>
      </c>
      <c r="IT512">
        <v>0</v>
      </c>
      <c r="IU512">
        <v>100</v>
      </c>
      <c r="IV512">
        <v>100</v>
      </c>
      <c r="IW512">
        <v>-1.08</v>
      </c>
      <c r="IX512">
        <v>0.2664</v>
      </c>
      <c r="IY512">
        <v>-1.199888540531774</v>
      </c>
      <c r="IZ512">
        <v>0.0006062262584135303</v>
      </c>
      <c r="JA512">
        <v>-6.607284784785487E-07</v>
      </c>
      <c r="JB512">
        <v>4.456398226774383E-10</v>
      </c>
      <c r="JC512">
        <v>0.04242554667046498</v>
      </c>
      <c r="JD512">
        <v>-0.002659736867722172</v>
      </c>
      <c r="JE512">
        <v>0.000738507291522077</v>
      </c>
      <c r="JF512">
        <v>-6.730059124220876E-06</v>
      </c>
      <c r="JG512">
        <v>7</v>
      </c>
      <c r="JH512">
        <v>1949</v>
      </c>
      <c r="JI512">
        <v>1</v>
      </c>
      <c r="JJ512">
        <v>29</v>
      </c>
      <c r="JK512">
        <v>190185.4</v>
      </c>
      <c r="JL512">
        <v>190185.6</v>
      </c>
      <c r="JM512">
        <v>0.8630370000000001</v>
      </c>
      <c r="JN512">
        <v>2.62207</v>
      </c>
      <c r="JO512">
        <v>2.146</v>
      </c>
      <c r="JP512">
        <v>2.67944</v>
      </c>
      <c r="JQ512">
        <v>2.29858</v>
      </c>
      <c r="JR512">
        <v>2.43652</v>
      </c>
      <c r="JS512">
        <v>36.9794</v>
      </c>
      <c r="JT512">
        <v>24.0787</v>
      </c>
      <c r="JU512">
        <v>18</v>
      </c>
      <c r="JV512">
        <v>480.61</v>
      </c>
      <c r="JW512">
        <v>899.027</v>
      </c>
      <c r="JX512">
        <v>27.5533</v>
      </c>
      <c r="JY512">
        <v>28.6364</v>
      </c>
      <c r="JZ512">
        <v>30.0001</v>
      </c>
      <c r="KA512">
        <v>28.8353</v>
      </c>
      <c r="KB512">
        <v>28.7999</v>
      </c>
      <c r="KC512">
        <v>17.2651</v>
      </c>
      <c r="KD512">
        <v>18.1183</v>
      </c>
      <c r="KE512">
        <v>71.1357</v>
      </c>
      <c r="KF512">
        <v>27.5532</v>
      </c>
      <c r="KG512">
        <v>199.26</v>
      </c>
      <c r="KH512">
        <v>21.7701</v>
      </c>
      <c r="KI512">
        <v>102.041</v>
      </c>
      <c r="KJ512">
        <v>91.5044</v>
      </c>
    </row>
    <row r="513" spans="1:296">
      <c r="A513">
        <v>495</v>
      </c>
      <c r="B513">
        <v>1758400731.6</v>
      </c>
      <c r="C513">
        <v>18591.09999990463</v>
      </c>
      <c r="D513" t="s">
        <v>1438</v>
      </c>
      <c r="E513" t="s">
        <v>1439</v>
      </c>
      <c r="F513">
        <v>5</v>
      </c>
      <c r="G513" t="s">
        <v>1411</v>
      </c>
      <c r="H513">
        <v>1758400724.062963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231.0401383478887</v>
      </c>
      <c r="AJ513">
        <v>247.4415575757576</v>
      </c>
      <c r="AK513">
        <v>-3.370426839651062</v>
      </c>
      <c r="AL513">
        <v>65.7214573392061</v>
      </c>
      <c r="AM513">
        <f>(AO513 - AN513 + DX513*1E3/(8.314*(DZ513+273.15)) * AQ513/DW513 * AP513) * DW513/(100*DK513) * 1000/(1000 - AO513)</f>
        <v>0</v>
      </c>
      <c r="AN513">
        <v>21.74026965047305</v>
      </c>
      <c r="AO513">
        <v>22.0986103030303</v>
      </c>
      <c r="AP513">
        <v>-9.444905070089971E-06</v>
      </c>
      <c r="AQ513">
        <v>86.31513726895665</v>
      </c>
      <c r="AR513">
        <v>0</v>
      </c>
      <c r="AS513">
        <v>0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437</v>
      </c>
      <c r="AX513" t="s">
        <v>437</v>
      </c>
      <c r="AY513">
        <v>0</v>
      </c>
      <c r="AZ513">
        <v>0</v>
      </c>
      <c r="BA513">
        <f>1-AY513/AZ513</f>
        <v>0</v>
      </c>
      <c r="BB513">
        <v>0</v>
      </c>
      <c r="BC513" t="s">
        <v>437</v>
      </c>
      <c r="BD513" t="s">
        <v>437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437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2.7</v>
      </c>
      <c r="DL513">
        <v>0.5</v>
      </c>
      <c r="DM513" t="s">
        <v>438</v>
      </c>
      <c r="DN513">
        <v>2</v>
      </c>
      <c r="DO513" t="b">
        <v>1</v>
      </c>
      <c r="DP513">
        <v>1758400724.062963</v>
      </c>
      <c r="DQ513">
        <v>265.1598888888889</v>
      </c>
      <c r="DR513">
        <v>239.6864814814815</v>
      </c>
      <c r="DS513">
        <v>22.10671481481482</v>
      </c>
      <c r="DT513">
        <v>21.7463</v>
      </c>
      <c r="DU513">
        <v>266.2367407407407</v>
      </c>
      <c r="DV513">
        <v>21.84023333333334</v>
      </c>
      <c r="DW513">
        <v>499.9806296296296</v>
      </c>
      <c r="DX513">
        <v>90.26338518518517</v>
      </c>
      <c r="DY513">
        <v>0.06594836296296297</v>
      </c>
      <c r="DZ513">
        <v>28.87522962962963</v>
      </c>
      <c r="EA513">
        <v>30.00305185185185</v>
      </c>
      <c r="EB513">
        <v>999.9000000000001</v>
      </c>
      <c r="EC513">
        <v>0</v>
      </c>
      <c r="ED513">
        <v>0</v>
      </c>
      <c r="EE513">
        <v>9995.099629629629</v>
      </c>
      <c r="EF513">
        <v>0</v>
      </c>
      <c r="EG513">
        <v>11.05</v>
      </c>
      <c r="EH513">
        <v>25.47338888888889</v>
      </c>
      <c r="EI513">
        <v>271.1541481481482</v>
      </c>
      <c r="EJ513">
        <v>245.0146296296297</v>
      </c>
      <c r="EK513">
        <v>0.3604137407407407</v>
      </c>
      <c r="EL513">
        <v>239.6864814814815</v>
      </c>
      <c r="EM513">
        <v>21.7463</v>
      </c>
      <c r="EN513">
        <v>1.995427037037037</v>
      </c>
      <c r="EO513">
        <v>1.962894444444444</v>
      </c>
      <c r="EP513">
        <v>17.4080962962963</v>
      </c>
      <c r="EQ513">
        <v>17.14816296296296</v>
      </c>
      <c r="ER513">
        <v>1999.988888888889</v>
      </c>
      <c r="ES513">
        <v>0.9800036296296296</v>
      </c>
      <c r="ET513">
        <v>0.01999681111111111</v>
      </c>
      <c r="EU513">
        <v>0</v>
      </c>
      <c r="EV513">
        <v>268.0712592592593</v>
      </c>
      <c r="EW513">
        <v>5.00078</v>
      </c>
      <c r="EX513">
        <v>5352.233703703705</v>
      </c>
      <c r="EY513">
        <v>16379.56666666666</v>
      </c>
      <c r="EZ513">
        <v>38.9604074074074</v>
      </c>
      <c r="FA513">
        <v>39.83303703703704</v>
      </c>
      <c r="FB513">
        <v>39.32844444444444</v>
      </c>
      <c r="FC513">
        <v>39.51129629629629</v>
      </c>
      <c r="FD513">
        <v>40.33299999999999</v>
      </c>
      <c r="FE513">
        <v>1955.098888888889</v>
      </c>
      <c r="FF513">
        <v>39.89000000000001</v>
      </c>
      <c r="FG513">
        <v>0</v>
      </c>
      <c r="FH513">
        <v>1758400731.9</v>
      </c>
      <c r="FI513">
        <v>0</v>
      </c>
      <c r="FJ513">
        <v>268.1101153846154</v>
      </c>
      <c r="FK513">
        <v>-3.097675227843005</v>
      </c>
      <c r="FL513">
        <v>-52.08341880802865</v>
      </c>
      <c r="FM513">
        <v>5352.409230769232</v>
      </c>
      <c r="FN513">
        <v>15</v>
      </c>
      <c r="FO513">
        <v>0</v>
      </c>
      <c r="FP513" t="s">
        <v>439</v>
      </c>
      <c r="FQ513">
        <v>1746989605.5</v>
      </c>
      <c r="FR513">
        <v>1746989593.5</v>
      </c>
      <c r="FS513">
        <v>0</v>
      </c>
      <c r="FT513">
        <v>-0.274</v>
      </c>
      <c r="FU513">
        <v>-0.002</v>
      </c>
      <c r="FV513">
        <v>2.549</v>
      </c>
      <c r="FW513">
        <v>0.129</v>
      </c>
      <c r="FX513">
        <v>420</v>
      </c>
      <c r="FY513">
        <v>17</v>
      </c>
      <c r="FZ513">
        <v>0.02</v>
      </c>
      <c r="GA513">
        <v>0.04</v>
      </c>
      <c r="GB513">
        <v>25.4645625</v>
      </c>
      <c r="GC513">
        <v>0.09032532833012927</v>
      </c>
      <c r="GD513">
        <v>0.02111907535262879</v>
      </c>
      <c r="GE513">
        <v>1</v>
      </c>
      <c r="GF513">
        <v>268.2401176470589</v>
      </c>
      <c r="GG513">
        <v>-3.23902215941327</v>
      </c>
      <c r="GH513">
        <v>0.3689236940635875</v>
      </c>
      <c r="GI513">
        <v>0</v>
      </c>
      <c r="GJ513">
        <v>0.359914525</v>
      </c>
      <c r="GK513">
        <v>0.01066452157598396</v>
      </c>
      <c r="GL513">
        <v>0.001467213839007457</v>
      </c>
      <c r="GM513">
        <v>1</v>
      </c>
      <c r="GN513">
        <v>2</v>
      </c>
      <c r="GO513">
        <v>3</v>
      </c>
      <c r="GP513" t="s">
        <v>533</v>
      </c>
      <c r="GQ513">
        <v>3.10293</v>
      </c>
      <c r="GR513">
        <v>2.7239</v>
      </c>
      <c r="GS513">
        <v>0.0564168</v>
      </c>
      <c r="GT513">
        <v>0.0511094</v>
      </c>
      <c r="GU513">
        <v>0.101606</v>
      </c>
      <c r="GV513">
        <v>0.101765</v>
      </c>
      <c r="GW513">
        <v>24685.7</v>
      </c>
      <c r="GX513">
        <v>22545.7</v>
      </c>
      <c r="GY513">
        <v>26725.6</v>
      </c>
      <c r="GZ513">
        <v>23981.3</v>
      </c>
      <c r="HA513">
        <v>38416.2</v>
      </c>
      <c r="HB513">
        <v>31841.7</v>
      </c>
      <c r="HC513">
        <v>46671.4</v>
      </c>
      <c r="HD513">
        <v>37944.2</v>
      </c>
      <c r="HE513">
        <v>1.86955</v>
      </c>
      <c r="HF513">
        <v>2.34582</v>
      </c>
      <c r="HG513">
        <v>0.119574</v>
      </c>
      <c r="HH513">
        <v>0</v>
      </c>
      <c r="HI513">
        <v>28.0574</v>
      </c>
      <c r="HJ513">
        <v>999.9</v>
      </c>
      <c r="HK513">
        <v>48</v>
      </c>
      <c r="HL513">
        <v>32.3</v>
      </c>
      <c r="HM513">
        <v>25.8256</v>
      </c>
      <c r="HN513">
        <v>61.0974</v>
      </c>
      <c r="HO513">
        <v>4.53926</v>
      </c>
      <c r="HP513">
        <v>2</v>
      </c>
      <c r="HQ513">
        <v>0.108826</v>
      </c>
      <c r="HR513">
        <v>-0.09870370000000001</v>
      </c>
      <c r="HS513">
        <v>20.2828</v>
      </c>
      <c r="HT513">
        <v>5.21055</v>
      </c>
      <c r="HU513">
        <v>11.9763</v>
      </c>
      <c r="HV513">
        <v>4.96335</v>
      </c>
      <c r="HW513">
        <v>3.2744</v>
      </c>
      <c r="HX513">
        <v>9999</v>
      </c>
      <c r="HY513">
        <v>9999</v>
      </c>
      <c r="HZ513">
        <v>9999</v>
      </c>
      <c r="IA513">
        <v>999.9</v>
      </c>
      <c r="IB513">
        <v>1.86388</v>
      </c>
      <c r="IC513">
        <v>1.86008</v>
      </c>
      <c r="ID513">
        <v>1.85844</v>
      </c>
      <c r="IE513">
        <v>1.85975</v>
      </c>
      <c r="IF513">
        <v>1.85989</v>
      </c>
      <c r="IG513">
        <v>1.85841</v>
      </c>
      <c r="IH513">
        <v>1.85745</v>
      </c>
      <c r="II513">
        <v>1.85242</v>
      </c>
      <c r="IJ513">
        <v>0</v>
      </c>
      <c r="IK513">
        <v>0</v>
      </c>
      <c r="IL513">
        <v>0</v>
      </c>
      <c r="IM513">
        <v>0</v>
      </c>
      <c r="IN513" t="s">
        <v>441</v>
      </c>
      <c r="IO513" t="s">
        <v>442</v>
      </c>
      <c r="IP513" t="s">
        <v>443</v>
      </c>
      <c r="IQ513" t="s">
        <v>443</v>
      </c>
      <c r="IR513" t="s">
        <v>443</v>
      </c>
      <c r="IS513" t="s">
        <v>443</v>
      </c>
      <c r="IT513">
        <v>0</v>
      </c>
      <c r="IU513">
        <v>100</v>
      </c>
      <c r="IV513">
        <v>100</v>
      </c>
      <c r="IW513">
        <v>-1.086</v>
      </c>
      <c r="IX513">
        <v>0.2663</v>
      </c>
      <c r="IY513">
        <v>-1.199888540531774</v>
      </c>
      <c r="IZ513">
        <v>0.0006062262584135303</v>
      </c>
      <c r="JA513">
        <v>-6.607284784785487E-07</v>
      </c>
      <c r="JB513">
        <v>4.456398226774383E-10</v>
      </c>
      <c r="JC513">
        <v>0.04242554667046498</v>
      </c>
      <c r="JD513">
        <v>-0.002659736867722172</v>
      </c>
      <c r="JE513">
        <v>0.000738507291522077</v>
      </c>
      <c r="JF513">
        <v>-6.730059124220876E-06</v>
      </c>
      <c r="JG513">
        <v>7</v>
      </c>
      <c r="JH513">
        <v>1949</v>
      </c>
      <c r="JI513">
        <v>1</v>
      </c>
      <c r="JJ513">
        <v>29</v>
      </c>
      <c r="JK513">
        <v>190185.4</v>
      </c>
      <c r="JL513">
        <v>190185.6</v>
      </c>
      <c r="JM513">
        <v>0.812988</v>
      </c>
      <c r="JN513">
        <v>2.62085</v>
      </c>
      <c r="JO513">
        <v>2.146</v>
      </c>
      <c r="JP513">
        <v>2.67944</v>
      </c>
      <c r="JQ513">
        <v>2.29858</v>
      </c>
      <c r="JR513">
        <v>2.43408</v>
      </c>
      <c r="JS513">
        <v>36.9794</v>
      </c>
      <c r="JT513">
        <v>24.0787</v>
      </c>
      <c r="JU513">
        <v>18</v>
      </c>
      <c r="JV513">
        <v>480.465</v>
      </c>
      <c r="JW513">
        <v>899.107</v>
      </c>
      <c r="JX513">
        <v>27.5533</v>
      </c>
      <c r="JY513">
        <v>28.6378</v>
      </c>
      <c r="JZ513">
        <v>30.0001</v>
      </c>
      <c r="KA513">
        <v>28.8353</v>
      </c>
      <c r="KB513">
        <v>28.8</v>
      </c>
      <c r="KC513">
        <v>16.2736</v>
      </c>
      <c r="KD513">
        <v>18.1183</v>
      </c>
      <c r="KE513">
        <v>71.1357</v>
      </c>
      <c r="KF513">
        <v>27.5533</v>
      </c>
      <c r="KG513">
        <v>185.904</v>
      </c>
      <c r="KH513">
        <v>21.7734</v>
      </c>
      <c r="KI513">
        <v>102.041</v>
      </c>
      <c r="KJ513">
        <v>91.5043</v>
      </c>
    </row>
    <row r="514" spans="1:296">
      <c r="A514">
        <v>496</v>
      </c>
      <c r="B514">
        <v>1758400736.6</v>
      </c>
      <c r="C514">
        <v>18596.09999990463</v>
      </c>
      <c r="D514" t="s">
        <v>1440</v>
      </c>
      <c r="E514" t="s">
        <v>1441</v>
      </c>
      <c r="F514">
        <v>5</v>
      </c>
      <c r="G514" t="s">
        <v>1411</v>
      </c>
      <c r="H514">
        <v>1758400729.081481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214.1915736921383</v>
      </c>
      <c r="AJ514">
        <v>230.5600303030303</v>
      </c>
      <c r="AK514">
        <v>-3.377332256913216</v>
      </c>
      <c r="AL514">
        <v>65.7214573392061</v>
      </c>
      <c r="AM514">
        <f>(AO514 - AN514 + DX514*1E3/(8.314*(DZ514+273.15)) * AQ514/DW514 * AP514) * DW514/(100*DK514) * 1000/(1000 - AO514)</f>
        <v>0</v>
      </c>
      <c r="AN514">
        <v>21.7359877710584</v>
      </c>
      <c r="AO514">
        <v>22.09295999999999</v>
      </c>
      <c r="AP514">
        <v>-1.84004686671816E-05</v>
      </c>
      <c r="AQ514">
        <v>86.31513726895665</v>
      </c>
      <c r="AR514">
        <v>0</v>
      </c>
      <c r="AS514">
        <v>0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437</v>
      </c>
      <c r="AX514" t="s">
        <v>437</v>
      </c>
      <c r="AY514">
        <v>0</v>
      </c>
      <c r="AZ514">
        <v>0</v>
      </c>
      <c r="BA514">
        <f>1-AY514/AZ514</f>
        <v>0</v>
      </c>
      <c r="BB514">
        <v>0</v>
      </c>
      <c r="BC514" t="s">
        <v>437</v>
      </c>
      <c r="BD514" t="s">
        <v>437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437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2.7</v>
      </c>
      <c r="DL514">
        <v>0.5</v>
      </c>
      <c r="DM514" t="s">
        <v>438</v>
      </c>
      <c r="DN514">
        <v>2</v>
      </c>
      <c r="DO514" t="b">
        <v>1</v>
      </c>
      <c r="DP514">
        <v>1758400729.081481</v>
      </c>
      <c r="DQ514">
        <v>248.6211481481481</v>
      </c>
      <c r="DR514">
        <v>223.152</v>
      </c>
      <c r="DS514">
        <v>22.10056296296296</v>
      </c>
      <c r="DT514">
        <v>21.73977777777777</v>
      </c>
      <c r="DU514">
        <v>249.7038518518519</v>
      </c>
      <c r="DV514">
        <v>21.83418888888889</v>
      </c>
      <c r="DW514">
        <v>500.0066296296296</v>
      </c>
      <c r="DX514">
        <v>90.26304444444446</v>
      </c>
      <c r="DY514">
        <v>0.06593516296296296</v>
      </c>
      <c r="DZ514">
        <v>28.87542592592592</v>
      </c>
      <c r="EA514">
        <v>30.00072962962963</v>
      </c>
      <c r="EB514">
        <v>999.9000000000001</v>
      </c>
      <c r="EC514">
        <v>0</v>
      </c>
      <c r="ED514">
        <v>0</v>
      </c>
      <c r="EE514">
        <v>9993.849259259259</v>
      </c>
      <c r="EF514">
        <v>0</v>
      </c>
      <c r="EG514">
        <v>11.05</v>
      </c>
      <c r="EH514">
        <v>25.46903333333333</v>
      </c>
      <c r="EI514">
        <v>254.2398518518519</v>
      </c>
      <c r="EJ514">
        <v>228.1111481481481</v>
      </c>
      <c r="EK514">
        <v>0.3607732592592592</v>
      </c>
      <c r="EL514">
        <v>223.152</v>
      </c>
      <c r="EM514">
        <v>21.73977777777777</v>
      </c>
      <c r="EN514">
        <v>1.994864074074074</v>
      </c>
      <c r="EO514">
        <v>1.96229925925926</v>
      </c>
      <c r="EP514">
        <v>17.40362592592593</v>
      </c>
      <c r="EQ514">
        <v>17.14337037037037</v>
      </c>
      <c r="ER514">
        <v>2000.00925925926</v>
      </c>
      <c r="ES514">
        <v>0.9800038148148147</v>
      </c>
      <c r="ET514">
        <v>0.01999659259259259</v>
      </c>
      <c r="EU514">
        <v>0</v>
      </c>
      <c r="EV514">
        <v>267.8782592592593</v>
      </c>
      <c r="EW514">
        <v>5.00078</v>
      </c>
      <c r="EX514">
        <v>5347.918148148147</v>
      </c>
      <c r="EY514">
        <v>16379.73333333334</v>
      </c>
      <c r="EZ514">
        <v>38.9604074074074</v>
      </c>
      <c r="FA514">
        <v>39.84003703703703</v>
      </c>
      <c r="FB514">
        <v>39.38159259259259</v>
      </c>
      <c r="FC514">
        <v>39.50670370370371</v>
      </c>
      <c r="FD514">
        <v>40.34922222222222</v>
      </c>
      <c r="FE514">
        <v>1955.119259259259</v>
      </c>
      <c r="FF514">
        <v>39.89000000000001</v>
      </c>
      <c r="FG514">
        <v>0</v>
      </c>
      <c r="FH514">
        <v>1758400737.3</v>
      </c>
      <c r="FI514">
        <v>0</v>
      </c>
      <c r="FJ514">
        <v>267.86412</v>
      </c>
      <c r="FK514">
        <v>-2.294230779030574</v>
      </c>
      <c r="FL514">
        <v>-50.68615393548179</v>
      </c>
      <c r="FM514">
        <v>5347.5352</v>
      </c>
      <c r="FN514">
        <v>15</v>
      </c>
      <c r="FO514">
        <v>0</v>
      </c>
      <c r="FP514" t="s">
        <v>439</v>
      </c>
      <c r="FQ514">
        <v>1746989605.5</v>
      </c>
      <c r="FR514">
        <v>1746989593.5</v>
      </c>
      <c r="FS514">
        <v>0</v>
      </c>
      <c r="FT514">
        <v>-0.274</v>
      </c>
      <c r="FU514">
        <v>-0.002</v>
      </c>
      <c r="FV514">
        <v>2.549</v>
      </c>
      <c r="FW514">
        <v>0.129</v>
      </c>
      <c r="FX514">
        <v>420</v>
      </c>
      <c r="FY514">
        <v>17</v>
      </c>
      <c r="FZ514">
        <v>0.02</v>
      </c>
      <c r="GA514">
        <v>0.04</v>
      </c>
      <c r="GB514">
        <v>25.470425</v>
      </c>
      <c r="GC514">
        <v>-0.03546416510321621</v>
      </c>
      <c r="GD514">
        <v>0.0182377184702475</v>
      </c>
      <c r="GE514">
        <v>1</v>
      </c>
      <c r="GF514">
        <v>268.0181764705882</v>
      </c>
      <c r="GG514">
        <v>-2.605500387272615</v>
      </c>
      <c r="GH514">
        <v>0.3238853710250153</v>
      </c>
      <c r="GI514">
        <v>0</v>
      </c>
      <c r="GJ514">
        <v>0.36037825</v>
      </c>
      <c r="GK514">
        <v>0.002628923076922076</v>
      </c>
      <c r="GL514">
        <v>0.001001595196424185</v>
      </c>
      <c r="GM514">
        <v>1</v>
      </c>
      <c r="GN514">
        <v>2</v>
      </c>
      <c r="GO514">
        <v>3</v>
      </c>
      <c r="GP514" t="s">
        <v>533</v>
      </c>
      <c r="GQ514">
        <v>3.10279</v>
      </c>
      <c r="GR514">
        <v>2.72373</v>
      </c>
      <c r="GS514">
        <v>0.0531293</v>
      </c>
      <c r="GT514">
        <v>0.0476879</v>
      </c>
      <c r="GU514">
        <v>0.101589</v>
      </c>
      <c r="GV514">
        <v>0.101745</v>
      </c>
      <c r="GW514">
        <v>24771.8</v>
      </c>
      <c r="GX514">
        <v>22627.1</v>
      </c>
      <c r="GY514">
        <v>26725.8</v>
      </c>
      <c r="GZ514">
        <v>23981.4</v>
      </c>
      <c r="HA514">
        <v>38416.8</v>
      </c>
      <c r="HB514">
        <v>31842.2</v>
      </c>
      <c r="HC514">
        <v>46671.8</v>
      </c>
      <c r="HD514">
        <v>37944.4</v>
      </c>
      <c r="HE514">
        <v>1.86927</v>
      </c>
      <c r="HF514">
        <v>2.3456</v>
      </c>
      <c r="HG514">
        <v>0.119422</v>
      </c>
      <c r="HH514">
        <v>0</v>
      </c>
      <c r="HI514">
        <v>28.055</v>
      </c>
      <c r="HJ514">
        <v>999.9</v>
      </c>
      <c r="HK514">
        <v>48</v>
      </c>
      <c r="HL514">
        <v>32.3</v>
      </c>
      <c r="HM514">
        <v>25.8251</v>
      </c>
      <c r="HN514">
        <v>61.2574</v>
      </c>
      <c r="HO514">
        <v>4.49119</v>
      </c>
      <c r="HP514">
        <v>2</v>
      </c>
      <c r="HQ514">
        <v>0.108849</v>
      </c>
      <c r="HR514">
        <v>-0.0829766</v>
      </c>
      <c r="HS514">
        <v>20.2829</v>
      </c>
      <c r="HT514">
        <v>5.211</v>
      </c>
      <c r="HU514">
        <v>11.9766</v>
      </c>
      <c r="HV514">
        <v>4.9635</v>
      </c>
      <c r="HW514">
        <v>3.27448</v>
      </c>
      <c r="HX514">
        <v>9999</v>
      </c>
      <c r="HY514">
        <v>9999</v>
      </c>
      <c r="HZ514">
        <v>9999</v>
      </c>
      <c r="IA514">
        <v>999.9</v>
      </c>
      <c r="IB514">
        <v>1.86388</v>
      </c>
      <c r="IC514">
        <v>1.86011</v>
      </c>
      <c r="ID514">
        <v>1.85847</v>
      </c>
      <c r="IE514">
        <v>1.85974</v>
      </c>
      <c r="IF514">
        <v>1.85989</v>
      </c>
      <c r="IG514">
        <v>1.85842</v>
      </c>
      <c r="IH514">
        <v>1.85745</v>
      </c>
      <c r="II514">
        <v>1.8524</v>
      </c>
      <c r="IJ514">
        <v>0</v>
      </c>
      <c r="IK514">
        <v>0</v>
      </c>
      <c r="IL514">
        <v>0</v>
      </c>
      <c r="IM514">
        <v>0</v>
      </c>
      <c r="IN514" t="s">
        <v>441</v>
      </c>
      <c r="IO514" t="s">
        <v>442</v>
      </c>
      <c r="IP514" t="s">
        <v>443</v>
      </c>
      <c r="IQ514" t="s">
        <v>443</v>
      </c>
      <c r="IR514" t="s">
        <v>443</v>
      </c>
      <c r="IS514" t="s">
        <v>443</v>
      </c>
      <c r="IT514">
        <v>0</v>
      </c>
      <c r="IU514">
        <v>100</v>
      </c>
      <c r="IV514">
        <v>100</v>
      </c>
      <c r="IW514">
        <v>-1.092</v>
      </c>
      <c r="IX514">
        <v>0.2662</v>
      </c>
      <c r="IY514">
        <v>-1.199888540531774</v>
      </c>
      <c r="IZ514">
        <v>0.0006062262584135303</v>
      </c>
      <c r="JA514">
        <v>-6.607284784785487E-07</v>
      </c>
      <c r="JB514">
        <v>4.456398226774383E-10</v>
      </c>
      <c r="JC514">
        <v>0.04242554667046498</v>
      </c>
      <c r="JD514">
        <v>-0.002659736867722172</v>
      </c>
      <c r="JE514">
        <v>0.000738507291522077</v>
      </c>
      <c r="JF514">
        <v>-6.730059124220876E-06</v>
      </c>
      <c r="JG514">
        <v>7</v>
      </c>
      <c r="JH514">
        <v>1949</v>
      </c>
      <c r="JI514">
        <v>1</v>
      </c>
      <c r="JJ514">
        <v>29</v>
      </c>
      <c r="JK514">
        <v>190185.5</v>
      </c>
      <c r="JL514">
        <v>190185.7</v>
      </c>
      <c r="JM514">
        <v>0.759277</v>
      </c>
      <c r="JN514">
        <v>2.61963</v>
      </c>
      <c r="JO514">
        <v>2.146</v>
      </c>
      <c r="JP514">
        <v>2.68066</v>
      </c>
      <c r="JQ514">
        <v>2.29858</v>
      </c>
      <c r="JR514">
        <v>2.43164</v>
      </c>
      <c r="JS514">
        <v>36.9794</v>
      </c>
      <c r="JT514">
        <v>24.0787</v>
      </c>
      <c r="JU514">
        <v>18</v>
      </c>
      <c r="JV514">
        <v>480.306</v>
      </c>
      <c r="JW514">
        <v>898.907</v>
      </c>
      <c r="JX514">
        <v>27.5531</v>
      </c>
      <c r="JY514">
        <v>28.6389</v>
      </c>
      <c r="JZ514">
        <v>30.0002</v>
      </c>
      <c r="KA514">
        <v>28.8353</v>
      </c>
      <c r="KB514">
        <v>28.8024</v>
      </c>
      <c r="KC514">
        <v>15.2046</v>
      </c>
      <c r="KD514">
        <v>18.1183</v>
      </c>
      <c r="KE514">
        <v>71.1357</v>
      </c>
      <c r="KF514">
        <v>27.5447</v>
      </c>
      <c r="KG514">
        <v>165.867</v>
      </c>
      <c r="KH514">
        <v>21.7792</v>
      </c>
      <c r="KI514">
        <v>102.042</v>
      </c>
      <c r="KJ514">
        <v>91.5047</v>
      </c>
    </row>
    <row r="515" spans="1:296">
      <c r="A515">
        <v>497</v>
      </c>
      <c r="B515">
        <v>1758400741.6</v>
      </c>
      <c r="C515">
        <v>18601.09999990463</v>
      </c>
      <c r="D515" t="s">
        <v>1442</v>
      </c>
      <c r="E515" t="s">
        <v>1443</v>
      </c>
      <c r="F515">
        <v>5</v>
      </c>
      <c r="G515" t="s">
        <v>1411</v>
      </c>
      <c r="H515">
        <v>1758400734.1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197.3294205433353</v>
      </c>
      <c r="AJ515">
        <v>213.6797090909091</v>
      </c>
      <c r="AK515">
        <v>-3.374811835756868</v>
      </c>
      <c r="AL515">
        <v>65.7214573392061</v>
      </c>
      <c r="AM515">
        <f>(AO515 - AN515 + DX515*1E3/(8.314*(DZ515+273.15)) * AQ515/DW515 * AP515) * DW515/(100*DK515) * 1000/(1000 - AO515)</f>
        <v>0</v>
      </c>
      <c r="AN515">
        <v>21.73096335975804</v>
      </c>
      <c r="AO515">
        <v>22.08686181818182</v>
      </c>
      <c r="AP515">
        <v>-2.324786724427694E-05</v>
      </c>
      <c r="AQ515">
        <v>86.31513726895665</v>
      </c>
      <c r="AR515">
        <v>0</v>
      </c>
      <c r="AS515">
        <v>0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437</v>
      </c>
      <c r="AX515" t="s">
        <v>437</v>
      </c>
      <c r="AY515">
        <v>0</v>
      </c>
      <c r="AZ515">
        <v>0</v>
      </c>
      <c r="BA515">
        <f>1-AY515/AZ515</f>
        <v>0</v>
      </c>
      <c r="BB515">
        <v>0</v>
      </c>
      <c r="BC515" t="s">
        <v>437</v>
      </c>
      <c r="BD515" t="s">
        <v>437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437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2.7</v>
      </c>
      <c r="DL515">
        <v>0.5</v>
      </c>
      <c r="DM515" t="s">
        <v>438</v>
      </c>
      <c r="DN515">
        <v>2</v>
      </c>
      <c r="DO515" t="b">
        <v>1</v>
      </c>
      <c r="DP515">
        <v>1758400734.1</v>
      </c>
      <c r="DQ515">
        <v>232.0681111111111</v>
      </c>
      <c r="DR515">
        <v>206.607037037037</v>
      </c>
      <c r="DS515">
        <v>22.09465555555556</v>
      </c>
      <c r="DT515">
        <v>21.73437037037037</v>
      </c>
      <c r="DU515">
        <v>233.157</v>
      </c>
      <c r="DV515">
        <v>21.8283962962963</v>
      </c>
      <c r="DW515">
        <v>500.05</v>
      </c>
      <c r="DX515">
        <v>90.26215925925928</v>
      </c>
      <c r="DY515">
        <v>0.06574516296296296</v>
      </c>
      <c r="DZ515">
        <v>28.8755</v>
      </c>
      <c r="EA515">
        <v>30.00428518518518</v>
      </c>
      <c r="EB515">
        <v>999.9000000000001</v>
      </c>
      <c r="EC515">
        <v>0</v>
      </c>
      <c r="ED515">
        <v>0</v>
      </c>
      <c r="EE515">
        <v>9995.792592592594</v>
      </c>
      <c r="EF515">
        <v>0</v>
      </c>
      <c r="EG515">
        <v>11.05</v>
      </c>
      <c r="EH515">
        <v>25.46094444444445</v>
      </c>
      <c r="EI515">
        <v>237.3114074074074</v>
      </c>
      <c r="EJ515">
        <v>211.1974074074074</v>
      </c>
      <c r="EK515">
        <v>0.3602730370370371</v>
      </c>
      <c r="EL515">
        <v>206.607037037037</v>
      </c>
      <c r="EM515">
        <v>21.73437037037037</v>
      </c>
      <c r="EN515">
        <v>1.994311111111111</v>
      </c>
      <c r="EO515">
        <v>1.961791111111111</v>
      </c>
      <c r="EP515">
        <v>17.39922962962963</v>
      </c>
      <c r="EQ515">
        <v>17.13927407407407</v>
      </c>
      <c r="ER515">
        <v>1999.995555555556</v>
      </c>
      <c r="ES515">
        <v>0.9800037407407407</v>
      </c>
      <c r="ET515">
        <v>0.0199967037037037</v>
      </c>
      <c r="EU515">
        <v>0</v>
      </c>
      <c r="EV515">
        <v>267.6643333333334</v>
      </c>
      <c r="EW515">
        <v>5.00078</v>
      </c>
      <c r="EX515">
        <v>5343.477777777777</v>
      </c>
      <c r="EY515">
        <v>16379.61851851852</v>
      </c>
      <c r="EZ515">
        <v>38.95818518518519</v>
      </c>
      <c r="FA515">
        <v>39.83766666666666</v>
      </c>
      <c r="FB515">
        <v>39.35159259259259</v>
      </c>
      <c r="FC515">
        <v>39.50896296296296</v>
      </c>
      <c r="FD515">
        <v>40.3677037037037</v>
      </c>
      <c r="FE515">
        <v>1955.105555555555</v>
      </c>
      <c r="FF515">
        <v>39.89000000000001</v>
      </c>
      <c r="FG515">
        <v>0</v>
      </c>
      <c r="FH515">
        <v>1758400742.1</v>
      </c>
      <c r="FI515">
        <v>0</v>
      </c>
      <c r="FJ515">
        <v>267.64624</v>
      </c>
      <c r="FK515">
        <v>-2.146153850806448</v>
      </c>
      <c r="FL515">
        <v>-52.8707693318655</v>
      </c>
      <c r="FM515">
        <v>5343.3112</v>
      </c>
      <c r="FN515">
        <v>15</v>
      </c>
      <c r="FO515">
        <v>0</v>
      </c>
      <c r="FP515" t="s">
        <v>439</v>
      </c>
      <c r="FQ515">
        <v>1746989605.5</v>
      </c>
      <c r="FR515">
        <v>1746989593.5</v>
      </c>
      <c r="FS515">
        <v>0</v>
      </c>
      <c r="FT515">
        <v>-0.274</v>
      </c>
      <c r="FU515">
        <v>-0.002</v>
      </c>
      <c r="FV515">
        <v>2.549</v>
      </c>
      <c r="FW515">
        <v>0.129</v>
      </c>
      <c r="FX515">
        <v>420</v>
      </c>
      <c r="FY515">
        <v>17</v>
      </c>
      <c r="FZ515">
        <v>0.02</v>
      </c>
      <c r="GA515">
        <v>0.04</v>
      </c>
      <c r="GB515">
        <v>25.46692</v>
      </c>
      <c r="GC515">
        <v>-0.09347166979367894</v>
      </c>
      <c r="GD515">
        <v>0.01760054260527241</v>
      </c>
      <c r="GE515">
        <v>1</v>
      </c>
      <c r="GF515">
        <v>267.823</v>
      </c>
      <c r="GG515">
        <v>-2.259098551232355</v>
      </c>
      <c r="GH515">
        <v>0.2900614539348923</v>
      </c>
      <c r="GI515">
        <v>0</v>
      </c>
      <c r="GJ515">
        <v>0.360386775</v>
      </c>
      <c r="GK515">
        <v>-0.002592596622889889</v>
      </c>
      <c r="GL515">
        <v>0.0009318718390288447</v>
      </c>
      <c r="GM515">
        <v>1</v>
      </c>
      <c r="GN515">
        <v>2</v>
      </c>
      <c r="GO515">
        <v>3</v>
      </c>
      <c r="GP515" t="s">
        <v>533</v>
      </c>
      <c r="GQ515">
        <v>3.10274</v>
      </c>
      <c r="GR515">
        <v>2.72355</v>
      </c>
      <c r="GS515">
        <v>0.0497595</v>
      </c>
      <c r="GT515">
        <v>0.0441899</v>
      </c>
      <c r="GU515">
        <v>0.10157</v>
      </c>
      <c r="GV515">
        <v>0.101729</v>
      </c>
      <c r="GW515">
        <v>24859.9</v>
      </c>
      <c r="GX515">
        <v>22710.4</v>
      </c>
      <c r="GY515">
        <v>26725.7</v>
      </c>
      <c r="GZ515">
        <v>23981.6</v>
      </c>
      <c r="HA515">
        <v>38417.1</v>
      </c>
      <c r="HB515">
        <v>31842.6</v>
      </c>
      <c r="HC515">
        <v>46671.6</v>
      </c>
      <c r="HD515">
        <v>37944.5</v>
      </c>
      <c r="HE515">
        <v>1.86913</v>
      </c>
      <c r="HF515">
        <v>2.34592</v>
      </c>
      <c r="HG515">
        <v>0.119366</v>
      </c>
      <c r="HH515">
        <v>0</v>
      </c>
      <c r="HI515">
        <v>28.0538</v>
      </c>
      <c r="HJ515">
        <v>999.9</v>
      </c>
      <c r="HK515">
        <v>48</v>
      </c>
      <c r="HL515">
        <v>32.3</v>
      </c>
      <c r="HM515">
        <v>25.825</v>
      </c>
      <c r="HN515">
        <v>61.3574</v>
      </c>
      <c r="HO515">
        <v>4.52324</v>
      </c>
      <c r="HP515">
        <v>2</v>
      </c>
      <c r="HQ515">
        <v>0.108803</v>
      </c>
      <c r="HR515">
        <v>-0.0699864</v>
      </c>
      <c r="HS515">
        <v>20.2829</v>
      </c>
      <c r="HT515">
        <v>5.21055</v>
      </c>
      <c r="HU515">
        <v>11.9746</v>
      </c>
      <c r="HV515">
        <v>4.96325</v>
      </c>
      <c r="HW515">
        <v>3.27445</v>
      </c>
      <c r="HX515">
        <v>9999</v>
      </c>
      <c r="HY515">
        <v>9999</v>
      </c>
      <c r="HZ515">
        <v>9999</v>
      </c>
      <c r="IA515">
        <v>999.9</v>
      </c>
      <c r="IB515">
        <v>1.86389</v>
      </c>
      <c r="IC515">
        <v>1.8601</v>
      </c>
      <c r="ID515">
        <v>1.85845</v>
      </c>
      <c r="IE515">
        <v>1.85974</v>
      </c>
      <c r="IF515">
        <v>1.85988</v>
      </c>
      <c r="IG515">
        <v>1.85845</v>
      </c>
      <c r="IH515">
        <v>1.85745</v>
      </c>
      <c r="II515">
        <v>1.85241</v>
      </c>
      <c r="IJ515">
        <v>0</v>
      </c>
      <c r="IK515">
        <v>0</v>
      </c>
      <c r="IL515">
        <v>0</v>
      </c>
      <c r="IM515">
        <v>0</v>
      </c>
      <c r="IN515" t="s">
        <v>441</v>
      </c>
      <c r="IO515" t="s">
        <v>442</v>
      </c>
      <c r="IP515" t="s">
        <v>443</v>
      </c>
      <c r="IQ515" t="s">
        <v>443</v>
      </c>
      <c r="IR515" t="s">
        <v>443</v>
      </c>
      <c r="IS515" t="s">
        <v>443</v>
      </c>
      <c r="IT515">
        <v>0</v>
      </c>
      <c r="IU515">
        <v>100</v>
      </c>
      <c r="IV515">
        <v>100</v>
      </c>
      <c r="IW515">
        <v>-1.098</v>
      </c>
      <c r="IX515">
        <v>0.2661</v>
      </c>
      <c r="IY515">
        <v>-1.199888540531774</v>
      </c>
      <c r="IZ515">
        <v>0.0006062262584135303</v>
      </c>
      <c r="JA515">
        <v>-6.607284784785487E-07</v>
      </c>
      <c r="JB515">
        <v>4.456398226774383E-10</v>
      </c>
      <c r="JC515">
        <v>0.04242554667046498</v>
      </c>
      <c r="JD515">
        <v>-0.002659736867722172</v>
      </c>
      <c r="JE515">
        <v>0.000738507291522077</v>
      </c>
      <c r="JF515">
        <v>-6.730059124220876E-06</v>
      </c>
      <c r="JG515">
        <v>7</v>
      </c>
      <c r="JH515">
        <v>1949</v>
      </c>
      <c r="JI515">
        <v>1</v>
      </c>
      <c r="JJ515">
        <v>29</v>
      </c>
      <c r="JK515">
        <v>190185.6</v>
      </c>
      <c r="JL515">
        <v>190185.8</v>
      </c>
      <c r="JM515">
        <v>0.709229</v>
      </c>
      <c r="JN515">
        <v>2.63672</v>
      </c>
      <c r="JO515">
        <v>2.146</v>
      </c>
      <c r="JP515">
        <v>2.67944</v>
      </c>
      <c r="JQ515">
        <v>2.29858</v>
      </c>
      <c r="JR515">
        <v>2.39014</v>
      </c>
      <c r="JS515">
        <v>36.9794</v>
      </c>
      <c r="JT515">
        <v>24.07</v>
      </c>
      <c r="JU515">
        <v>18</v>
      </c>
      <c r="JV515">
        <v>480.218</v>
      </c>
      <c r="JW515">
        <v>899.252</v>
      </c>
      <c r="JX515">
        <v>27.5458</v>
      </c>
      <c r="JY515">
        <v>28.6389</v>
      </c>
      <c r="JZ515">
        <v>30.0001</v>
      </c>
      <c r="KA515">
        <v>28.8353</v>
      </c>
      <c r="KB515">
        <v>28.8024</v>
      </c>
      <c r="KC515">
        <v>14.1986</v>
      </c>
      <c r="KD515">
        <v>18.1183</v>
      </c>
      <c r="KE515">
        <v>71.5057</v>
      </c>
      <c r="KF515">
        <v>27.5423</v>
      </c>
      <c r="KG515">
        <v>152.51</v>
      </c>
      <c r="KH515">
        <v>21.7851</v>
      </c>
      <c r="KI515">
        <v>102.042</v>
      </c>
      <c r="KJ515">
        <v>91.5052</v>
      </c>
    </row>
    <row r="516" spans="1:296">
      <c r="A516">
        <v>498</v>
      </c>
      <c r="B516">
        <v>1758400746.6</v>
      </c>
      <c r="C516">
        <v>18606.09999990463</v>
      </c>
      <c r="D516" t="s">
        <v>1444</v>
      </c>
      <c r="E516" t="s">
        <v>1445</v>
      </c>
      <c r="F516">
        <v>5</v>
      </c>
      <c r="G516" t="s">
        <v>1411</v>
      </c>
      <c r="H516">
        <v>1758400738.814285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180.5012749663412</v>
      </c>
      <c r="AJ516">
        <v>196.7394121212121</v>
      </c>
      <c r="AK516">
        <v>-3.380044988153401</v>
      </c>
      <c r="AL516">
        <v>65.7214573392061</v>
      </c>
      <c r="AM516">
        <f>(AO516 - AN516 + DX516*1E3/(8.314*(DZ516+273.15)) * AQ516/DW516 * AP516) * DW516/(100*DK516) * 1000/(1000 - AO516)</f>
        <v>0</v>
      </c>
      <c r="AN516">
        <v>21.73359179437415</v>
      </c>
      <c r="AO516">
        <v>22.0865109090909</v>
      </c>
      <c r="AP516">
        <v>-1.869694080655521E-05</v>
      </c>
      <c r="AQ516">
        <v>86.31513726895665</v>
      </c>
      <c r="AR516">
        <v>0</v>
      </c>
      <c r="AS516">
        <v>0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437</v>
      </c>
      <c r="AX516" t="s">
        <v>437</v>
      </c>
      <c r="AY516">
        <v>0</v>
      </c>
      <c r="AZ516">
        <v>0</v>
      </c>
      <c r="BA516">
        <f>1-AY516/AZ516</f>
        <v>0</v>
      </c>
      <c r="BB516">
        <v>0</v>
      </c>
      <c r="BC516" t="s">
        <v>437</v>
      </c>
      <c r="BD516" t="s">
        <v>437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437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2.7</v>
      </c>
      <c r="DL516">
        <v>0.5</v>
      </c>
      <c r="DM516" t="s">
        <v>438</v>
      </c>
      <c r="DN516">
        <v>2</v>
      </c>
      <c r="DO516" t="b">
        <v>1</v>
      </c>
      <c r="DP516">
        <v>1758400738.814285</v>
      </c>
      <c r="DQ516">
        <v>216.4896071428571</v>
      </c>
      <c r="DR516">
        <v>191.0677142857143</v>
      </c>
      <c r="DS516">
        <v>22.08996071428571</v>
      </c>
      <c r="DT516">
        <v>21.736675</v>
      </c>
      <c r="DU516">
        <v>217.5844642857143</v>
      </c>
      <c r="DV516">
        <v>21.82379285714286</v>
      </c>
      <c r="DW516">
        <v>499.9636785714286</v>
      </c>
      <c r="DX516">
        <v>90.26231428571428</v>
      </c>
      <c r="DY516">
        <v>0.06572213571428571</v>
      </c>
      <c r="DZ516">
        <v>28.87448571428572</v>
      </c>
      <c r="EA516">
        <v>30.00484285714285</v>
      </c>
      <c r="EB516">
        <v>999.9000000000002</v>
      </c>
      <c r="EC516">
        <v>0</v>
      </c>
      <c r="ED516">
        <v>0</v>
      </c>
      <c r="EE516">
        <v>9990.781428571428</v>
      </c>
      <c r="EF516">
        <v>0</v>
      </c>
      <c r="EG516">
        <v>11.05361428571428</v>
      </c>
      <c r="EH516">
        <v>25.42188928571429</v>
      </c>
      <c r="EI516">
        <v>221.3799642857143</v>
      </c>
      <c r="EJ516">
        <v>195.3131428571429</v>
      </c>
      <c r="EK516">
        <v>0.3532862142857143</v>
      </c>
      <c r="EL516">
        <v>191.0677142857143</v>
      </c>
      <c r="EM516">
        <v>21.736675</v>
      </c>
      <c r="EN516">
        <v>1.993890714285714</v>
      </c>
      <c r="EO516">
        <v>1.962001785714286</v>
      </c>
      <c r="EP516">
        <v>17.39589285714286</v>
      </c>
      <c r="EQ516">
        <v>17.14097142857143</v>
      </c>
      <c r="ER516">
        <v>1999.992142857143</v>
      </c>
      <c r="ES516">
        <v>0.9800037142857142</v>
      </c>
      <c r="ET516">
        <v>0.01999672857142857</v>
      </c>
      <c r="EU516">
        <v>0</v>
      </c>
      <c r="EV516">
        <v>267.5124285714285</v>
      </c>
      <c r="EW516">
        <v>5.00078</v>
      </c>
      <c r="EX516">
        <v>5339.195714285715</v>
      </c>
      <c r="EY516">
        <v>16379.58928571429</v>
      </c>
      <c r="EZ516">
        <v>38.96407142857142</v>
      </c>
      <c r="FA516">
        <v>39.83674999999999</v>
      </c>
      <c r="FB516">
        <v>39.27210714285714</v>
      </c>
      <c r="FC516">
        <v>39.51532142857143</v>
      </c>
      <c r="FD516">
        <v>40.36128571428571</v>
      </c>
      <c r="FE516">
        <v>1955.102142857143</v>
      </c>
      <c r="FF516">
        <v>39.89000000000001</v>
      </c>
      <c r="FG516">
        <v>0</v>
      </c>
      <c r="FH516">
        <v>1758400746.9</v>
      </c>
      <c r="FI516">
        <v>0</v>
      </c>
      <c r="FJ516">
        <v>267.46724</v>
      </c>
      <c r="FK516">
        <v>-2.614692294820986</v>
      </c>
      <c r="FL516">
        <v>-55.15769222679877</v>
      </c>
      <c r="FM516">
        <v>5339.005999999999</v>
      </c>
      <c r="FN516">
        <v>15</v>
      </c>
      <c r="FO516">
        <v>0</v>
      </c>
      <c r="FP516" t="s">
        <v>439</v>
      </c>
      <c r="FQ516">
        <v>1746989605.5</v>
      </c>
      <c r="FR516">
        <v>1746989593.5</v>
      </c>
      <c r="FS516">
        <v>0</v>
      </c>
      <c r="FT516">
        <v>-0.274</v>
      </c>
      <c r="FU516">
        <v>-0.002</v>
      </c>
      <c r="FV516">
        <v>2.549</v>
      </c>
      <c r="FW516">
        <v>0.129</v>
      </c>
      <c r="FX516">
        <v>420</v>
      </c>
      <c r="FY516">
        <v>17</v>
      </c>
      <c r="FZ516">
        <v>0.02</v>
      </c>
      <c r="GA516">
        <v>0.04</v>
      </c>
      <c r="GB516">
        <v>25.43723414634146</v>
      </c>
      <c r="GC516">
        <v>-0.3871547038327546</v>
      </c>
      <c r="GD516">
        <v>0.04995658412503807</v>
      </c>
      <c r="GE516">
        <v>1</v>
      </c>
      <c r="GF516">
        <v>267.5816176470588</v>
      </c>
      <c r="GG516">
        <v>-2.374805194929475</v>
      </c>
      <c r="GH516">
        <v>0.2976310403152994</v>
      </c>
      <c r="GI516">
        <v>0</v>
      </c>
      <c r="GJ516">
        <v>0.356575512195122</v>
      </c>
      <c r="GK516">
        <v>-0.06079480139372759</v>
      </c>
      <c r="GL516">
        <v>0.009001521253876899</v>
      </c>
      <c r="GM516">
        <v>1</v>
      </c>
      <c r="GN516">
        <v>2</v>
      </c>
      <c r="GO516">
        <v>3</v>
      </c>
      <c r="GP516" t="s">
        <v>533</v>
      </c>
      <c r="GQ516">
        <v>3.10248</v>
      </c>
      <c r="GR516">
        <v>2.72403</v>
      </c>
      <c r="GS516">
        <v>0.0463114</v>
      </c>
      <c r="GT516">
        <v>0.0406133</v>
      </c>
      <c r="GU516">
        <v>0.101576</v>
      </c>
      <c r="GV516">
        <v>0.101853</v>
      </c>
      <c r="GW516">
        <v>24950</v>
      </c>
      <c r="GX516">
        <v>22795.2</v>
      </c>
      <c r="GY516">
        <v>26725.7</v>
      </c>
      <c r="GZ516">
        <v>23981.5</v>
      </c>
      <c r="HA516">
        <v>38416.2</v>
      </c>
      <c r="HB516">
        <v>31837.7</v>
      </c>
      <c r="HC516">
        <v>46671.4</v>
      </c>
      <c r="HD516">
        <v>37944.5</v>
      </c>
      <c r="HE516">
        <v>1.8686</v>
      </c>
      <c r="HF516">
        <v>2.3462</v>
      </c>
      <c r="HG516">
        <v>0.120156</v>
      </c>
      <c r="HH516">
        <v>0</v>
      </c>
      <c r="HI516">
        <v>28.052</v>
      </c>
      <c r="HJ516">
        <v>999.9</v>
      </c>
      <c r="HK516">
        <v>48</v>
      </c>
      <c r="HL516">
        <v>32.3</v>
      </c>
      <c r="HM516">
        <v>25.8269</v>
      </c>
      <c r="HN516">
        <v>61.1874</v>
      </c>
      <c r="HO516">
        <v>4.72756</v>
      </c>
      <c r="HP516">
        <v>2</v>
      </c>
      <c r="HQ516">
        <v>0.10888</v>
      </c>
      <c r="HR516">
        <v>-0.0778322</v>
      </c>
      <c r="HS516">
        <v>20.2829</v>
      </c>
      <c r="HT516">
        <v>5.21055</v>
      </c>
      <c r="HU516">
        <v>11.976</v>
      </c>
      <c r="HV516">
        <v>4.9629</v>
      </c>
      <c r="HW516">
        <v>3.27448</v>
      </c>
      <c r="HX516">
        <v>9999</v>
      </c>
      <c r="HY516">
        <v>9999</v>
      </c>
      <c r="HZ516">
        <v>9999</v>
      </c>
      <c r="IA516">
        <v>999.9</v>
      </c>
      <c r="IB516">
        <v>1.86386</v>
      </c>
      <c r="IC516">
        <v>1.8601</v>
      </c>
      <c r="ID516">
        <v>1.85844</v>
      </c>
      <c r="IE516">
        <v>1.85975</v>
      </c>
      <c r="IF516">
        <v>1.85989</v>
      </c>
      <c r="IG516">
        <v>1.85842</v>
      </c>
      <c r="IH516">
        <v>1.85745</v>
      </c>
      <c r="II516">
        <v>1.85242</v>
      </c>
      <c r="IJ516">
        <v>0</v>
      </c>
      <c r="IK516">
        <v>0</v>
      </c>
      <c r="IL516">
        <v>0</v>
      </c>
      <c r="IM516">
        <v>0</v>
      </c>
      <c r="IN516" t="s">
        <v>441</v>
      </c>
      <c r="IO516" t="s">
        <v>442</v>
      </c>
      <c r="IP516" t="s">
        <v>443</v>
      </c>
      <c r="IQ516" t="s">
        <v>443</v>
      </c>
      <c r="IR516" t="s">
        <v>443</v>
      </c>
      <c r="IS516" t="s">
        <v>443</v>
      </c>
      <c r="IT516">
        <v>0</v>
      </c>
      <c r="IU516">
        <v>100</v>
      </c>
      <c r="IV516">
        <v>100</v>
      </c>
      <c r="IW516">
        <v>-1.105</v>
      </c>
      <c r="IX516">
        <v>0.2661</v>
      </c>
      <c r="IY516">
        <v>-1.199888540531774</v>
      </c>
      <c r="IZ516">
        <v>0.0006062262584135303</v>
      </c>
      <c r="JA516">
        <v>-6.607284784785487E-07</v>
      </c>
      <c r="JB516">
        <v>4.456398226774383E-10</v>
      </c>
      <c r="JC516">
        <v>0.04242554667046498</v>
      </c>
      <c r="JD516">
        <v>-0.002659736867722172</v>
      </c>
      <c r="JE516">
        <v>0.000738507291522077</v>
      </c>
      <c r="JF516">
        <v>-6.730059124220876E-06</v>
      </c>
      <c r="JG516">
        <v>7</v>
      </c>
      <c r="JH516">
        <v>1949</v>
      </c>
      <c r="JI516">
        <v>1</v>
      </c>
      <c r="JJ516">
        <v>29</v>
      </c>
      <c r="JK516">
        <v>190185.7</v>
      </c>
      <c r="JL516">
        <v>190185.9</v>
      </c>
      <c r="JM516">
        <v>0.655518</v>
      </c>
      <c r="JN516">
        <v>2.63794</v>
      </c>
      <c r="JO516">
        <v>2.146</v>
      </c>
      <c r="JP516">
        <v>2.67822</v>
      </c>
      <c r="JQ516">
        <v>2.29858</v>
      </c>
      <c r="JR516">
        <v>2.41943</v>
      </c>
      <c r="JS516">
        <v>36.9794</v>
      </c>
      <c r="JT516">
        <v>24.07</v>
      </c>
      <c r="JU516">
        <v>18</v>
      </c>
      <c r="JV516">
        <v>479.919</v>
      </c>
      <c r="JW516">
        <v>899.544</v>
      </c>
      <c r="JX516">
        <v>27.5413</v>
      </c>
      <c r="JY516">
        <v>28.6396</v>
      </c>
      <c r="JZ516">
        <v>30.0002</v>
      </c>
      <c r="KA516">
        <v>28.8359</v>
      </c>
      <c r="KB516">
        <v>28.8024</v>
      </c>
      <c r="KC516">
        <v>13.1123</v>
      </c>
      <c r="KD516">
        <v>18.1183</v>
      </c>
      <c r="KE516">
        <v>71.5057</v>
      </c>
      <c r="KF516">
        <v>27.5409</v>
      </c>
      <c r="KG516">
        <v>132.475</v>
      </c>
      <c r="KH516">
        <v>21.7833</v>
      </c>
      <c r="KI516">
        <v>102.041</v>
      </c>
      <c r="KJ516">
        <v>91.505</v>
      </c>
    </row>
    <row r="517" spans="1:296">
      <c r="A517">
        <v>499</v>
      </c>
      <c r="B517">
        <v>1758400751.6</v>
      </c>
      <c r="C517">
        <v>18611.09999990463</v>
      </c>
      <c r="D517" t="s">
        <v>1446</v>
      </c>
      <c r="E517" t="s">
        <v>1447</v>
      </c>
      <c r="F517">
        <v>5</v>
      </c>
      <c r="G517" t="s">
        <v>1411</v>
      </c>
      <c r="H517">
        <v>1758400744.1</v>
      </c>
      <c r="I517">
        <f>(J517)/1000</f>
        <v>0</v>
      </c>
      <c r="J517">
        <f>IF(DO517, AM517, AG517)</f>
        <v>0</v>
      </c>
      <c r="K517">
        <f>IF(DO517, AH517, AF517)</f>
        <v>0</v>
      </c>
      <c r="L517">
        <f>DQ517 - IF(AT517&gt;1, K517*DK517*100.0/(AV517), 0)</f>
        <v>0</v>
      </c>
      <c r="M517">
        <f>((S517-I517/2)*L517-K517)/(S517+I517/2)</f>
        <v>0</v>
      </c>
      <c r="N517">
        <f>M517*(DX517+DY517)/1000.0</f>
        <v>0</v>
      </c>
      <c r="O517">
        <f>(DQ517 - IF(AT517&gt;1, K517*DK517*100.0/(AV517), 0))*(DX517+DY517)/1000.0</f>
        <v>0</v>
      </c>
      <c r="P517">
        <f>2.0/((1/R517-1/Q517)+SIGN(R517)*SQRT((1/R517-1/Q517)*(1/R517-1/Q517) + 4*DL517/((DL517+1)*(DL517+1))*(2*1/R517*1/Q517-1/Q517*1/Q517)))</f>
        <v>0</v>
      </c>
      <c r="Q517">
        <f>IF(LEFT(DM517,1)&lt;&gt;"0",IF(LEFT(DM517,1)="1",3.0,DN517),$D$5+$E$5*(EE517*DX517/($K$5*1000))+$F$5*(EE517*DX517/($K$5*1000))*MAX(MIN(DK517,$J$5),$I$5)*MAX(MIN(DK517,$J$5),$I$5)+$G$5*MAX(MIN(DK517,$J$5),$I$5)*(EE517*DX517/($K$5*1000))+$H$5*(EE517*DX517/($K$5*1000))*(EE517*DX517/($K$5*1000)))</f>
        <v>0</v>
      </c>
      <c r="R517">
        <f>I517*(1000-(1000*0.61365*exp(17.502*V517/(240.97+V517))/(DX517+DY517)+DS517)/2)/(1000*0.61365*exp(17.502*V517/(240.97+V517))/(DX517+DY517)-DS517)</f>
        <v>0</v>
      </c>
      <c r="S517">
        <f>1/((DL517+1)/(P517/1.6)+1/(Q517/1.37)) + DL517/((DL517+1)/(P517/1.6) + DL517/(Q517/1.37))</f>
        <v>0</v>
      </c>
      <c r="T517">
        <f>(DG517*DJ517)</f>
        <v>0</v>
      </c>
      <c r="U517">
        <f>(DZ517+(T517+2*0.95*5.67E-8*(((DZ517+$B$9)+273)^4-(DZ517+273)^4)-44100*I517)/(1.84*29.3*Q517+8*0.95*5.67E-8*(DZ517+273)^3))</f>
        <v>0</v>
      </c>
      <c r="V517">
        <f>($C$9*EA517+$D$9*EB517+$E$9*U517)</f>
        <v>0</v>
      </c>
      <c r="W517">
        <f>0.61365*exp(17.502*V517/(240.97+V517))</f>
        <v>0</v>
      </c>
      <c r="X517">
        <f>(Y517/Z517*100)</f>
        <v>0</v>
      </c>
      <c r="Y517">
        <f>DS517*(DX517+DY517)/1000</f>
        <v>0</v>
      </c>
      <c r="Z517">
        <f>0.61365*exp(17.502*DZ517/(240.97+DZ517))</f>
        <v>0</v>
      </c>
      <c r="AA517">
        <f>(W517-DS517*(DX517+DY517)/1000)</f>
        <v>0</v>
      </c>
      <c r="AB517">
        <f>(-I517*44100)</f>
        <v>0</v>
      </c>
      <c r="AC517">
        <f>2*29.3*Q517*0.92*(DZ517-V517)</f>
        <v>0</v>
      </c>
      <c r="AD517">
        <f>2*0.95*5.67E-8*(((DZ517+$B$9)+273)^4-(V517+273)^4)</f>
        <v>0</v>
      </c>
      <c r="AE517">
        <f>T517+AD517+AB517+AC517</f>
        <v>0</v>
      </c>
      <c r="AF517">
        <f>DW517*AT517*(DR517-DQ517*(1000-AT517*DT517)/(1000-AT517*DS517))/(100*DK517)</f>
        <v>0</v>
      </c>
      <c r="AG517">
        <f>1000*DW517*AT517*(DS517-DT517)/(100*DK517*(1000-AT517*DS517))</f>
        <v>0</v>
      </c>
      <c r="AH517">
        <f>(AI517 - AJ517 - DX517*1E3/(8.314*(DZ517+273.15)) * AL517/DW517 * AK517) * DW517/(100*DK517) * (1000 - DT517)/1000</f>
        <v>0</v>
      </c>
      <c r="AI517">
        <v>163.6778738742911</v>
      </c>
      <c r="AJ517">
        <v>179.8819515151514</v>
      </c>
      <c r="AK517">
        <v>-3.373045547460537</v>
      </c>
      <c r="AL517">
        <v>65.7214573392061</v>
      </c>
      <c r="AM517">
        <f>(AO517 - AN517 + DX517*1E3/(8.314*(DZ517+273.15)) * AQ517/DW517 * AP517) * DW517/(100*DK517) * 1000/(1000 - AO517)</f>
        <v>0</v>
      </c>
      <c r="AN517">
        <v>21.7657452663936</v>
      </c>
      <c r="AO517">
        <v>22.10106303030303</v>
      </c>
      <c r="AP517">
        <v>3.778902676928643E-05</v>
      </c>
      <c r="AQ517">
        <v>86.31513726895665</v>
      </c>
      <c r="AR517">
        <v>0</v>
      </c>
      <c r="AS517">
        <v>0</v>
      </c>
      <c r="AT517">
        <f>IF(AR517*$H$15&gt;=AV517,1.0,(AV517/(AV517-AR517*$H$15)))</f>
        <v>0</v>
      </c>
      <c r="AU517">
        <f>(AT517-1)*100</f>
        <v>0</v>
      </c>
      <c r="AV517">
        <f>MAX(0,($B$15+$C$15*EE517)/(1+$D$15*EE517)*DX517/(DZ517+273)*$E$15)</f>
        <v>0</v>
      </c>
      <c r="AW517" t="s">
        <v>437</v>
      </c>
      <c r="AX517" t="s">
        <v>437</v>
      </c>
      <c r="AY517">
        <v>0</v>
      </c>
      <c r="AZ517">
        <v>0</v>
      </c>
      <c r="BA517">
        <f>1-AY517/AZ517</f>
        <v>0</v>
      </c>
      <c r="BB517">
        <v>0</v>
      </c>
      <c r="BC517" t="s">
        <v>437</v>
      </c>
      <c r="BD517" t="s">
        <v>437</v>
      </c>
      <c r="BE517">
        <v>0</v>
      </c>
      <c r="BF517">
        <v>0</v>
      </c>
      <c r="BG517">
        <f>1-BE517/BF517</f>
        <v>0</v>
      </c>
      <c r="BH517">
        <v>0.5</v>
      </c>
      <c r="BI517">
        <f>DH517</f>
        <v>0</v>
      </c>
      <c r="BJ517">
        <f>K517</f>
        <v>0</v>
      </c>
      <c r="BK517">
        <f>BG517*BH517*BI517</f>
        <v>0</v>
      </c>
      <c r="BL517">
        <f>(BJ517-BB517)/BI517</f>
        <v>0</v>
      </c>
      <c r="BM517">
        <f>(AZ517-BF517)/BF517</f>
        <v>0</v>
      </c>
      <c r="BN517">
        <f>AY517/(BA517+AY517/BF517)</f>
        <v>0</v>
      </c>
      <c r="BO517" t="s">
        <v>437</v>
      </c>
      <c r="BP517">
        <v>0</v>
      </c>
      <c r="BQ517">
        <f>IF(BP517&lt;&gt;0, BP517, BN517)</f>
        <v>0</v>
      </c>
      <c r="BR517">
        <f>1-BQ517/BF517</f>
        <v>0</v>
      </c>
      <c r="BS517">
        <f>(BF517-BE517)/(BF517-BQ517)</f>
        <v>0</v>
      </c>
      <c r="BT517">
        <f>(AZ517-BF517)/(AZ517-BQ517)</f>
        <v>0</v>
      </c>
      <c r="BU517">
        <f>(BF517-BE517)/(BF517-AY517)</f>
        <v>0</v>
      </c>
      <c r="BV517">
        <f>(AZ517-BF517)/(AZ517-AY517)</f>
        <v>0</v>
      </c>
      <c r="BW517">
        <f>(BS517*BQ517/BE517)</f>
        <v>0</v>
      </c>
      <c r="BX517">
        <f>(1-BW517)</f>
        <v>0</v>
      </c>
      <c r="DG517">
        <f>$B$13*EF517+$C$13*EG517+$F$13*ER517*(1-EU517)</f>
        <v>0</v>
      </c>
      <c r="DH517">
        <f>DG517*DI517</f>
        <v>0</v>
      </c>
      <c r="DI517">
        <f>($B$13*$D$11+$C$13*$D$11+$F$13*((FE517+EW517)/MAX(FE517+EW517+FF517, 0.1)*$I$11+FF517/MAX(FE517+EW517+FF517, 0.1)*$J$11))/($B$13+$C$13+$F$13)</f>
        <v>0</v>
      </c>
      <c r="DJ517">
        <f>($B$13*$K$11+$C$13*$K$11+$F$13*((FE517+EW517)/MAX(FE517+EW517+FF517, 0.1)*$P$11+FF517/MAX(FE517+EW517+FF517, 0.1)*$Q$11))/($B$13+$C$13+$F$13)</f>
        <v>0</v>
      </c>
      <c r="DK517">
        <v>2.7</v>
      </c>
      <c r="DL517">
        <v>0.5</v>
      </c>
      <c r="DM517" t="s">
        <v>438</v>
      </c>
      <c r="DN517">
        <v>2</v>
      </c>
      <c r="DO517" t="b">
        <v>1</v>
      </c>
      <c r="DP517">
        <v>1758400744.1</v>
      </c>
      <c r="DQ517">
        <v>199.0252222222222</v>
      </c>
      <c r="DR517">
        <v>173.6497407407407</v>
      </c>
      <c r="DS517">
        <v>22.0899</v>
      </c>
      <c r="DT517">
        <v>21.74707037037037</v>
      </c>
      <c r="DU517">
        <v>200.1268518518519</v>
      </c>
      <c r="DV517">
        <v>21.82373703703704</v>
      </c>
      <c r="DW517">
        <v>499.924074074074</v>
      </c>
      <c r="DX517">
        <v>90.26187037037037</v>
      </c>
      <c r="DY517">
        <v>0.06572174074074073</v>
      </c>
      <c r="DZ517">
        <v>28.87341481481481</v>
      </c>
      <c r="EA517">
        <v>30.00173703703704</v>
      </c>
      <c r="EB517">
        <v>999.9000000000001</v>
      </c>
      <c r="EC517">
        <v>0</v>
      </c>
      <c r="ED517">
        <v>0</v>
      </c>
      <c r="EE517">
        <v>9997.14925925926</v>
      </c>
      <c r="EF517">
        <v>0</v>
      </c>
      <c r="EG517">
        <v>11.05397037037037</v>
      </c>
      <c r="EH517">
        <v>25.37552222222222</v>
      </c>
      <c r="EI517">
        <v>203.5210740740741</v>
      </c>
      <c r="EJ517">
        <v>177.5098888888889</v>
      </c>
      <c r="EK517">
        <v>0.3428388518518519</v>
      </c>
      <c r="EL517">
        <v>173.6497407407407</v>
      </c>
      <c r="EM517">
        <v>21.74707037037037</v>
      </c>
      <c r="EN517">
        <v>1.993875925925926</v>
      </c>
      <c r="EO517">
        <v>1.962929259259259</v>
      </c>
      <c r="EP517">
        <v>17.39576666666667</v>
      </c>
      <c r="EQ517">
        <v>17.14843703703704</v>
      </c>
      <c r="ER517">
        <v>1999.972222222223</v>
      </c>
      <c r="ES517">
        <v>0.9800035185185185</v>
      </c>
      <c r="ET517">
        <v>0.01999692962962963</v>
      </c>
      <c r="EU517">
        <v>0</v>
      </c>
      <c r="EV517">
        <v>267.228037037037</v>
      </c>
      <c r="EW517">
        <v>5.00078</v>
      </c>
      <c r="EX517">
        <v>5334.370740740741</v>
      </c>
      <c r="EY517">
        <v>16379.43333333334</v>
      </c>
      <c r="EZ517">
        <v>38.96048148148148</v>
      </c>
      <c r="FA517">
        <v>39.833</v>
      </c>
      <c r="FB517">
        <v>39.16885185185185</v>
      </c>
      <c r="FC517">
        <v>39.52048148148148</v>
      </c>
      <c r="FD517">
        <v>40.38396296296295</v>
      </c>
      <c r="FE517">
        <v>1955.082222222222</v>
      </c>
      <c r="FF517">
        <v>39.89000000000001</v>
      </c>
      <c r="FG517">
        <v>0</v>
      </c>
      <c r="FH517">
        <v>1758400752.3</v>
      </c>
      <c r="FI517">
        <v>0</v>
      </c>
      <c r="FJ517">
        <v>267.2317692307692</v>
      </c>
      <c r="FK517">
        <v>-2.454427354616741</v>
      </c>
      <c r="FL517">
        <v>-55.14666671196074</v>
      </c>
      <c r="FM517">
        <v>5334.365384615385</v>
      </c>
      <c r="FN517">
        <v>15</v>
      </c>
      <c r="FO517">
        <v>0</v>
      </c>
      <c r="FP517" t="s">
        <v>439</v>
      </c>
      <c r="FQ517">
        <v>1746989605.5</v>
      </c>
      <c r="FR517">
        <v>1746989593.5</v>
      </c>
      <c r="FS517">
        <v>0</v>
      </c>
      <c r="FT517">
        <v>-0.274</v>
      </c>
      <c r="FU517">
        <v>-0.002</v>
      </c>
      <c r="FV517">
        <v>2.549</v>
      </c>
      <c r="FW517">
        <v>0.129</v>
      </c>
      <c r="FX517">
        <v>420</v>
      </c>
      <c r="FY517">
        <v>17</v>
      </c>
      <c r="FZ517">
        <v>0.02</v>
      </c>
      <c r="GA517">
        <v>0.04</v>
      </c>
      <c r="GB517">
        <v>25.39991</v>
      </c>
      <c r="GC517">
        <v>-0.5643669793621024</v>
      </c>
      <c r="GD517">
        <v>0.06111759075748983</v>
      </c>
      <c r="GE517">
        <v>0</v>
      </c>
      <c r="GF517">
        <v>267.3688823529412</v>
      </c>
      <c r="GG517">
        <v>-2.826187928699953</v>
      </c>
      <c r="GH517">
        <v>0.3246472986367021</v>
      </c>
      <c r="GI517">
        <v>0</v>
      </c>
      <c r="GJ517">
        <v>0.347559975</v>
      </c>
      <c r="GK517">
        <v>-0.1314263977485937</v>
      </c>
      <c r="GL517">
        <v>0.01471621307518938</v>
      </c>
      <c r="GM517">
        <v>0</v>
      </c>
      <c r="GN517">
        <v>0</v>
      </c>
      <c r="GO517">
        <v>3</v>
      </c>
      <c r="GP517" t="s">
        <v>446</v>
      </c>
      <c r="GQ517">
        <v>3.10286</v>
      </c>
      <c r="GR517">
        <v>2.72372</v>
      </c>
      <c r="GS517">
        <v>0.0427845</v>
      </c>
      <c r="GT517">
        <v>0.0369447</v>
      </c>
      <c r="GU517">
        <v>0.101615</v>
      </c>
      <c r="GV517">
        <v>0.101847</v>
      </c>
      <c r="GW517">
        <v>25042.3</v>
      </c>
      <c r="GX517">
        <v>22882.4</v>
      </c>
      <c r="GY517">
        <v>26725.7</v>
      </c>
      <c r="GZ517">
        <v>23981.5</v>
      </c>
      <c r="HA517">
        <v>38414.1</v>
      </c>
      <c r="HB517">
        <v>31837.7</v>
      </c>
      <c r="HC517">
        <v>46671.5</v>
      </c>
      <c r="HD517">
        <v>37944.6</v>
      </c>
      <c r="HE517">
        <v>1.86925</v>
      </c>
      <c r="HF517">
        <v>2.34553</v>
      </c>
      <c r="HG517">
        <v>0.118908</v>
      </c>
      <c r="HH517">
        <v>0</v>
      </c>
      <c r="HI517">
        <v>28.0496</v>
      </c>
      <c r="HJ517">
        <v>999.9</v>
      </c>
      <c r="HK517">
        <v>48.1</v>
      </c>
      <c r="HL517">
        <v>32.3</v>
      </c>
      <c r="HM517">
        <v>25.8831</v>
      </c>
      <c r="HN517">
        <v>60.9274</v>
      </c>
      <c r="HO517">
        <v>4.64744</v>
      </c>
      <c r="HP517">
        <v>2</v>
      </c>
      <c r="HQ517">
        <v>0.109225</v>
      </c>
      <c r="HR517">
        <v>-0.0766748</v>
      </c>
      <c r="HS517">
        <v>20.2828</v>
      </c>
      <c r="HT517">
        <v>5.2104</v>
      </c>
      <c r="HU517">
        <v>11.9763</v>
      </c>
      <c r="HV517">
        <v>4.9628</v>
      </c>
      <c r="HW517">
        <v>3.27445</v>
      </c>
      <c r="HX517">
        <v>9999</v>
      </c>
      <c r="HY517">
        <v>9999</v>
      </c>
      <c r="HZ517">
        <v>9999</v>
      </c>
      <c r="IA517">
        <v>999.9</v>
      </c>
      <c r="IB517">
        <v>1.86388</v>
      </c>
      <c r="IC517">
        <v>1.86012</v>
      </c>
      <c r="ID517">
        <v>1.85844</v>
      </c>
      <c r="IE517">
        <v>1.85974</v>
      </c>
      <c r="IF517">
        <v>1.85989</v>
      </c>
      <c r="IG517">
        <v>1.85841</v>
      </c>
      <c r="IH517">
        <v>1.85745</v>
      </c>
      <c r="II517">
        <v>1.85242</v>
      </c>
      <c r="IJ517">
        <v>0</v>
      </c>
      <c r="IK517">
        <v>0</v>
      </c>
      <c r="IL517">
        <v>0</v>
      </c>
      <c r="IM517">
        <v>0</v>
      </c>
      <c r="IN517" t="s">
        <v>441</v>
      </c>
      <c r="IO517" t="s">
        <v>442</v>
      </c>
      <c r="IP517" t="s">
        <v>443</v>
      </c>
      <c r="IQ517" t="s">
        <v>443</v>
      </c>
      <c r="IR517" t="s">
        <v>443</v>
      </c>
      <c r="IS517" t="s">
        <v>443</v>
      </c>
      <c r="IT517">
        <v>0</v>
      </c>
      <c r="IU517">
        <v>100</v>
      </c>
      <c r="IV517">
        <v>100</v>
      </c>
      <c r="IW517">
        <v>-1.112</v>
      </c>
      <c r="IX517">
        <v>0.2664</v>
      </c>
      <c r="IY517">
        <v>-1.199888540531774</v>
      </c>
      <c r="IZ517">
        <v>0.0006062262584135303</v>
      </c>
      <c r="JA517">
        <v>-6.607284784785487E-07</v>
      </c>
      <c r="JB517">
        <v>4.456398226774383E-10</v>
      </c>
      <c r="JC517">
        <v>0.04242554667046498</v>
      </c>
      <c r="JD517">
        <v>-0.002659736867722172</v>
      </c>
      <c r="JE517">
        <v>0.000738507291522077</v>
      </c>
      <c r="JF517">
        <v>-6.730059124220876E-06</v>
      </c>
      <c r="JG517">
        <v>7</v>
      </c>
      <c r="JH517">
        <v>1949</v>
      </c>
      <c r="JI517">
        <v>1</v>
      </c>
      <c r="JJ517">
        <v>29</v>
      </c>
      <c r="JK517">
        <v>190185.8</v>
      </c>
      <c r="JL517">
        <v>190186</v>
      </c>
      <c r="JM517">
        <v>0.604248</v>
      </c>
      <c r="JN517">
        <v>2.63428</v>
      </c>
      <c r="JO517">
        <v>2.146</v>
      </c>
      <c r="JP517">
        <v>2.67944</v>
      </c>
      <c r="JQ517">
        <v>2.29858</v>
      </c>
      <c r="JR517">
        <v>2.41821</v>
      </c>
      <c r="JS517">
        <v>36.9794</v>
      </c>
      <c r="JT517">
        <v>24.0787</v>
      </c>
      <c r="JU517">
        <v>18</v>
      </c>
      <c r="JV517">
        <v>480.31</v>
      </c>
      <c r="JW517">
        <v>898.827</v>
      </c>
      <c r="JX517">
        <v>27.5395</v>
      </c>
      <c r="JY517">
        <v>28.6413</v>
      </c>
      <c r="JZ517">
        <v>30.0001</v>
      </c>
      <c r="KA517">
        <v>28.8378</v>
      </c>
      <c r="KB517">
        <v>28.8024</v>
      </c>
      <c r="KC517">
        <v>12.087</v>
      </c>
      <c r="KD517">
        <v>18.1183</v>
      </c>
      <c r="KE517">
        <v>71.5057</v>
      </c>
      <c r="KF517">
        <v>27.536</v>
      </c>
      <c r="KG517">
        <v>119.117</v>
      </c>
      <c r="KH517">
        <v>21.7798</v>
      </c>
      <c r="KI517">
        <v>102.041</v>
      </c>
      <c r="KJ517">
        <v>91.5052</v>
      </c>
    </row>
    <row r="518" spans="1:296">
      <c r="A518">
        <v>500</v>
      </c>
      <c r="B518">
        <v>1758400756.6</v>
      </c>
      <c r="C518">
        <v>18616.09999990463</v>
      </c>
      <c r="D518" t="s">
        <v>1448</v>
      </c>
      <c r="E518" t="s">
        <v>1449</v>
      </c>
      <c r="F518">
        <v>5</v>
      </c>
      <c r="G518" t="s">
        <v>1411</v>
      </c>
      <c r="H518">
        <v>1758400748.814285</v>
      </c>
      <c r="I518">
        <f>(J518)/1000</f>
        <v>0</v>
      </c>
      <c r="J518">
        <f>IF(DO518, AM518, AG518)</f>
        <v>0</v>
      </c>
      <c r="K518">
        <f>IF(DO518, AH518, AF518)</f>
        <v>0</v>
      </c>
      <c r="L518">
        <f>DQ518 - IF(AT518&gt;1, K518*DK518*100.0/(AV518), 0)</f>
        <v>0</v>
      </c>
      <c r="M518">
        <f>((S518-I518/2)*L518-K518)/(S518+I518/2)</f>
        <v>0</v>
      </c>
      <c r="N518">
        <f>M518*(DX518+DY518)/1000.0</f>
        <v>0</v>
      </c>
      <c r="O518">
        <f>(DQ518 - IF(AT518&gt;1, K518*DK518*100.0/(AV518), 0))*(DX518+DY518)/1000.0</f>
        <v>0</v>
      </c>
      <c r="P518">
        <f>2.0/((1/R518-1/Q518)+SIGN(R518)*SQRT((1/R518-1/Q518)*(1/R518-1/Q518) + 4*DL518/((DL518+1)*(DL518+1))*(2*1/R518*1/Q518-1/Q518*1/Q518)))</f>
        <v>0</v>
      </c>
      <c r="Q518">
        <f>IF(LEFT(DM518,1)&lt;&gt;"0",IF(LEFT(DM518,1)="1",3.0,DN518),$D$5+$E$5*(EE518*DX518/($K$5*1000))+$F$5*(EE518*DX518/($K$5*1000))*MAX(MIN(DK518,$J$5),$I$5)*MAX(MIN(DK518,$J$5),$I$5)+$G$5*MAX(MIN(DK518,$J$5),$I$5)*(EE518*DX518/($K$5*1000))+$H$5*(EE518*DX518/($K$5*1000))*(EE518*DX518/($K$5*1000)))</f>
        <v>0</v>
      </c>
      <c r="R518">
        <f>I518*(1000-(1000*0.61365*exp(17.502*V518/(240.97+V518))/(DX518+DY518)+DS518)/2)/(1000*0.61365*exp(17.502*V518/(240.97+V518))/(DX518+DY518)-DS518)</f>
        <v>0</v>
      </c>
      <c r="S518">
        <f>1/((DL518+1)/(P518/1.6)+1/(Q518/1.37)) + DL518/((DL518+1)/(P518/1.6) + DL518/(Q518/1.37))</f>
        <v>0</v>
      </c>
      <c r="T518">
        <f>(DG518*DJ518)</f>
        <v>0</v>
      </c>
      <c r="U518">
        <f>(DZ518+(T518+2*0.95*5.67E-8*(((DZ518+$B$9)+273)^4-(DZ518+273)^4)-44100*I518)/(1.84*29.3*Q518+8*0.95*5.67E-8*(DZ518+273)^3))</f>
        <v>0</v>
      </c>
      <c r="V518">
        <f>($C$9*EA518+$D$9*EB518+$E$9*U518)</f>
        <v>0</v>
      </c>
      <c r="W518">
        <f>0.61365*exp(17.502*V518/(240.97+V518))</f>
        <v>0</v>
      </c>
      <c r="X518">
        <f>(Y518/Z518*100)</f>
        <v>0</v>
      </c>
      <c r="Y518">
        <f>DS518*(DX518+DY518)/1000</f>
        <v>0</v>
      </c>
      <c r="Z518">
        <f>0.61365*exp(17.502*DZ518/(240.97+DZ518))</f>
        <v>0</v>
      </c>
      <c r="AA518">
        <f>(W518-DS518*(DX518+DY518)/1000)</f>
        <v>0</v>
      </c>
      <c r="AB518">
        <f>(-I518*44100)</f>
        <v>0</v>
      </c>
      <c r="AC518">
        <f>2*29.3*Q518*0.92*(DZ518-V518)</f>
        <v>0</v>
      </c>
      <c r="AD518">
        <f>2*0.95*5.67E-8*(((DZ518+$B$9)+273)^4-(V518+273)^4)</f>
        <v>0</v>
      </c>
      <c r="AE518">
        <f>T518+AD518+AB518+AC518</f>
        <v>0</v>
      </c>
      <c r="AF518">
        <f>DW518*AT518*(DR518-DQ518*(1000-AT518*DT518)/(1000-AT518*DS518))/(100*DK518)</f>
        <v>0</v>
      </c>
      <c r="AG518">
        <f>1000*DW518*AT518*(DS518-DT518)/(100*DK518*(1000-AT518*DS518))</f>
        <v>0</v>
      </c>
      <c r="AH518">
        <f>(AI518 - AJ518 - DX518*1E3/(8.314*(DZ518+273.15)) * AL518/DW518 * AK518) * DW518/(100*DK518) * (1000 - DT518)/1000</f>
        <v>0</v>
      </c>
      <c r="AI518">
        <v>146.7836087307316</v>
      </c>
      <c r="AJ518">
        <v>163.0572666666666</v>
      </c>
      <c r="AK518">
        <v>-3.36735723987445</v>
      </c>
      <c r="AL518">
        <v>65.7214573392061</v>
      </c>
      <c r="AM518">
        <f>(AO518 - AN518 + DX518*1E3/(8.314*(DZ518+273.15)) * AQ518/DW518 * AP518) * DW518/(100*DK518) * 1000/(1000 - AO518)</f>
        <v>0</v>
      </c>
      <c r="AN518">
        <v>21.76378471522837</v>
      </c>
      <c r="AO518">
        <v>22.1068096969697</v>
      </c>
      <c r="AP518">
        <v>2.045037859750327E-05</v>
      </c>
      <c r="AQ518">
        <v>86.31513726895665</v>
      </c>
      <c r="AR518">
        <v>0</v>
      </c>
      <c r="AS518">
        <v>0</v>
      </c>
      <c r="AT518">
        <f>IF(AR518*$H$15&gt;=AV518,1.0,(AV518/(AV518-AR518*$H$15)))</f>
        <v>0</v>
      </c>
      <c r="AU518">
        <f>(AT518-1)*100</f>
        <v>0</v>
      </c>
      <c r="AV518">
        <f>MAX(0,($B$15+$C$15*EE518)/(1+$D$15*EE518)*DX518/(DZ518+273)*$E$15)</f>
        <v>0</v>
      </c>
      <c r="AW518" t="s">
        <v>437</v>
      </c>
      <c r="AX518" t="s">
        <v>437</v>
      </c>
      <c r="AY518">
        <v>0</v>
      </c>
      <c r="AZ518">
        <v>0</v>
      </c>
      <c r="BA518">
        <f>1-AY518/AZ518</f>
        <v>0</v>
      </c>
      <c r="BB518">
        <v>0</v>
      </c>
      <c r="BC518" t="s">
        <v>437</v>
      </c>
      <c r="BD518" t="s">
        <v>437</v>
      </c>
      <c r="BE518">
        <v>0</v>
      </c>
      <c r="BF518">
        <v>0</v>
      </c>
      <c r="BG518">
        <f>1-BE518/BF518</f>
        <v>0</v>
      </c>
      <c r="BH518">
        <v>0.5</v>
      </c>
      <c r="BI518">
        <f>DH518</f>
        <v>0</v>
      </c>
      <c r="BJ518">
        <f>K518</f>
        <v>0</v>
      </c>
      <c r="BK518">
        <f>BG518*BH518*BI518</f>
        <v>0</v>
      </c>
      <c r="BL518">
        <f>(BJ518-BB518)/BI518</f>
        <v>0</v>
      </c>
      <c r="BM518">
        <f>(AZ518-BF518)/BF518</f>
        <v>0</v>
      </c>
      <c r="BN518">
        <f>AY518/(BA518+AY518/BF518)</f>
        <v>0</v>
      </c>
      <c r="BO518" t="s">
        <v>437</v>
      </c>
      <c r="BP518">
        <v>0</v>
      </c>
      <c r="BQ518">
        <f>IF(BP518&lt;&gt;0, BP518, BN518)</f>
        <v>0</v>
      </c>
      <c r="BR518">
        <f>1-BQ518/BF518</f>
        <v>0</v>
      </c>
      <c r="BS518">
        <f>(BF518-BE518)/(BF518-BQ518)</f>
        <v>0</v>
      </c>
      <c r="BT518">
        <f>(AZ518-BF518)/(AZ518-BQ518)</f>
        <v>0</v>
      </c>
      <c r="BU518">
        <f>(BF518-BE518)/(BF518-AY518)</f>
        <v>0</v>
      </c>
      <c r="BV518">
        <f>(AZ518-BF518)/(AZ518-AY518)</f>
        <v>0</v>
      </c>
      <c r="BW518">
        <f>(BS518*BQ518/BE518)</f>
        <v>0</v>
      </c>
      <c r="BX518">
        <f>(1-BW518)</f>
        <v>0</v>
      </c>
      <c r="DG518">
        <f>$B$13*EF518+$C$13*EG518+$F$13*ER518*(1-EU518)</f>
        <v>0</v>
      </c>
      <c r="DH518">
        <f>DG518*DI518</f>
        <v>0</v>
      </c>
      <c r="DI518">
        <f>($B$13*$D$11+$C$13*$D$11+$F$13*((FE518+EW518)/MAX(FE518+EW518+FF518, 0.1)*$I$11+FF518/MAX(FE518+EW518+FF518, 0.1)*$J$11))/($B$13+$C$13+$F$13)</f>
        <v>0</v>
      </c>
      <c r="DJ518">
        <f>($B$13*$K$11+$C$13*$K$11+$F$13*((FE518+EW518)/MAX(FE518+EW518+FF518, 0.1)*$P$11+FF518/MAX(FE518+EW518+FF518, 0.1)*$Q$11))/($B$13+$C$13+$F$13)</f>
        <v>0</v>
      </c>
      <c r="DK518">
        <v>2.7</v>
      </c>
      <c r="DL518">
        <v>0.5</v>
      </c>
      <c r="DM518" t="s">
        <v>438</v>
      </c>
      <c r="DN518">
        <v>2</v>
      </c>
      <c r="DO518" t="b">
        <v>1</v>
      </c>
      <c r="DP518">
        <v>1758400748.814285</v>
      </c>
      <c r="DQ518">
        <v>183.463</v>
      </c>
      <c r="DR518">
        <v>158.1037857142857</v>
      </c>
      <c r="DS518">
        <v>22.09507142857143</v>
      </c>
      <c r="DT518">
        <v>21.75664285714285</v>
      </c>
      <c r="DU518">
        <v>184.5708214285715</v>
      </c>
      <c r="DV518">
        <v>21.82881071428571</v>
      </c>
      <c r="DW518">
        <v>499.9632142857143</v>
      </c>
      <c r="DX518">
        <v>90.26075000000003</v>
      </c>
      <c r="DY518">
        <v>0.06571991071428572</v>
      </c>
      <c r="DZ518">
        <v>28.87166428571429</v>
      </c>
      <c r="EA518">
        <v>29.99886428571428</v>
      </c>
      <c r="EB518">
        <v>999.9000000000002</v>
      </c>
      <c r="EC518">
        <v>0</v>
      </c>
      <c r="ED518">
        <v>0</v>
      </c>
      <c r="EE518">
        <v>9996.938571428573</v>
      </c>
      <c r="EF518">
        <v>0</v>
      </c>
      <c r="EG518">
        <v>11.05744285714285</v>
      </c>
      <c r="EH518">
        <v>25.35923214285714</v>
      </c>
      <c r="EI518">
        <v>187.6082142857143</v>
      </c>
      <c r="EJ518">
        <v>161.6200357142857</v>
      </c>
      <c r="EK518">
        <v>0.3384377142857144</v>
      </c>
      <c r="EL518">
        <v>158.1037857142857</v>
      </c>
      <c r="EM518">
        <v>21.75664285714285</v>
      </c>
      <c r="EN518">
        <v>1.994317142857143</v>
      </c>
      <c r="EO518">
        <v>1.963769285714286</v>
      </c>
      <c r="EP518">
        <v>17.39927857142857</v>
      </c>
      <c r="EQ518">
        <v>17.15519642857143</v>
      </c>
      <c r="ER518">
        <v>1999.972142857143</v>
      </c>
      <c r="ES518">
        <v>0.9800034999999999</v>
      </c>
      <c r="ET518">
        <v>0.01999695</v>
      </c>
      <c r="EU518">
        <v>0</v>
      </c>
      <c r="EV518">
        <v>267.03875</v>
      </c>
      <c r="EW518">
        <v>5.00078</v>
      </c>
      <c r="EX518">
        <v>5330.015357142858</v>
      </c>
      <c r="EY518">
        <v>16379.43571428572</v>
      </c>
      <c r="EZ518">
        <v>38.95074999999999</v>
      </c>
      <c r="FA518">
        <v>39.83224999999999</v>
      </c>
      <c r="FB518">
        <v>39.04675</v>
      </c>
      <c r="FC518">
        <v>39.51974999999999</v>
      </c>
      <c r="FD518">
        <v>40.35685714285715</v>
      </c>
      <c r="FE518">
        <v>1955.082142857143</v>
      </c>
      <c r="FF518">
        <v>39.89000000000001</v>
      </c>
      <c r="FG518">
        <v>0</v>
      </c>
      <c r="FH518">
        <v>1758400757.1</v>
      </c>
      <c r="FI518">
        <v>0</v>
      </c>
      <c r="FJ518">
        <v>267.0555</v>
      </c>
      <c r="FK518">
        <v>-2.415897437392245</v>
      </c>
      <c r="FL518">
        <v>-55.50564101781968</v>
      </c>
      <c r="FM518">
        <v>5329.91</v>
      </c>
      <c r="FN518">
        <v>15</v>
      </c>
      <c r="FO518">
        <v>0</v>
      </c>
      <c r="FP518" t="s">
        <v>439</v>
      </c>
      <c r="FQ518">
        <v>1746989605.5</v>
      </c>
      <c r="FR518">
        <v>1746989593.5</v>
      </c>
      <c r="FS518">
        <v>0</v>
      </c>
      <c r="FT518">
        <v>-0.274</v>
      </c>
      <c r="FU518">
        <v>-0.002</v>
      </c>
      <c r="FV518">
        <v>2.549</v>
      </c>
      <c r="FW518">
        <v>0.129</v>
      </c>
      <c r="FX518">
        <v>420</v>
      </c>
      <c r="FY518">
        <v>17</v>
      </c>
      <c r="FZ518">
        <v>0.02</v>
      </c>
      <c r="GA518">
        <v>0.04</v>
      </c>
      <c r="GB518">
        <v>25.380325</v>
      </c>
      <c r="GC518">
        <v>-0.2267977485929182</v>
      </c>
      <c r="GD518">
        <v>0.04914455081695217</v>
      </c>
      <c r="GE518">
        <v>1</v>
      </c>
      <c r="GF518">
        <v>267.1443235294117</v>
      </c>
      <c r="GG518">
        <v>-2.357662340006193</v>
      </c>
      <c r="GH518">
        <v>0.2932684697145529</v>
      </c>
      <c r="GI518">
        <v>0</v>
      </c>
      <c r="GJ518">
        <v>0.343356825</v>
      </c>
      <c r="GK518">
        <v>-0.0715461275797377</v>
      </c>
      <c r="GL518">
        <v>0.01291404213034691</v>
      </c>
      <c r="GM518">
        <v>1</v>
      </c>
      <c r="GN518">
        <v>2</v>
      </c>
      <c r="GO518">
        <v>3</v>
      </c>
      <c r="GP518" t="s">
        <v>533</v>
      </c>
      <c r="GQ518">
        <v>3.10261</v>
      </c>
      <c r="GR518">
        <v>2.72374</v>
      </c>
      <c r="GS518">
        <v>0.0391776</v>
      </c>
      <c r="GT518">
        <v>0.0331634</v>
      </c>
      <c r="GU518">
        <v>0.101634</v>
      </c>
      <c r="GV518">
        <v>0.10182</v>
      </c>
      <c r="GW518">
        <v>25136.9</v>
      </c>
      <c r="GX518">
        <v>22972.3</v>
      </c>
      <c r="GY518">
        <v>26725.9</v>
      </c>
      <c r="GZ518">
        <v>23981.6</v>
      </c>
      <c r="HA518">
        <v>38413</v>
      </c>
      <c r="HB518">
        <v>31838.2</v>
      </c>
      <c r="HC518">
        <v>46671.6</v>
      </c>
      <c r="HD518">
        <v>37944.6</v>
      </c>
      <c r="HE518">
        <v>1.86882</v>
      </c>
      <c r="HF518">
        <v>2.34602</v>
      </c>
      <c r="HG518">
        <v>0.119608</v>
      </c>
      <c r="HH518">
        <v>0</v>
      </c>
      <c r="HI518">
        <v>28.0479</v>
      </c>
      <c r="HJ518">
        <v>999.9</v>
      </c>
      <c r="HK518">
        <v>48.1</v>
      </c>
      <c r="HL518">
        <v>32.3</v>
      </c>
      <c r="HM518">
        <v>25.8811</v>
      </c>
      <c r="HN518">
        <v>60.9974</v>
      </c>
      <c r="HO518">
        <v>4.6234</v>
      </c>
      <c r="HP518">
        <v>2</v>
      </c>
      <c r="HQ518">
        <v>0.108742</v>
      </c>
      <c r="HR518">
        <v>-0.0928459</v>
      </c>
      <c r="HS518">
        <v>20.2829</v>
      </c>
      <c r="HT518">
        <v>5.211</v>
      </c>
      <c r="HU518">
        <v>11.9766</v>
      </c>
      <c r="HV518">
        <v>4.9627</v>
      </c>
      <c r="HW518">
        <v>3.27455</v>
      </c>
      <c r="HX518">
        <v>9999</v>
      </c>
      <c r="HY518">
        <v>9999</v>
      </c>
      <c r="HZ518">
        <v>9999</v>
      </c>
      <c r="IA518">
        <v>999.9</v>
      </c>
      <c r="IB518">
        <v>1.86387</v>
      </c>
      <c r="IC518">
        <v>1.86011</v>
      </c>
      <c r="ID518">
        <v>1.85846</v>
      </c>
      <c r="IE518">
        <v>1.85975</v>
      </c>
      <c r="IF518">
        <v>1.85989</v>
      </c>
      <c r="IG518">
        <v>1.85844</v>
      </c>
      <c r="IH518">
        <v>1.85745</v>
      </c>
      <c r="II518">
        <v>1.85242</v>
      </c>
      <c r="IJ518">
        <v>0</v>
      </c>
      <c r="IK518">
        <v>0</v>
      </c>
      <c r="IL518">
        <v>0</v>
      </c>
      <c r="IM518">
        <v>0</v>
      </c>
      <c r="IN518" t="s">
        <v>441</v>
      </c>
      <c r="IO518" t="s">
        <v>442</v>
      </c>
      <c r="IP518" t="s">
        <v>443</v>
      </c>
      <c r="IQ518" t="s">
        <v>443</v>
      </c>
      <c r="IR518" t="s">
        <v>443</v>
      </c>
      <c r="IS518" t="s">
        <v>443</v>
      </c>
      <c r="IT518">
        <v>0</v>
      </c>
      <c r="IU518">
        <v>100</v>
      </c>
      <c r="IV518">
        <v>100</v>
      </c>
      <c r="IW518">
        <v>-1.118</v>
      </c>
      <c r="IX518">
        <v>0.2665</v>
      </c>
      <c r="IY518">
        <v>-1.199888540531774</v>
      </c>
      <c r="IZ518">
        <v>0.0006062262584135303</v>
      </c>
      <c r="JA518">
        <v>-6.607284784785487E-07</v>
      </c>
      <c r="JB518">
        <v>4.456398226774383E-10</v>
      </c>
      <c r="JC518">
        <v>0.04242554667046498</v>
      </c>
      <c r="JD518">
        <v>-0.002659736867722172</v>
      </c>
      <c r="JE518">
        <v>0.000738507291522077</v>
      </c>
      <c r="JF518">
        <v>-6.730059124220876E-06</v>
      </c>
      <c r="JG518">
        <v>7</v>
      </c>
      <c r="JH518">
        <v>1949</v>
      </c>
      <c r="JI518">
        <v>1</v>
      </c>
      <c r="JJ518">
        <v>29</v>
      </c>
      <c r="JK518">
        <v>190185.9</v>
      </c>
      <c r="JL518">
        <v>190186.1</v>
      </c>
      <c r="JM518">
        <v>0.549316</v>
      </c>
      <c r="JN518">
        <v>2.63916</v>
      </c>
      <c r="JO518">
        <v>2.146</v>
      </c>
      <c r="JP518">
        <v>2.67822</v>
      </c>
      <c r="JQ518">
        <v>2.29858</v>
      </c>
      <c r="JR518">
        <v>2.43774</v>
      </c>
      <c r="JS518">
        <v>36.9556</v>
      </c>
      <c r="JT518">
        <v>24.0787</v>
      </c>
      <c r="JU518">
        <v>18</v>
      </c>
      <c r="JV518">
        <v>480.063</v>
      </c>
      <c r="JW518">
        <v>899.3579999999999</v>
      </c>
      <c r="JX518">
        <v>27.5358</v>
      </c>
      <c r="JY518">
        <v>28.6413</v>
      </c>
      <c r="JZ518">
        <v>30.0001</v>
      </c>
      <c r="KA518">
        <v>28.8378</v>
      </c>
      <c r="KB518">
        <v>28.8024</v>
      </c>
      <c r="KC518">
        <v>10.9894</v>
      </c>
      <c r="KD518">
        <v>18.1183</v>
      </c>
      <c r="KE518">
        <v>71.5057</v>
      </c>
      <c r="KF518">
        <v>27.5449</v>
      </c>
      <c r="KG518">
        <v>99.0727</v>
      </c>
      <c r="KH518">
        <v>21.7798</v>
      </c>
      <c r="KI518">
        <v>102.042</v>
      </c>
      <c r="KJ518">
        <v>91.5052</v>
      </c>
    </row>
    <row r="519" spans="1:296">
      <c r="A519">
        <v>501</v>
      </c>
      <c r="B519">
        <v>1758400761.6</v>
      </c>
      <c r="C519">
        <v>18621.09999990463</v>
      </c>
      <c r="D519" t="s">
        <v>1450</v>
      </c>
      <c r="E519" t="s">
        <v>1451</v>
      </c>
      <c r="F519">
        <v>5</v>
      </c>
      <c r="G519" t="s">
        <v>1411</v>
      </c>
      <c r="H519">
        <v>1758400754.1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129.846085092439</v>
      </c>
      <c r="AJ519">
        <v>146.1472848484849</v>
      </c>
      <c r="AK519">
        <v>-3.379426740934254</v>
      </c>
      <c r="AL519">
        <v>65.7214573392061</v>
      </c>
      <c r="AM519">
        <f>(AO519 - AN519 + DX519*1E3/(8.314*(DZ519+273.15)) * AQ519/DW519 * AP519) * DW519/(100*DK519) * 1000/(1000 - AO519)</f>
        <v>0</v>
      </c>
      <c r="AN519">
        <v>21.7537061311207</v>
      </c>
      <c r="AO519">
        <v>22.10643878787879</v>
      </c>
      <c r="AP519">
        <v>-4.638482931167233E-06</v>
      </c>
      <c r="AQ519">
        <v>86.31513726895665</v>
      </c>
      <c r="AR519">
        <v>0</v>
      </c>
      <c r="AS519">
        <v>0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437</v>
      </c>
      <c r="AX519" t="s">
        <v>437</v>
      </c>
      <c r="AY519">
        <v>0</v>
      </c>
      <c r="AZ519">
        <v>0</v>
      </c>
      <c r="BA519">
        <f>1-AY519/AZ519</f>
        <v>0</v>
      </c>
      <c r="BB519">
        <v>0</v>
      </c>
      <c r="BC519" t="s">
        <v>437</v>
      </c>
      <c r="BD519" t="s">
        <v>437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437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2.7</v>
      </c>
      <c r="DL519">
        <v>0.5</v>
      </c>
      <c r="DM519" t="s">
        <v>438</v>
      </c>
      <c r="DN519">
        <v>2</v>
      </c>
      <c r="DO519" t="b">
        <v>1</v>
      </c>
      <c r="DP519">
        <v>1758400754.1</v>
      </c>
      <c r="DQ519">
        <v>166.0292592592592</v>
      </c>
      <c r="DR519">
        <v>140.6481851851852</v>
      </c>
      <c r="DS519">
        <v>22.10227407407407</v>
      </c>
      <c r="DT519">
        <v>21.75981851851853</v>
      </c>
      <c r="DU519">
        <v>167.1442592592592</v>
      </c>
      <c r="DV519">
        <v>21.83588148148147</v>
      </c>
      <c r="DW519">
        <v>500.0444444444444</v>
      </c>
      <c r="DX519">
        <v>90.25989259259259</v>
      </c>
      <c r="DY519">
        <v>0.06577465185185186</v>
      </c>
      <c r="DZ519">
        <v>28.87094814814815</v>
      </c>
      <c r="EA519">
        <v>29.99741851851852</v>
      </c>
      <c r="EB519">
        <v>999.9000000000001</v>
      </c>
      <c r="EC519">
        <v>0</v>
      </c>
      <c r="ED519">
        <v>0</v>
      </c>
      <c r="EE519">
        <v>9994.259259259259</v>
      </c>
      <c r="EF519">
        <v>0</v>
      </c>
      <c r="EG519">
        <v>11.05419259259259</v>
      </c>
      <c r="EH519">
        <v>25.38108518518518</v>
      </c>
      <c r="EI519">
        <v>169.7818888888889</v>
      </c>
      <c r="EJ519">
        <v>143.7768148148148</v>
      </c>
      <c r="EK519">
        <v>0.3424625185185186</v>
      </c>
      <c r="EL519">
        <v>140.6481851851852</v>
      </c>
      <c r="EM519">
        <v>21.75981851851853</v>
      </c>
      <c r="EN519">
        <v>1.99494962962963</v>
      </c>
      <c r="EO519">
        <v>1.964037407407408</v>
      </c>
      <c r="EP519">
        <v>17.40428888888889</v>
      </c>
      <c r="EQ519">
        <v>17.15736296296296</v>
      </c>
      <c r="ER519">
        <v>1999.986666666667</v>
      </c>
      <c r="ES519">
        <v>0.9800035925925925</v>
      </c>
      <c r="ET519">
        <v>0.01999682222222222</v>
      </c>
      <c r="EU519">
        <v>0</v>
      </c>
      <c r="EV519">
        <v>266.7931111111112</v>
      </c>
      <c r="EW519">
        <v>5.00078</v>
      </c>
      <c r="EX519">
        <v>5325.201111111111</v>
      </c>
      <c r="EY519">
        <v>16379.55555555556</v>
      </c>
      <c r="EZ519">
        <v>38.93740740740741</v>
      </c>
      <c r="FA519">
        <v>39.83533333333333</v>
      </c>
      <c r="FB519">
        <v>39.12711111111111</v>
      </c>
      <c r="FC519">
        <v>39.52748148148148</v>
      </c>
      <c r="FD519">
        <v>40.33074074074074</v>
      </c>
      <c r="FE519">
        <v>1955.096666666667</v>
      </c>
      <c r="FF519">
        <v>39.89000000000001</v>
      </c>
      <c r="FG519">
        <v>0</v>
      </c>
      <c r="FH519">
        <v>1758400761.9</v>
      </c>
      <c r="FI519">
        <v>0</v>
      </c>
      <c r="FJ519">
        <v>266.8509230769231</v>
      </c>
      <c r="FK519">
        <v>-2.72027352077029</v>
      </c>
      <c r="FL519">
        <v>-56.25641025190136</v>
      </c>
      <c r="FM519">
        <v>5325.484615384616</v>
      </c>
      <c r="FN519">
        <v>15</v>
      </c>
      <c r="FO519">
        <v>0</v>
      </c>
      <c r="FP519" t="s">
        <v>439</v>
      </c>
      <c r="FQ519">
        <v>1746989605.5</v>
      </c>
      <c r="FR519">
        <v>1746989593.5</v>
      </c>
      <c r="FS519">
        <v>0</v>
      </c>
      <c r="FT519">
        <v>-0.274</v>
      </c>
      <c r="FU519">
        <v>-0.002</v>
      </c>
      <c r="FV519">
        <v>2.549</v>
      </c>
      <c r="FW519">
        <v>0.129</v>
      </c>
      <c r="FX519">
        <v>420</v>
      </c>
      <c r="FY519">
        <v>17</v>
      </c>
      <c r="FZ519">
        <v>0.02</v>
      </c>
      <c r="GA519">
        <v>0.04</v>
      </c>
      <c r="GB519">
        <v>25.3760225</v>
      </c>
      <c r="GC519">
        <v>0.2209542213883286</v>
      </c>
      <c r="GD519">
        <v>0.04334031891610853</v>
      </c>
      <c r="GE519">
        <v>1</v>
      </c>
      <c r="GF519">
        <v>266.9881176470588</v>
      </c>
      <c r="GG519">
        <v>-2.270710472745393</v>
      </c>
      <c r="GH519">
        <v>0.3069428730816804</v>
      </c>
      <c r="GI519">
        <v>0</v>
      </c>
      <c r="GJ519">
        <v>0.3420449</v>
      </c>
      <c r="GK519">
        <v>0.02763379362101229</v>
      </c>
      <c r="GL519">
        <v>0.01145121693052751</v>
      </c>
      <c r="GM519">
        <v>1</v>
      </c>
      <c r="GN519">
        <v>2</v>
      </c>
      <c r="GO519">
        <v>3</v>
      </c>
      <c r="GP519" t="s">
        <v>533</v>
      </c>
      <c r="GQ519">
        <v>3.10248</v>
      </c>
      <c r="GR519">
        <v>2.72396</v>
      </c>
      <c r="GS519">
        <v>0.0354711</v>
      </c>
      <c r="GT519">
        <v>0.0293217</v>
      </c>
      <c r="GU519">
        <v>0.101633</v>
      </c>
      <c r="GV519">
        <v>0.101806</v>
      </c>
      <c r="GW519">
        <v>25233.8</v>
      </c>
      <c r="GX519">
        <v>23063.5</v>
      </c>
      <c r="GY519">
        <v>26725.9</v>
      </c>
      <c r="GZ519">
        <v>23981.6</v>
      </c>
      <c r="HA519">
        <v>38412.5</v>
      </c>
      <c r="HB519">
        <v>31838.3</v>
      </c>
      <c r="HC519">
        <v>46671.5</v>
      </c>
      <c r="HD519">
        <v>37944.6</v>
      </c>
      <c r="HE519">
        <v>1.8686</v>
      </c>
      <c r="HF519">
        <v>2.34585</v>
      </c>
      <c r="HG519">
        <v>0.12026</v>
      </c>
      <c r="HH519">
        <v>0</v>
      </c>
      <c r="HI519">
        <v>28.0479</v>
      </c>
      <c r="HJ519">
        <v>999.9</v>
      </c>
      <c r="HK519">
        <v>48.1</v>
      </c>
      <c r="HL519">
        <v>32.3</v>
      </c>
      <c r="HM519">
        <v>25.881</v>
      </c>
      <c r="HN519">
        <v>61.1274</v>
      </c>
      <c r="HO519">
        <v>4.6274</v>
      </c>
      <c r="HP519">
        <v>2</v>
      </c>
      <c r="HQ519">
        <v>0.109093</v>
      </c>
      <c r="HR519">
        <v>-0.107546</v>
      </c>
      <c r="HS519">
        <v>20.2828</v>
      </c>
      <c r="HT519">
        <v>5.2116</v>
      </c>
      <c r="HU519">
        <v>11.9773</v>
      </c>
      <c r="HV519">
        <v>4.96285</v>
      </c>
      <c r="HW519">
        <v>3.27463</v>
      </c>
      <c r="HX519">
        <v>9999</v>
      </c>
      <c r="HY519">
        <v>9999</v>
      </c>
      <c r="HZ519">
        <v>9999</v>
      </c>
      <c r="IA519">
        <v>999.9</v>
      </c>
      <c r="IB519">
        <v>1.86386</v>
      </c>
      <c r="IC519">
        <v>1.86008</v>
      </c>
      <c r="ID519">
        <v>1.85843</v>
      </c>
      <c r="IE519">
        <v>1.85974</v>
      </c>
      <c r="IF519">
        <v>1.85989</v>
      </c>
      <c r="IG519">
        <v>1.85846</v>
      </c>
      <c r="IH519">
        <v>1.85745</v>
      </c>
      <c r="II519">
        <v>1.85241</v>
      </c>
      <c r="IJ519">
        <v>0</v>
      </c>
      <c r="IK519">
        <v>0</v>
      </c>
      <c r="IL519">
        <v>0</v>
      </c>
      <c r="IM519">
        <v>0</v>
      </c>
      <c r="IN519" t="s">
        <v>441</v>
      </c>
      <c r="IO519" t="s">
        <v>442</v>
      </c>
      <c r="IP519" t="s">
        <v>443</v>
      </c>
      <c r="IQ519" t="s">
        <v>443</v>
      </c>
      <c r="IR519" t="s">
        <v>443</v>
      </c>
      <c r="IS519" t="s">
        <v>443</v>
      </c>
      <c r="IT519">
        <v>0</v>
      </c>
      <c r="IU519">
        <v>100</v>
      </c>
      <c r="IV519">
        <v>100</v>
      </c>
      <c r="IW519">
        <v>-1.125</v>
      </c>
      <c r="IX519">
        <v>0.2665</v>
      </c>
      <c r="IY519">
        <v>-1.199888540531774</v>
      </c>
      <c r="IZ519">
        <v>0.0006062262584135303</v>
      </c>
      <c r="JA519">
        <v>-6.607284784785487E-07</v>
      </c>
      <c r="JB519">
        <v>4.456398226774383E-10</v>
      </c>
      <c r="JC519">
        <v>0.04242554667046498</v>
      </c>
      <c r="JD519">
        <v>-0.002659736867722172</v>
      </c>
      <c r="JE519">
        <v>0.000738507291522077</v>
      </c>
      <c r="JF519">
        <v>-6.730059124220876E-06</v>
      </c>
      <c r="JG519">
        <v>7</v>
      </c>
      <c r="JH519">
        <v>1949</v>
      </c>
      <c r="JI519">
        <v>1</v>
      </c>
      <c r="JJ519">
        <v>29</v>
      </c>
      <c r="JK519">
        <v>190185.9</v>
      </c>
      <c r="JL519">
        <v>190186.1</v>
      </c>
      <c r="JM519">
        <v>0.496826</v>
      </c>
      <c r="JN519">
        <v>2.64648</v>
      </c>
      <c r="JO519">
        <v>2.146</v>
      </c>
      <c r="JP519">
        <v>2.67944</v>
      </c>
      <c r="JQ519">
        <v>2.29858</v>
      </c>
      <c r="JR519">
        <v>2.39868</v>
      </c>
      <c r="JS519">
        <v>36.9794</v>
      </c>
      <c r="JT519">
        <v>24.07</v>
      </c>
      <c r="JU519">
        <v>18</v>
      </c>
      <c r="JV519">
        <v>479.933</v>
      </c>
      <c r="JW519">
        <v>899.173</v>
      </c>
      <c r="JX519">
        <v>27.5431</v>
      </c>
      <c r="JY519">
        <v>28.6413</v>
      </c>
      <c r="JZ519">
        <v>30.0002</v>
      </c>
      <c r="KA519">
        <v>28.8378</v>
      </c>
      <c r="KB519">
        <v>28.8024</v>
      </c>
      <c r="KC519">
        <v>9.948639999999999</v>
      </c>
      <c r="KD519">
        <v>18.1183</v>
      </c>
      <c r="KE519">
        <v>71.5057</v>
      </c>
      <c r="KF519">
        <v>27.5467</v>
      </c>
      <c r="KG519">
        <v>85.7154</v>
      </c>
      <c r="KH519">
        <v>21.7798</v>
      </c>
      <c r="KI519">
        <v>102.042</v>
      </c>
      <c r="KJ519">
        <v>91.5052</v>
      </c>
    </row>
    <row r="520" spans="1:296">
      <c r="A520">
        <v>502</v>
      </c>
      <c r="B520">
        <v>1758400766.6</v>
      </c>
      <c r="C520">
        <v>18626.09999990463</v>
      </c>
      <c r="D520" t="s">
        <v>1452</v>
      </c>
      <c r="E520" t="s">
        <v>1453</v>
      </c>
      <c r="F520">
        <v>5</v>
      </c>
      <c r="G520" t="s">
        <v>1411</v>
      </c>
      <c r="H520">
        <v>1758400758.814285</v>
      </c>
      <c r="I520">
        <f>(J520)/1000</f>
        <v>0</v>
      </c>
      <c r="J520">
        <f>IF(DO520, AM520, AG520)</f>
        <v>0</v>
      </c>
      <c r="K520">
        <f>IF(DO520, AH520, AF520)</f>
        <v>0</v>
      </c>
      <c r="L520">
        <f>DQ520 - IF(AT520&gt;1, K520*DK520*100.0/(AV520), 0)</f>
        <v>0</v>
      </c>
      <c r="M520">
        <f>((S520-I520/2)*L520-K520)/(S520+I520/2)</f>
        <v>0</v>
      </c>
      <c r="N520">
        <f>M520*(DX520+DY520)/1000.0</f>
        <v>0</v>
      </c>
      <c r="O520">
        <f>(DQ520 - IF(AT520&gt;1, K520*DK520*100.0/(AV520), 0))*(DX520+DY520)/1000.0</f>
        <v>0</v>
      </c>
      <c r="P520">
        <f>2.0/((1/R520-1/Q520)+SIGN(R520)*SQRT((1/R520-1/Q520)*(1/R520-1/Q520) + 4*DL520/((DL520+1)*(DL520+1))*(2*1/R520*1/Q520-1/Q520*1/Q520)))</f>
        <v>0</v>
      </c>
      <c r="Q520">
        <f>IF(LEFT(DM520,1)&lt;&gt;"0",IF(LEFT(DM520,1)="1",3.0,DN520),$D$5+$E$5*(EE520*DX520/($K$5*1000))+$F$5*(EE520*DX520/($K$5*1000))*MAX(MIN(DK520,$J$5),$I$5)*MAX(MIN(DK520,$J$5),$I$5)+$G$5*MAX(MIN(DK520,$J$5),$I$5)*(EE520*DX520/($K$5*1000))+$H$5*(EE520*DX520/($K$5*1000))*(EE520*DX520/($K$5*1000)))</f>
        <v>0</v>
      </c>
      <c r="R520">
        <f>I520*(1000-(1000*0.61365*exp(17.502*V520/(240.97+V520))/(DX520+DY520)+DS520)/2)/(1000*0.61365*exp(17.502*V520/(240.97+V520))/(DX520+DY520)-DS520)</f>
        <v>0</v>
      </c>
      <c r="S520">
        <f>1/((DL520+1)/(P520/1.6)+1/(Q520/1.37)) + DL520/((DL520+1)/(P520/1.6) + DL520/(Q520/1.37))</f>
        <v>0</v>
      </c>
      <c r="T520">
        <f>(DG520*DJ520)</f>
        <v>0</v>
      </c>
      <c r="U520">
        <f>(DZ520+(T520+2*0.95*5.67E-8*(((DZ520+$B$9)+273)^4-(DZ520+273)^4)-44100*I520)/(1.84*29.3*Q520+8*0.95*5.67E-8*(DZ520+273)^3))</f>
        <v>0</v>
      </c>
      <c r="V520">
        <f>($C$9*EA520+$D$9*EB520+$E$9*U520)</f>
        <v>0</v>
      </c>
      <c r="W520">
        <f>0.61365*exp(17.502*V520/(240.97+V520))</f>
        <v>0</v>
      </c>
      <c r="X520">
        <f>(Y520/Z520*100)</f>
        <v>0</v>
      </c>
      <c r="Y520">
        <f>DS520*(DX520+DY520)/1000</f>
        <v>0</v>
      </c>
      <c r="Z520">
        <f>0.61365*exp(17.502*DZ520/(240.97+DZ520))</f>
        <v>0</v>
      </c>
      <c r="AA520">
        <f>(W520-DS520*(DX520+DY520)/1000)</f>
        <v>0</v>
      </c>
      <c r="AB520">
        <f>(-I520*44100)</f>
        <v>0</v>
      </c>
      <c r="AC520">
        <f>2*29.3*Q520*0.92*(DZ520-V520)</f>
        <v>0</v>
      </c>
      <c r="AD520">
        <f>2*0.95*5.67E-8*(((DZ520+$B$9)+273)^4-(V520+273)^4)</f>
        <v>0</v>
      </c>
      <c r="AE520">
        <f>T520+AD520+AB520+AC520</f>
        <v>0</v>
      </c>
      <c r="AF520">
        <f>DW520*AT520*(DR520-DQ520*(1000-AT520*DT520)/(1000-AT520*DS520))/(100*DK520)</f>
        <v>0</v>
      </c>
      <c r="AG520">
        <f>1000*DW520*AT520*(DS520-DT520)/(100*DK520*(1000-AT520*DS520))</f>
        <v>0</v>
      </c>
      <c r="AH520">
        <f>(AI520 - AJ520 - DX520*1E3/(8.314*(DZ520+273.15)) * AL520/DW520 * AK520) * DW520/(100*DK520) * (1000 - DT520)/1000</f>
        <v>0</v>
      </c>
      <c r="AI520">
        <v>113.0217059255672</v>
      </c>
      <c r="AJ520">
        <v>129.3158787878788</v>
      </c>
      <c r="AK520">
        <v>-3.367111631290953</v>
      </c>
      <c r="AL520">
        <v>65.7214573392061</v>
      </c>
      <c r="AM520">
        <f>(AO520 - AN520 + DX520*1E3/(8.314*(DZ520+273.15)) * AQ520/DW520 * AP520) * DW520/(100*DK520) * 1000/(1000 - AO520)</f>
        <v>0</v>
      </c>
      <c r="AN520">
        <v>21.74923348391117</v>
      </c>
      <c r="AO520">
        <v>22.10268424242423</v>
      </c>
      <c r="AP520">
        <v>-6.407470720058578E-06</v>
      </c>
      <c r="AQ520">
        <v>86.31513726895665</v>
      </c>
      <c r="AR520">
        <v>0</v>
      </c>
      <c r="AS520">
        <v>0</v>
      </c>
      <c r="AT520">
        <f>IF(AR520*$H$15&gt;=AV520,1.0,(AV520/(AV520-AR520*$H$15)))</f>
        <v>0</v>
      </c>
      <c r="AU520">
        <f>(AT520-1)*100</f>
        <v>0</v>
      </c>
      <c r="AV520">
        <f>MAX(0,($B$15+$C$15*EE520)/(1+$D$15*EE520)*DX520/(DZ520+273)*$E$15)</f>
        <v>0</v>
      </c>
      <c r="AW520" t="s">
        <v>437</v>
      </c>
      <c r="AX520" t="s">
        <v>437</v>
      </c>
      <c r="AY520">
        <v>0</v>
      </c>
      <c r="AZ520">
        <v>0</v>
      </c>
      <c r="BA520">
        <f>1-AY520/AZ520</f>
        <v>0</v>
      </c>
      <c r="BB520">
        <v>0</v>
      </c>
      <c r="BC520" t="s">
        <v>437</v>
      </c>
      <c r="BD520" t="s">
        <v>437</v>
      </c>
      <c r="BE520">
        <v>0</v>
      </c>
      <c r="BF520">
        <v>0</v>
      </c>
      <c r="BG520">
        <f>1-BE520/BF520</f>
        <v>0</v>
      </c>
      <c r="BH520">
        <v>0.5</v>
      </c>
      <c r="BI520">
        <f>DH520</f>
        <v>0</v>
      </c>
      <c r="BJ520">
        <f>K520</f>
        <v>0</v>
      </c>
      <c r="BK520">
        <f>BG520*BH520*BI520</f>
        <v>0</v>
      </c>
      <c r="BL520">
        <f>(BJ520-BB520)/BI520</f>
        <v>0</v>
      </c>
      <c r="BM520">
        <f>(AZ520-BF520)/BF520</f>
        <v>0</v>
      </c>
      <c r="BN520">
        <f>AY520/(BA520+AY520/BF520)</f>
        <v>0</v>
      </c>
      <c r="BO520" t="s">
        <v>437</v>
      </c>
      <c r="BP520">
        <v>0</v>
      </c>
      <c r="BQ520">
        <f>IF(BP520&lt;&gt;0, BP520, BN520)</f>
        <v>0</v>
      </c>
      <c r="BR520">
        <f>1-BQ520/BF520</f>
        <v>0</v>
      </c>
      <c r="BS520">
        <f>(BF520-BE520)/(BF520-BQ520)</f>
        <v>0</v>
      </c>
      <c r="BT520">
        <f>(AZ520-BF520)/(AZ520-BQ520)</f>
        <v>0</v>
      </c>
      <c r="BU520">
        <f>(BF520-BE520)/(BF520-AY520)</f>
        <v>0</v>
      </c>
      <c r="BV520">
        <f>(AZ520-BF520)/(AZ520-AY520)</f>
        <v>0</v>
      </c>
      <c r="BW520">
        <f>(BS520*BQ520/BE520)</f>
        <v>0</v>
      </c>
      <c r="BX520">
        <f>(1-BW520)</f>
        <v>0</v>
      </c>
      <c r="DG520">
        <f>$B$13*EF520+$C$13*EG520+$F$13*ER520*(1-EU520)</f>
        <v>0</v>
      </c>
      <c r="DH520">
        <f>DG520*DI520</f>
        <v>0</v>
      </c>
      <c r="DI520">
        <f>($B$13*$D$11+$C$13*$D$11+$F$13*((FE520+EW520)/MAX(FE520+EW520+FF520, 0.1)*$I$11+FF520/MAX(FE520+EW520+FF520, 0.1)*$J$11))/($B$13+$C$13+$F$13)</f>
        <v>0</v>
      </c>
      <c r="DJ520">
        <f>($B$13*$K$11+$C$13*$K$11+$F$13*((FE520+EW520)/MAX(FE520+EW520+FF520, 0.1)*$P$11+FF520/MAX(FE520+EW520+FF520, 0.1)*$Q$11))/($B$13+$C$13+$F$13)</f>
        <v>0</v>
      </c>
      <c r="DK520">
        <v>2.7</v>
      </c>
      <c r="DL520">
        <v>0.5</v>
      </c>
      <c r="DM520" t="s">
        <v>438</v>
      </c>
      <c r="DN520">
        <v>2</v>
      </c>
      <c r="DO520" t="b">
        <v>1</v>
      </c>
      <c r="DP520">
        <v>1758400758.814285</v>
      </c>
      <c r="DQ520">
        <v>150.4805357142857</v>
      </c>
      <c r="DR520">
        <v>125.0775</v>
      </c>
      <c r="DS520">
        <v>22.10525714285715</v>
      </c>
      <c r="DT520">
        <v>21.75395357142857</v>
      </c>
      <c r="DU520">
        <v>151.6022142857143</v>
      </c>
      <c r="DV520">
        <v>21.83880357142857</v>
      </c>
      <c r="DW520">
        <v>500.0353214285715</v>
      </c>
      <c r="DX520">
        <v>90.26068928571431</v>
      </c>
      <c r="DY520">
        <v>0.06573479642857143</v>
      </c>
      <c r="DZ520">
        <v>28.87139642857143</v>
      </c>
      <c r="EA520">
        <v>30.000125</v>
      </c>
      <c r="EB520">
        <v>999.9000000000002</v>
      </c>
      <c r="EC520">
        <v>0</v>
      </c>
      <c r="ED520">
        <v>0</v>
      </c>
      <c r="EE520">
        <v>9995.006428571429</v>
      </c>
      <c r="EF520">
        <v>0</v>
      </c>
      <c r="EG520">
        <v>11.05382857142857</v>
      </c>
      <c r="EH520">
        <v>25.40302142857143</v>
      </c>
      <c r="EI520">
        <v>153.8822142857143</v>
      </c>
      <c r="EJ520">
        <v>127.8590714285714</v>
      </c>
      <c r="EK520">
        <v>0.3513095714285715</v>
      </c>
      <c r="EL520">
        <v>125.0775</v>
      </c>
      <c r="EM520">
        <v>21.75395357142857</v>
      </c>
      <c r="EN520">
        <v>1.995236785714286</v>
      </c>
      <c r="EO520">
        <v>1.963526071428571</v>
      </c>
      <c r="EP520">
        <v>17.406575</v>
      </c>
      <c r="EQ520">
        <v>17.15323571428571</v>
      </c>
      <c r="ER520">
        <v>1999.984285714286</v>
      </c>
      <c r="ES520">
        <v>0.9800036071428571</v>
      </c>
      <c r="ET520">
        <v>0.01999683928571428</v>
      </c>
      <c r="EU520">
        <v>0</v>
      </c>
      <c r="EV520">
        <v>266.57</v>
      </c>
      <c r="EW520">
        <v>5.00078</v>
      </c>
      <c r="EX520">
        <v>5320.645357142857</v>
      </c>
      <c r="EY520">
        <v>16379.52857142857</v>
      </c>
      <c r="EZ520">
        <v>38.94182142857142</v>
      </c>
      <c r="FA520">
        <v>39.83899999999999</v>
      </c>
      <c r="FB520">
        <v>39.18057142857142</v>
      </c>
      <c r="FC520">
        <v>39.531</v>
      </c>
      <c r="FD520">
        <v>40.30553571428571</v>
      </c>
      <c r="FE520">
        <v>1955.094285714285</v>
      </c>
      <c r="FF520">
        <v>39.89000000000001</v>
      </c>
      <c r="FG520">
        <v>0</v>
      </c>
      <c r="FH520">
        <v>1758400767.3</v>
      </c>
      <c r="FI520">
        <v>0</v>
      </c>
      <c r="FJ520">
        <v>266.55128</v>
      </c>
      <c r="FK520">
        <v>-3.853230795649928</v>
      </c>
      <c r="FL520">
        <v>-58.53692314675819</v>
      </c>
      <c r="FM520">
        <v>5319.988399999999</v>
      </c>
      <c r="FN520">
        <v>15</v>
      </c>
      <c r="FO520">
        <v>0</v>
      </c>
      <c r="FP520" t="s">
        <v>439</v>
      </c>
      <c r="FQ520">
        <v>1746989605.5</v>
      </c>
      <c r="FR520">
        <v>1746989593.5</v>
      </c>
      <c r="FS520">
        <v>0</v>
      </c>
      <c r="FT520">
        <v>-0.274</v>
      </c>
      <c r="FU520">
        <v>-0.002</v>
      </c>
      <c r="FV520">
        <v>2.549</v>
      </c>
      <c r="FW520">
        <v>0.129</v>
      </c>
      <c r="FX520">
        <v>420</v>
      </c>
      <c r="FY520">
        <v>17</v>
      </c>
      <c r="FZ520">
        <v>0.02</v>
      </c>
      <c r="GA520">
        <v>0.04</v>
      </c>
      <c r="GB520">
        <v>25.38327317073171</v>
      </c>
      <c r="GC520">
        <v>0.2848954703832685</v>
      </c>
      <c r="GD520">
        <v>0.03881610820007724</v>
      </c>
      <c r="GE520">
        <v>1</v>
      </c>
      <c r="GF520">
        <v>266.7321470588236</v>
      </c>
      <c r="GG520">
        <v>-3.186997718097656</v>
      </c>
      <c r="GH520">
        <v>0.3758993241588935</v>
      </c>
      <c r="GI520">
        <v>0</v>
      </c>
      <c r="GJ520">
        <v>0.3445234390243903</v>
      </c>
      <c r="GK520">
        <v>0.1181964041811844</v>
      </c>
      <c r="GL520">
        <v>0.01198300224413178</v>
      </c>
      <c r="GM520">
        <v>0</v>
      </c>
      <c r="GN520">
        <v>1</v>
      </c>
      <c r="GO520">
        <v>3</v>
      </c>
      <c r="GP520" t="s">
        <v>440</v>
      </c>
      <c r="GQ520">
        <v>3.1027</v>
      </c>
      <c r="GR520">
        <v>2.72385</v>
      </c>
      <c r="GS520">
        <v>0.03169</v>
      </c>
      <c r="GT520">
        <v>0.0253776</v>
      </c>
      <c r="GU520">
        <v>0.101624</v>
      </c>
      <c r="GV520">
        <v>0.101788</v>
      </c>
      <c r="GW520">
        <v>25332.8</v>
      </c>
      <c r="GX520">
        <v>23157.1</v>
      </c>
      <c r="GY520">
        <v>26726</v>
      </c>
      <c r="GZ520">
        <v>23981.5</v>
      </c>
      <c r="HA520">
        <v>38412.5</v>
      </c>
      <c r="HB520">
        <v>31838.4</v>
      </c>
      <c r="HC520">
        <v>46671.7</v>
      </c>
      <c r="HD520">
        <v>37944.4</v>
      </c>
      <c r="HE520">
        <v>1.86902</v>
      </c>
      <c r="HF520">
        <v>2.34565</v>
      </c>
      <c r="HG520">
        <v>0.119939</v>
      </c>
      <c r="HH520">
        <v>0</v>
      </c>
      <c r="HI520">
        <v>28.0479</v>
      </c>
      <c r="HJ520">
        <v>999.9</v>
      </c>
      <c r="HK520">
        <v>48.1</v>
      </c>
      <c r="HL520">
        <v>32.3</v>
      </c>
      <c r="HM520">
        <v>25.8823</v>
      </c>
      <c r="HN520">
        <v>61.4974</v>
      </c>
      <c r="HO520">
        <v>4.67147</v>
      </c>
      <c r="HP520">
        <v>2</v>
      </c>
      <c r="HQ520">
        <v>0.108791</v>
      </c>
      <c r="HR520">
        <v>-0.100234</v>
      </c>
      <c r="HS520">
        <v>20.283</v>
      </c>
      <c r="HT520">
        <v>5.21205</v>
      </c>
      <c r="HU520">
        <v>11.977</v>
      </c>
      <c r="HV520">
        <v>4.96285</v>
      </c>
      <c r="HW520">
        <v>3.27463</v>
      </c>
      <c r="HX520">
        <v>9999</v>
      </c>
      <c r="HY520">
        <v>9999</v>
      </c>
      <c r="HZ520">
        <v>9999</v>
      </c>
      <c r="IA520">
        <v>999.9</v>
      </c>
      <c r="IB520">
        <v>1.86386</v>
      </c>
      <c r="IC520">
        <v>1.8601</v>
      </c>
      <c r="ID520">
        <v>1.85846</v>
      </c>
      <c r="IE520">
        <v>1.85974</v>
      </c>
      <c r="IF520">
        <v>1.85989</v>
      </c>
      <c r="IG520">
        <v>1.85845</v>
      </c>
      <c r="IH520">
        <v>1.85745</v>
      </c>
      <c r="II520">
        <v>1.85239</v>
      </c>
      <c r="IJ520">
        <v>0</v>
      </c>
      <c r="IK520">
        <v>0</v>
      </c>
      <c r="IL520">
        <v>0</v>
      </c>
      <c r="IM520">
        <v>0</v>
      </c>
      <c r="IN520" t="s">
        <v>441</v>
      </c>
      <c r="IO520" t="s">
        <v>442</v>
      </c>
      <c r="IP520" t="s">
        <v>443</v>
      </c>
      <c r="IQ520" t="s">
        <v>443</v>
      </c>
      <c r="IR520" t="s">
        <v>443</v>
      </c>
      <c r="IS520" t="s">
        <v>443</v>
      </c>
      <c r="IT520">
        <v>0</v>
      </c>
      <c r="IU520">
        <v>100</v>
      </c>
      <c r="IV520">
        <v>100</v>
      </c>
      <c r="IW520">
        <v>-1.133</v>
      </c>
      <c r="IX520">
        <v>0.2664</v>
      </c>
      <c r="IY520">
        <v>-1.199888540531774</v>
      </c>
      <c r="IZ520">
        <v>0.0006062262584135303</v>
      </c>
      <c r="JA520">
        <v>-6.607284784785487E-07</v>
      </c>
      <c r="JB520">
        <v>4.456398226774383E-10</v>
      </c>
      <c r="JC520">
        <v>0.04242554667046498</v>
      </c>
      <c r="JD520">
        <v>-0.002659736867722172</v>
      </c>
      <c r="JE520">
        <v>0.000738507291522077</v>
      </c>
      <c r="JF520">
        <v>-6.730059124220876E-06</v>
      </c>
      <c r="JG520">
        <v>7</v>
      </c>
      <c r="JH520">
        <v>1949</v>
      </c>
      <c r="JI520">
        <v>1</v>
      </c>
      <c r="JJ520">
        <v>29</v>
      </c>
      <c r="JK520">
        <v>190186</v>
      </c>
      <c r="JL520">
        <v>190186.2</v>
      </c>
      <c r="JM520">
        <v>0.441895</v>
      </c>
      <c r="JN520">
        <v>2.64893</v>
      </c>
      <c r="JO520">
        <v>2.146</v>
      </c>
      <c r="JP520">
        <v>2.67944</v>
      </c>
      <c r="JQ520">
        <v>2.29858</v>
      </c>
      <c r="JR520">
        <v>2.43774</v>
      </c>
      <c r="JS520">
        <v>36.9794</v>
      </c>
      <c r="JT520">
        <v>24.0787</v>
      </c>
      <c r="JU520">
        <v>18</v>
      </c>
      <c r="JV520">
        <v>480.179</v>
      </c>
      <c r="JW520">
        <v>898.96</v>
      </c>
      <c r="JX520">
        <v>27.5465</v>
      </c>
      <c r="JY520">
        <v>28.6427</v>
      </c>
      <c r="JZ520">
        <v>30</v>
      </c>
      <c r="KA520">
        <v>28.8378</v>
      </c>
      <c r="KB520">
        <v>28.8024</v>
      </c>
      <c r="KC520">
        <v>8.833030000000001</v>
      </c>
      <c r="KD520">
        <v>18.1183</v>
      </c>
      <c r="KE520">
        <v>71.5057</v>
      </c>
      <c r="KF520">
        <v>27.5454</v>
      </c>
      <c r="KG520">
        <v>65.6785</v>
      </c>
      <c r="KH520">
        <v>21.7798</v>
      </c>
      <c r="KI520">
        <v>102.042</v>
      </c>
      <c r="KJ520">
        <v>91.5048</v>
      </c>
    </row>
    <row r="521" spans="1:296">
      <c r="A521">
        <v>503</v>
      </c>
      <c r="B521">
        <v>1758400771.6</v>
      </c>
      <c r="C521">
        <v>18631.09999990463</v>
      </c>
      <c r="D521" t="s">
        <v>1454</v>
      </c>
      <c r="E521" t="s">
        <v>1455</v>
      </c>
      <c r="F521">
        <v>5</v>
      </c>
      <c r="G521" t="s">
        <v>1411</v>
      </c>
      <c r="H521">
        <v>1758400764.1</v>
      </c>
      <c r="I521">
        <f>(J521)/1000</f>
        <v>0</v>
      </c>
      <c r="J521">
        <f>IF(DO521, AM521, AG521)</f>
        <v>0</v>
      </c>
      <c r="K521">
        <f>IF(DO521, AH521, AF521)</f>
        <v>0</v>
      </c>
      <c r="L521">
        <f>DQ521 - IF(AT521&gt;1, K521*DK521*100.0/(AV521), 0)</f>
        <v>0</v>
      </c>
      <c r="M521">
        <f>((S521-I521/2)*L521-K521)/(S521+I521/2)</f>
        <v>0</v>
      </c>
      <c r="N521">
        <f>M521*(DX521+DY521)/1000.0</f>
        <v>0</v>
      </c>
      <c r="O521">
        <f>(DQ521 - IF(AT521&gt;1, K521*DK521*100.0/(AV521), 0))*(DX521+DY521)/1000.0</f>
        <v>0</v>
      </c>
      <c r="P521">
        <f>2.0/((1/R521-1/Q521)+SIGN(R521)*SQRT((1/R521-1/Q521)*(1/R521-1/Q521) + 4*DL521/((DL521+1)*(DL521+1))*(2*1/R521*1/Q521-1/Q521*1/Q521)))</f>
        <v>0</v>
      </c>
      <c r="Q521">
        <f>IF(LEFT(DM521,1)&lt;&gt;"0",IF(LEFT(DM521,1)="1",3.0,DN521),$D$5+$E$5*(EE521*DX521/($K$5*1000))+$F$5*(EE521*DX521/($K$5*1000))*MAX(MIN(DK521,$J$5),$I$5)*MAX(MIN(DK521,$J$5),$I$5)+$G$5*MAX(MIN(DK521,$J$5),$I$5)*(EE521*DX521/($K$5*1000))+$H$5*(EE521*DX521/($K$5*1000))*(EE521*DX521/($K$5*1000)))</f>
        <v>0</v>
      </c>
      <c r="R521">
        <f>I521*(1000-(1000*0.61365*exp(17.502*V521/(240.97+V521))/(DX521+DY521)+DS521)/2)/(1000*0.61365*exp(17.502*V521/(240.97+V521))/(DX521+DY521)-DS521)</f>
        <v>0</v>
      </c>
      <c r="S521">
        <f>1/((DL521+1)/(P521/1.6)+1/(Q521/1.37)) + DL521/((DL521+1)/(P521/1.6) + DL521/(Q521/1.37))</f>
        <v>0</v>
      </c>
      <c r="T521">
        <f>(DG521*DJ521)</f>
        <v>0</v>
      </c>
      <c r="U521">
        <f>(DZ521+(T521+2*0.95*5.67E-8*(((DZ521+$B$9)+273)^4-(DZ521+273)^4)-44100*I521)/(1.84*29.3*Q521+8*0.95*5.67E-8*(DZ521+273)^3))</f>
        <v>0</v>
      </c>
      <c r="V521">
        <f>($C$9*EA521+$D$9*EB521+$E$9*U521)</f>
        <v>0</v>
      </c>
      <c r="W521">
        <f>0.61365*exp(17.502*V521/(240.97+V521))</f>
        <v>0</v>
      </c>
      <c r="X521">
        <f>(Y521/Z521*100)</f>
        <v>0</v>
      </c>
      <c r="Y521">
        <f>DS521*(DX521+DY521)/1000</f>
        <v>0</v>
      </c>
      <c r="Z521">
        <f>0.61365*exp(17.502*DZ521/(240.97+DZ521))</f>
        <v>0</v>
      </c>
      <c r="AA521">
        <f>(W521-DS521*(DX521+DY521)/1000)</f>
        <v>0</v>
      </c>
      <c r="AB521">
        <f>(-I521*44100)</f>
        <v>0</v>
      </c>
      <c r="AC521">
        <f>2*29.3*Q521*0.92*(DZ521-V521)</f>
        <v>0</v>
      </c>
      <c r="AD521">
        <f>2*0.95*5.67E-8*(((DZ521+$B$9)+273)^4-(V521+273)^4)</f>
        <v>0</v>
      </c>
      <c r="AE521">
        <f>T521+AD521+AB521+AC521</f>
        <v>0</v>
      </c>
      <c r="AF521">
        <f>DW521*AT521*(DR521-DQ521*(1000-AT521*DT521)/(1000-AT521*DS521))/(100*DK521)</f>
        <v>0</v>
      </c>
      <c r="AG521">
        <f>1000*DW521*AT521*(DS521-DT521)/(100*DK521*(1000-AT521*DS521))</f>
        <v>0</v>
      </c>
      <c r="AH521">
        <f>(AI521 - AJ521 - DX521*1E3/(8.314*(DZ521+273.15)) * AL521/DW521 * AK521) * DW521/(100*DK521) * (1000 - DT521)/1000</f>
        <v>0</v>
      </c>
      <c r="AI521">
        <v>96.08039055133767</v>
      </c>
      <c r="AJ521">
        <v>112.3932545454546</v>
      </c>
      <c r="AK521">
        <v>-3.386032362662376</v>
      </c>
      <c r="AL521">
        <v>65.7214573392061</v>
      </c>
      <c r="AM521">
        <f>(AO521 - AN521 + DX521*1E3/(8.314*(DZ521+273.15)) * AQ521/DW521 * AP521) * DW521/(100*DK521) * 1000/(1000 - AO521)</f>
        <v>0</v>
      </c>
      <c r="AN521">
        <v>21.74282270031279</v>
      </c>
      <c r="AO521">
        <v>22.09866969696969</v>
      </c>
      <c r="AP521">
        <v>-1.676642224068379E-06</v>
      </c>
      <c r="AQ521">
        <v>86.31513726895665</v>
      </c>
      <c r="AR521">
        <v>0</v>
      </c>
      <c r="AS521">
        <v>0</v>
      </c>
      <c r="AT521">
        <f>IF(AR521*$H$15&gt;=AV521,1.0,(AV521/(AV521-AR521*$H$15)))</f>
        <v>0</v>
      </c>
      <c r="AU521">
        <f>(AT521-1)*100</f>
        <v>0</v>
      </c>
      <c r="AV521">
        <f>MAX(0,($B$15+$C$15*EE521)/(1+$D$15*EE521)*DX521/(DZ521+273)*$E$15)</f>
        <v>0</v>
      </c>
      <c r="AW521" t="s">
        <v>437</v>
      </c>
      <c r="AX521" t="s">
        <v>437</v>
      </c>
      <c r="AY521">
        <v>0</v>
      </c>
      <c r="AZ521">
        <v>0</v>
      </c>
      <c r="BA521">
        <f>1-AY521/AZ521</f>
        <v>0</v>
      </c>
      <c r="BB521">
        <v>0</v>
      </c>
      <c r="BC521" t="s">
        <v>437</v>
      </c>
      <c r="BD521" t="s">
        <v>437</v>
      </c>
      <c r="BE521">
        <v>0</v>
      </c>
      <c r="BF521">
        <v>0</v>
      </c>
      <c r="BG521">
        <f>1-BE521/BF521</f>
        <v>0</v>
      </c>
      <c r="BH521">
        <v>0.5</v>
      </c>
      <c r="BI521">
        <f>DH521</f>
        <v>0</v>
      </c>
      <c r="BJ521">
        <f>K521</f>
        <v>0</v>
      </c>
      <c r="BK521">
        <f>BG521*BH521*BI521</f>
        <v>0</v>
      </c>
      <c r="BL521">
        <f>(BJ521-BB521)/BI521</f>
        <v>0</v>
      </c>
      <c r="BM521">
        <f>(AZ521-BF521)/BF521</f>
        <v>0</v>
      </c>
      <c r="BN521">
        <f>AY521/(BA521+AY521/BF521)</f>
        <v>0</v>
      </c>
      <c r="BO521" t="s">
        <v>437</v>
      </c>
      <c r="BP521">
        <v>0</v>
      </c>
      <c r="BQ521">
        <f>IF(BP521&lt;&gt;0, BP521, BN521)</f>
        <v>0</v>
      </c>
      <c r="BR521">
        <f>1-BQ521/BF521</f>
        <v>0</v>
      </c>
      <c r="BS521">
        <f>(BF521-BE521)/(BF521-BQ521)</f>
        <v>0</v>
      </c>
      <c r="BT521">
        <f>(AZ521-BF521)/(AZ521-BQ521)</f>
        <v>0</v>
      </c>
      <c r="BU521">
        <f>(BF521-BE521)/(BF521-AY521)</f>
        <v>0</v>
      </c>
      <c r="BV521">
        <f>(AZ521-BF521)/(AZ521-AY521)</f>
        <v>0</v>
      </c>
      <c r="BW521">
        <f>(BS521*BQ521/BE521)</f>
        <v>0</v>
      </c>
      <c r="BX521">
        <f>(1-BW521)</f>
        <v>0</v>
      </c>
      <c r="DG521">
        <f>$B$13*EF521+$C$13*EG521+$F$13*ER521*(1-EU521)</f>
        <v>0</v>
      </c>
      <c r="DH521">
        <f>DG521*DI521</f>
        <v>0</v>
      </c>
      <c r="DI521">
        <f>($B$13*$D$11+$C$13*$D$11+$F$13*((FE521+EW521)/MAX(FE521+EW521+FF521, 0.1)*$I$11+FF521/MAX(FE521+EW521+FF521, 0.1)*$J$11))/($B$13+$C$13+$F$13)</f>
        <v>0</v>
      </c>
      <c r="DJ521">
        <f>($B$13*$K$11+$C$13*$K$11+$F$13*((FE521+EW521)/MAX(FE521+EW521+FF521, 0.1)*$P$11+FF521/MAX(FE521+EW521+FF521, 0.1)*$Q$11))/($B$13+$C$13+$F$13)</f>
        <v>0</v>
      </c>
      <c r="DK521">
        <v>2.7</v>
      </c>
      <c r="DL521">
        <v>0.5</v>
      </c>
      <c r="DM521" t="s">
        <v>438</v>
      </c>
      <c r="DN521">
        <v>2</v>
      </c>
      <c r="DO521" t="b">
        <v>1</v>
      </c>
      <c r="DP521">
        <v>1758400764.1</v>
      </c>
      <c r="DQ521">
        <v>133.0382592592593</v>
      </c>
      <c r="DR521">
        <v>107.6011407407407</v>
      </c>
      <c r="DS521">
        <v>22.10384444444444</v>
      </c>
      <c r="DT521">
        <v>21.74687777777778</v>
      </c>
      <c r="DU521">
        <v>134.1677037037037</v>
      </c>
      <c r="DV521">
        <v>21.83741481481482</v>
      </c>
      <c r="DW521">
        <v>499.9742592592593</v>
      </c>
      <c r="DX521">
        <v>90.26304814814814</v>
      </c>
      <c r="DY521">
        <v>0.06582206296296295</v>
      </c>
      <c r="DZ521">
        <v>28.87371111111111</v>
      </c>
      <c r="EA521">
        <v>30.00406666666666</v>
      </c>
      <c r="EB521">
        <v>999.9000000000001</v>
      </c>
      <c r="EC521">
        <v>0</v>
      </c>
      <c r="ED521">
        <v>0</v>
      </c>
      <c r="EE521">
        <v>9997.107407407408</v>
      </c>
      <c r="EF521">
        <v>0</v>
      </c>
      <c r="EG521">
        <v>11.05022222222222</v>
      </c>
      <c r="EH521">
        <v>25.43714814814815</v>
      </c>
      <c r="EI521">
        <v>136.0454444444444</v>
      </c>
      <c r="EJ521">
        <v>109.9932259259259</v>
      </c>
      <c r="EK521">
        <v>0.3569708518518518</v>
      </c>
      <c r="EL521">
        <v>107.6011407407407</v>
      </c>
      <c r="EM521">
        <v>21.74687777777778</v>
      </c>
      <c r="EN521">
        <v>1.995161481481482</v>
      </c>
      <c r="EO521">
        <v>1.962938888888889</v>
      </c>
      <c r="EP521">
        <v>17.40598518518518</v>
      </c>
      <c r="EQ521">
        <v>17.14850740740741</v>
      </c>
      <c r="ER521">
        <v>1999.984074074074</v>
      </c>
      <c r="ES521">
        <v>0.9800036296296296</v>
      </c>
      <c r="ET521">
        <v>0.01999681111111111</v>
      </c>
      <c r="EU521">
        <v>0</v>
      </c>
      <c r="EV521">
        <v>266.2925925925926</v>
      </c>
      <c r="EW521">
        <v>5.00078</v>
      </c>
      <c r="EX521">
        <v>5315.445185185185</v>
      </c>
      <c r="EY521">
        <v>16379.53333333333</v>
      </c>
      <c r="EZ521">
        <v>38.94648148148148</v>
      </c>
      <c r="FA521">
        <v>39.84466666666666</v>
      </c>
      <c r="FB521">
        <v>39.2057037037037</v>
      </c>
      <c r="FC521">
        <v>39.52981481481481</v>
      </c>
      <c r="FD521">
        <v>40.31922222222222</v>
      </c>
      <c r="FE521">
        <v>1955.094074074074</v>
      </c>
      <c r="FF521">
        <v>39.89000000000001</v>
      </c>
      <c r="FG521">
        <v>0</v>
      </c>
      <c r="FH521">
        <v>1758400772.1</v>
      </c>
      <c r="FI521">
        <v>0</v>
      </c>
      <c r="FJ521">
        <v>266.26356</v>
      </c>
      <c r="FK521">
        <v>-3.597615403400422</v>
      </c>
      <c r="FL521">
        <v>-60.19538470462079</v>
      </c>
      <c r="FM521">
        <v>5315.2844</v>
      </c>
      <c r="FN521">
        <v>15</v>
      </c>
      <c r="FO521">
        <v>0</v>
      </c>
      <c r="FP521" t="s">
        <v>439</v>
      </c>
      <c r="FQ521">
        <v>1746989605.5</v>
      </c>
      <c r="FR521">
        <v>1746989593.5</v>
      </c>
      <c r="FS521">
        <v>0</v>
      </c>
      <c r="FT521">
        <v>-0.274</v>
      </c>
      <c r="FU521">
        <v>-0.002</v>
      </c>
      <c r="FV521">
        <v>2.549</v>
      </c>
      <c r="FW521">
        <v>0.129</v>
      </c>
      <c r="FX521">
        <v>420</v>
      </c>
      <c r="FY521">
        <v>17</v>
      </c>
      <c r="FZ521">
        <v>0.02</v>
      </c>
      <c r="GA521">
        <v>0.04</v>
      </c>
      <c r="GB521">
        <v>25.4236475</v>
      </c>
      <c r="GC521">
        <v>0.3163418386490659</v>
      </c>
      <c r="GD521">
        <v>0.04300254054994865</v>
      </c>
      <c r="GE521">
        <v>1</v>
      </c>
      <c r="GF521">
        <v>266.4667941176471</v>
      </c>
      <c r="GG521">
        <v>-3.508953407166004</v>
      </c>
      <c r="GH521">
        <v>0.4094427906178447</v>
      </c>
      <c r="GI521">
        <v>0</v>
      </c>
      <c r="GJ521">
        <v>0.35345005</v>
      </c>
      <c r="GK521">
        <v>0.06281900938086231</v>
      </c>
      <c r="GL521">
        <v>0.006543946637733222</v>
      </c>
      <c r="GM521">
        <v>1</v>
      </c>
      <c r="GN521">
        <v>2</v>
      </c>
      <c r="GO521">
        <v>3</v>
      </c>
      <c r="GP521" t="s">
        <v>533</v>
      </c>
      <c r="GQ521">
        <v>3.10274</v>
      </c>
      <c r="GR521">
        <v>2.72406</v>
      </c>
      <c r="GS521">
        <v>0.0277967</v>
      </c>
      <c r="GT521">
        <v>0.0213301</v>
      </c>
      <c r="GU521">
        <v>0.101609</v>
      </c>
      <c r="GV521">
        <v>0.101766</v>
      </c>
      <c r="GW521">
        <v>25434.6</v>
      </c>
      <c r="GX521">
        <v>23253.2</v>
      </c>
      <c r="GY521">
        <v>26726</v>
      </c>
      <c r="GZ521">
        <v>23981.4</v>
      </c>
      <c r="HA521">
        <v>38412.6</v>
      </c>
      <c r="HB521">
        <v>31838.7</v>
      </c>
      <c r="HC521">
        <v>46671.5</v>
      </c>
      <c r="HD521">
        <v>37944.3</v>
      </c>
      <c r="HE521">
        <v>1.869</v>
      </c>
      <c r="HF521">
        <v>2.3458</v>
      </c>
      <c r="HG521">
        <v>0.11947</v>
      </c>
      <c r="HH521">
        <v>0</v>
      </c>
      <c r="HI521">
        <v>28.0479</v>
      </c>
      <c r="HJ521">
        <v>999.9</v>
      </c>
      <c r="HK521">
        <v>48.1</v>
      </c>
      <c r="HL521">
        <v>32.3</v>
      </c>
      <c r="HM521">
        <v>25.8802</v>
      </c>
      <c r="HN521">
        <v>61.1774</v>
      </c>
      <c r="HO521">
        <v>4.6875</v>
      </c>
      <c r="HP521">
        <v>2</v>
      </c>
      <c r="HQ521">
        <v>0.108867</v>
      </c>
      <c r="HR521">
        <v>-0.0859613</v>
      </c>
      <c r="HS521">
        <v>20.283</v>
      </c>
      <c r="HT521">
        <v>5.2116</v>
      </c>
      <c r="HU521">
        <v>11.9767</v>
      </c>
      <c r="HV521">
        <v>4.9629</v>
      </c>
      <c r="HW521">
        <v>3.2746</v>
      </c>
      <c r="HX521">
        <v>9999</v>
      </c>
      <c r="HY521">
        <v>9999</v>
      </c>
      <c r="HZ521">
        <v>9999</v>
      </c>
      <c r="IA521">
        <v>999.9</v>
      </c>
      <c r="IB521">
        <v>1.86387</v>
      </c>
      <c r="IC521">
        <v>1.86008</v>
      </c>
      <c r="ID521">
        <v>1.85847</v>
      </c>
      <c r="IE521">
        <v>1.85975</v>
      </c>
      <c r="IF521">
        <v>1.85989</v>
      </c>
      <c r="IG521">
        <v>1.85842</v>
      </c>
      <c r="IH521">
        <v>1.85745</v>
      </c>
      <c r="II521">
        <v>1.8524</v>
      </c>
      <c r="IJ521">
        <v>0</v>
      </c>
      <c r="IK521">
        <v>0</v>
      </c>
      <c r="IL521">
        <v>0</v>
      </c>
      <c r="IM521">
        <v>0</v>
      </c>
      <c r="IN521" t="s">
        <v>441</v>
      </c>
      <c r="IO521" t="s">
        <v>442</v>
      </c>
      <c r="IP521" t="s">
        <v>443</v>
      </c>
      <c r="IQ521" t="s">
        <v>443</v>
      </c>
      <c r="IR521" t="s">
        <v>443</v>
      </c>
      <c r="IS521" t="s">
        <v>443</v>
      </c>
      <c r="IT521">
        <v>0</v>
      </c>
      <c r="IU521">
        <v>100</v>
      </c>
      <c r="IV521">
        <v>100</v>
      </c>
      <c r="IW521">
        <v>-1.141</v>
      </c>
      <c r="IX521">
        <v>0.2664</v>
      </c>
      <c r="IY521">
        <v>-1.199888540531774</v>
      </c>
      <c r="IZ521">
        <v>0.0006062262584135303</v>
      </c>
      <c r="JA521">
        <v>-6.607284784785487E-07</v>
      </c>
      <c r="JB521">
        <v>4.456398226774383E-10</v>
      </c>
      <c r="JC521">
        <v>0.04242554667046498</v>
      </c>
      <c r="JD521">
        <v>-0.002659736867722172</v>
      </c>
      <c r="JE521">
        <v>0.000738507291522077</v>
      </c>
      <c r="JF521">
        <v>-6.730059124220876E-06</v>
      </c>
      <c r="JG521">
        <v>7</v>
      </c>
      <c r="JH521">
        <v>1949</v>
      </c>
      <c r="JI521">
        <v>1</v>
      </c>
      <c r="JJ521">
        <v>29</v>
      </c>
      <c r="JK521">
        <v>190186.1</v>
      </c>
      <c r="JL521">
        <v>190186.3</v>
      </c>
      <c r="JM521">
        <v>0.388184</v>
      </c>
      <c r="JN521">
        <v>2.65137</v>
      </c>
      <c r="JO521">
        <v>2.146</v>
      </c>
      <c r="JP521">
        <v>2.68066</v>
      </c>
      <c r="JQ521">
        <v>2.29858</v>
      </c>
      <c r="JR521">
        <v>2.43774</v>
      </c>
      <c r="JS521">
        <v>36.9556</v>
      </c>
      <c r="JT521">
        <v>24.0787</v>
      </c>
      <c r="JU521">
        <v>18</v>
      </c>
      <c r="JV521">
        <v>480.165</v>
      </c>
      <c r="JW521">
        <v>899.119</v>
      </c>
      <c r="JX521">
        <v>27.5461</v>
      </c>
      <c r="JY521">
        <v>28.6437</v>
      </c>
      <c r="JZ521">
        <v>30.0001</v>
      </c>
      <c r="KA521">
        <v>28.8378</v>
      </c>
      <c r="KB521">
        <v>28.8024</v>
      </c>
      <c r="KC521">
        <v>7.78299</v>
      </c>
      <c r="KD521">
        <v>18.1183</v>
      </c>
      <c r="KE521">
        <v>71.5057</v>
      </c>
      <c r="KF521">
        <v>27.5407</v>
      </c>
      <c r="KG521">
        <v>52.3217</v>
      </c>
      <c r="KH521">
        <v>21.7802</v>
      </c>
      <c r="KI521">
        <v>102.042</v>
      </c>
      <c r="KJ521">
        <v>91.5046</v>
      </c>
    </row>
    <row r="522" spans="1:296">
      <c r="A522">
        <v>504</v>
      </c>
      <c r="B522">
        <v>1758400776.6</v>
      </c>
      <c r="C522">
        <v>18636.09999990463</v>
      </c>
      <c r="D522" t="s">
        <v>1456</v>
      </c>
      <c r="E522" t="s">
        <v>1457</v>
      </c>
      <c r="F522">
        <v>5</v>
      </c>
      <c r="G522" t="s">
        <v>1411</v>
      </c>
      <c r="H522">
        <v>1758400768.814285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79.17479020896884</v>
      </c>
      <c r="AJ522">
        <v>95.50391090909086</v>
      </c>
      <c r="AK522">
        <v>-3.374342812756947</v>
      </c>
      <c r="AL522">
        <v>65.7214573392061</v>
      </c>
      <c r="AM522">
        <f>(AO522 - AN522 + DX522*1E3/(8.314*(DZ522+273.15)) * AQ522/DW522 * AP522) * DW522/(100*DK522) * 1000/(1000 - AO522)</f>
        <v>0</v>
      </c>
      <c r="AN522">
        <v>21.73692872510565</v>
      </c>
      <c r="AO522">
        <v>22.09384787878787</v>
      </c>
      <c r="AP522">
        <v>-5.419084125909355E-06</v>
      </c>
      <c r="AQ522">
        <v>86.31513726895665</v>
      </c>
      <c r="AR522">
        <v>0</v>
      </c>
      <c r="AS522">
        <v>0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437</v>
      </c>
      <c r="AX522" t="s">
        <v>437</v>
      </c>
      <c r="AY522">
        <v>0</v>
      </c>
      <c r="AZ522">
        <v>0</v>
      </c>
      <c r="BA522">
        <f>1-AY522/AZ522</f>
        <v>0</v>
      </c>
      <c r="BB522">
        <v>0</v>
      </c>
      <c r="BC522" t="s">
        <v>437</v>
      </c>
      <c r="BD522" t="s">
        <v>437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437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2.7</v>
      </c>
      <c r="DL522">
        <v>0.5</v>
      </c>
      <c r="DM522" t="s">
        <v>438</v>
      </c>
      <c r="DN522">
        <v>2</v>
      </c>
      <c r="DO522" t="b">
        <v>1</v>
      </c>
      <c r="DP522">
        <v>1758400768.814285</v>
      </c>
      <c r="DQ522">
        <v>117.4701714285714</v>
      </c>
      <c r="DR522">
        <v>92.00932857142857</v>
      </c>
      <c r="DS522">
        <v>22.10078571428571</v>
      </c>
      <c r="DT522">
        <v>21.74162857142857</v>
      </c>
      <c r="DU522">
        <v>118.6067535714285</v>
      </c>
      <c r="DV522">
        <v>21.83441071428572</v>
      </c>
      <c r="DW522">
        <v>499.9321428571428</v>
      </c>
      <c r="DX522">
        <v>90.26394642857144</v>
      </c>
      <c r="DY522">
        <v>0.06591581428571429</v>
      </c>
      <c r="DZ522">
        <v>28.87502857142857</v>
      </c>
      <c r="EA522">
        <v>30.00347857142858</v>
      </c>
      <c r="EB522">
        <v>999.9000000000002</v>
      </c>
      <c r="EC522">
        <v>0</v>
      </c>
      <c r="ED522">
        <v>0</v>
      </c>
      <c r="EE522">
        <v>10001.00535714286</v>
      </c>
      <c r="EF522">
        <v>0</v>
      </c>
      <c r="EG522">
        <v>11.05</v>
      </c>
      <c r="EH522">
        <v>25.46081071428571</v>
      </c>
      <c r="EI522">
        <v>120.1250321428571</v>
      </c>
      <c r="EJ522">
        <v>94.05433571428571</v>
      </c>
      <c r="EK522">
        <v>0.3591643928571429</v>
      </c>
      <c r="EL522">
        <v>92.00932857142857</v>
      </c>
      <c r="EM522">
        <v>21.74162857142857</v>
      </c>
      <c r="EN522">
        <v>1.994904285714286</v>
      </c>
      <c r="EO522">
        <v>1.962485</v>
      </c>
      <c r="EP522">
        <v>17.40395714285714</v>
      </c>
      <c r="EQ522">
        <v>17.14484642857143</v>
      </c>
      <c r="ER522">
        <v>1999.98</v>
      </c>
      <c r="ES522">
        <v>0.9800036428571427</v>
      </c>
      <c r="ET522">
        <v>0.01999683214285714</v>
      </c>
      <c r="EU522">
        <v>0</v>
      </c>
      <c r="EV522">
        <v>266.0340714285714</v>
      </c>
      <c r="EW522">
        <v>5.00078</v>
      </c>
      <c r="EX522">
        <v>5310.670714285714</v>
      </c>
      <c r="EY522">
        <v>16379.49642857143</v>
      </c>
      <c r="EZ522">
        <v>38.95503571428571</v>
      </c>
      <c r="FA522">
        <v>39.8435</v>
      </c>
      <c r="FB522">
        <v>39.14035714285713</v>
      </c>
      <c r="FC522">
        <v>39.52428571428571</v>
      </c>
      <c r="FD522">
        <v>40.32789285714285</v>
      </c>
      <c r="FE522">
        <v>1955.09</v>
      </c>
      <c r="FF522">
        <v>39.89000000000001</v>
      </c>
      <c r="FG522">
        <v>0</v>
      </c>
      <c r="FH522">
        <v>1758400776.9</v>
      </c>
      <c r="FI522">
        <v>0</v>
      </c>
      <c r="FJ522">
        <v>265.97712</v>
      </c>
      <c r="FK522">
        <v>-3.223999991264777</v>
      </c>
      <c r="FL522">
        <v>-59.63461530777028</v>
      </c>
      <c r="FM522">
        <v>5310.451999999999</v>
      </c>
      <c r="FN522">
        <v>15</v>
      </c>
      <c r="FO522">
        <v>0</v>
      </c>
      <c r="FP522" t="s">
        <v>439</v>
      </c>
      <c r="FQ522">
        <v>1746989605.5</v>
      </c>
      <c r="FR522">
        <v>1746989593.5</v>
      </c>
      <c r="FS522">
        <v>0</v>
      </c>
      <c r="FT522">
        <v>-0.274</v>
      </c>
      <c r="FU522">
        <v>-0.002</v>
      </c>
      <c r="FV522">
        <v>2.549</v>
      </c>
      <c r="FW522">
        <v>0.129</v>
      </c>
      <c r="FX522">
        <v>420</v>
      </c>
      <c r="FY522">
        <v>17</v>
      </c>
      <c r="FZ522">
        <v>0.02</v>
      </c>
      <c r="GA522">
        <v>0.04</v>
      </c>
      <c r="GB522">
        <v>25.45051</v>
      </c>
      <c r="GC522">
        <v>0.3587977485927872</v>
      </c>
      <c r="GD522">
        <v>0.04771620165101173</v>
      </c>
      <c r="GE522">
        <v>1</v>
      </c>
      <c r="GF522">
        <v>266.1379117647058</v>
      </c>
      <c r="GG522">
        <v>-3.389747898888448</v>
      </c>
      <c r="GH522">
        <v>0.3919360968056453</v>
      </c>
      <c r="GI522">
        <v>0</v>
      </c>
      <c r="GJ522">
        <v>0.3577591</v>
      </c>
      <c r="GK522">
        <v>0.0282442626641643</v>
      </c>
      <c r="GL522">
        <v>0.002888661686663913</v>
      </c>
      <c r="GM522">
        <v>1</v>
      </c>
      <c r="GN522">
        <v>2</v>
      </c>
      <c r="GO522">
        <v>3</v>
      </c>
      <c r="GP522" t="s">
        <v>533</v>
      </c>
      <c r="GQ522">
        <v>3.10262</v>
      </c>
      <c r="GR522">
        <v>2.7242</v>
      </c>
      <c r="GS522">
        <v>0.0238166</v>
      </c>
      <c r="GT522">
        <v>0.017185</v>
      </c>
      <c r="GU522">
        <v>0.101591</v>
      </c>
      <c r="GV522">
        <v>0.101747</v>
      </c>
      <c r="GW522">
        <v>25538.8</v>
      </c>
      <c r="GX522">
        <v>23351.4</v>
      </c>
      <c r="GY522">
        <v>26726.1</v>
      </c>
      <c r="GZ522">
        <v>23981.1</v>
      </c>
      <c r="HA522">
        <v>38413</v>
      </c>
      <c r="HB522">
        <v>31838.7</v>
      </c>
      <c r="HC522">
        <v>46671.7</v>
      </c>
      <c r="HD522">
        <v>37944</v>
      </c>
      <c r="HE522">
        <v>1.86882</v>
      </c>
      <c r="HF522">
        <v>2.34595</v>
      </c>
      <c r="HG522">
        <v>0.119951</v>
      </c>
      <c r="HH522">
        <v>0</v>
      </c>
      <c r="HI522">
        <v>28.0479</v>
      </c>
      <c r="HJ522">
        <v>999.9</v>
      </c>
      <c r="HK522">
        <v>48.1</v>
      </c>
      <c r="HL522">
        <v>32.3</v>
      </c>
      <c r="HM522">
        <v>25.8813</v>
      </c>
      <c r="HN522">
        <v>61.2774</v>
      </c>
      <c r="HO522">
        <v>4.65144</v>
      </c>
      <c r="HP522">
        <v>2</v>
      </c>
      <c r="HQ522">
        <v>0.108915</v>
      </c>
      <c r="HR522">
        <v>-0.08799559999999999</v>
      </c>
      <c r="HS522">
        <v>20.2828</v>
      </c>
      <c r="HT522">
        <v>5.21145</v>
      </c>
      <c r="HU522">
        <v>11.9764</v>
      </c>
      <c r="HV522">
        <v>4.9627</v>
      </c>
      <c r="HW522">
        <v>3.27453</v>
      </c>
      <c r="HX522">
        <v>9999</v>
      </c>
      <c r="HY522">
        <v>9999</v>
      </c>
      <c r="HZ522">
        <v>9999</v>
      </c>
      <c r="IA522">
        <v>999.9</v>
      </c>
      <c r="IB522">
        <v>1.86388</v>
      </c>
      <c r="IC522">
        <v>1.86012</v>
      </c>
      <c r="ID522">
        <v>1.85844</v>
      </c>
      <c r="IE522">
        <v>1.85974</v>
      </c>
      <c r="IF522">
        <v>1.85989</v>
      </c>
      <c r="IG522">
        <v>1.85844</v>
      </c>
      <c r="IH522">
        <v>1.85745</v>
      </c>
      <c r="II522">
        <v>1.8524</v>
      </c>
      <c r="IJ522">
        <v>0</v>
      </c>
      <c r="IK522">
        <v>0</v>
      </c>
      <c r="IL522">
        <v>0</v>
      </c>
      <c r="IM522">
        <v>0</v>
      </c>
      <c r="IN522" t="s">
        <v>441</v>
      </c>
      <c r="IO522" t="s">
        <v>442</v>
      </c>
      <c r="IP522" t="s">
        <v>443</v>
      </c>
      <c r="IQ522" t="s">
        <v>443</v>
      </c>
      <c r="IR522" t="s">
        <v>443</v>
      </c>
      <c r="IS522" t="s">
        <v>443</v>
      </c>
      <c r="IT522">
        <v>0</v>
      </c>
      <c r="IU522">
        <v>100</v>
      </c>
      <c r="IV522">
        <v>100</v>
      </c>
      <c r="IW522">
        <v>-1.149</v>
      </c>
      <c r="IX522">
        <v>0.2662</v>
      </c>
      <c r="IY522">
        <v>-1.199888540531774</v>
      </c>
      <c r="IZ522">
        <v>0.0006062262584135303</v>
      </c>
      <c r="JA522">
        <v>-6.607284784785487E-07</v>
      </c>
      <c r="JB522">
        <v>4.456398226774383E-10</v>
      </c>
      <c r="JC522">
        <v>0.04242554667046498</v>
      </c>
      <c r="JD522">
        <v>-0.002659736867722172</v>
      </c>
      <c r="JE522">
        <v>0.000738507291522077</v>
      </c>
      <c r="JF522">
        <v>-6.730059124220876E-06</v>
      </c>
      <c r="JG522">
        <v>7</v>
      </c>
      <c r="JH522">
        <v>1949</v>
      </c>
      <c r="JI522">
        <v>1</v>
      </c>
      <c r="JJ522">
        <v>29</v>
      </c>
      <c r="JK522">
        <v>190186.2</v>
      </c>
      <c r="JL522">
        <v>190186.4</v>
      </c>
      <c r="JM522">
        <v>0.333252</v>
      </c>
      <c r="JN522">
        <v>2.66724</v>
      </c>
      <c r="JO522">
        <v>2.146</v>
      </c>
      <c r="JP522">
        <v>2.67822</v>
      </c>
      <c r="JQ522">
        <v>2.29858</v>
      </c>
      <c r="JR522">
        <v>2.38037</v>
      </c>
      <c r="JS522">
        <v>36.9794</v>
      </c>
      <c r="JT522">
        <v>24.07</v>
      </c>
      <c r="JU522">
        <v>18</v>
      </c>
      <c r="JV522">
        <v>480.063</v>
      </c>
      <c r="JW522">
        <v>899.279</v>
      </c>
      <c r="JX522">
        <v>27.5417</v>
      </c>
      <c r="JY522">
        <v>28.6437</v>
      </c>
      <c r="JZ522">
        <v>30.0001</v>
      </c>
      <c r="KA522">
        <v>28.8378</v>
      </c>
      <c r="KB522">
        <v>28.8024</v>
      </c>
      <c r="KC522">
        <v>6.6584</v>
      </c>
      <c r="KD522">
        <v>18.1183</v>
      </c>
      <c r="KE522">
        <v>71.5057</v>
      </c>
      <c r="KF522">
        <v>27.5441</v>
      </c>
      <c r="KG522">
        <v>32.2848</v>
      </c>
      <c r="KH522">
        <v>21.7835</v>
      </c>
      <c r="KI522">
        <v>102.042</v>
      </c>
      <c r="KJ522">
        <v>91.50369999999999</v>
      </c>
    </row>
    <row r="523" spans="1:296">
      <c r="A523">
        <v>505</v>
      </c>
      <c r="B523">
        <v>1758400873.6</v>
      </c>
      <c r="C523">
        <v>18733.09999990463</v>
      </c>
      <c r="D523" t="s">
        <v>1458</v>
      </c>
      <c r="E523" t="s">
        <v>1459</v>
      </c>
      <c r="F523">
        <v>5</v>
      </c>
      <c r="G523" t="s">
        <v>1411</v>
      </c>
      <c r="H523">
        <v>1758400865.599999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429.4158148526881</v>
      </c>
      <c r="AJ523">
        <v>430.0440666666664</v>
      </c>
      <c r="AK523">
        <v>-0.001126030720433672</v>
      </c>
      <c r="AL523">
        <v>65.7214573392061</v>
      </c>
      <c r="AM523">
        <f>(AO523 - AN523 + DX523*1E3/(8.314*(DZ523+273.15)) * AQ523/DW523 * AP523) * DW523/(100*DK523) * 1000/(1000 - AO523)</f>
        <v>0</v>
      </c>
      <c r="AN523">
        <v>21.77709381121291</v>
      </c>
      <c r="AO523">
        <v>22.16048787878787</v>
      </c>
      <c r="AP523">
        <v>-1.606792273998939E-06</v>
      </c>
      <c r="AQ523">
        <v>86.31513726895665</v>
      </c>
      <c r="AR523">
        <v>0</v>
      </c>
      <c r="AS523">
        <v>0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437</v>
      </c>
      <c r="AX523" t="s">
        <v>437</v>
      </c>
      <c r="AY523">
        <v>0</v>
      </c>
      <c r="AZ523">
        <v>0</v>
      </c>
      <c r="BA523">
        <f>1-AY523/AZ523</f>
        <v>0</v>
      </c>
      <c r="BB523">
        <v>0</v>
      </c>
      <c r="BC523" t="s">
        <v>437</v>
      </c>
      <c r="BD523" t="s">
        <v>437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437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2.7</v>
      </c>
      <c r="DL523">
        <v>0.5</v>
      </c>
      <c r="DM523" t="s">
        <v>438</v>
      </c>
      <c r="DN523">
        <v>2</v>
      </c>
      <c r="DO523" t="b">
        <v>1</v>
      </c>
      <c r="DP523">
        <v>1758400865.599999</v>
      </c>
      <c r="DQ523">
        <v>420.5056129032258</v>
      </c>
      <c r="DR523">
        <v>420.0660967741936</v>
      </c>
      <c r="DS523">
        <v>22.15941612903226</v>
      </c>
      <c r="DT523">
        <v>21.78074193548387</v>
      </c>
      <c r="DU523">
        <v>421.533935483871</v>
      </c>
      <c r="DV523">
        <v>21.8919</v>
      </c>
      <c r="DW523">
        <v>499.9725483870968</v>
      </c>
      <c r="DX523">
        <v>90.26310000000001</v>
      </c>
      <c r="DY523">
        <v>0.06646552580645161</v>
      </c>
      <c r="DZ523">
        <v>28.86800322580645</v>
      </c>
      <c r="EA523">
        <v>30.00301612903226</v>
      </c>
      <c r="EB523">
        <v>999.9000000000003</v>
      </c>
      <c r="EC523">
        <v>0</v>
      </c>
      <c r="ED523">
        <v>0</v>
      </c>
      <c r="EE523">
        <v>9992.524193548386</v>
      </c>
      <c r="EF523">
        <v>0</v>
      </c>
      <c r="EG523">
        <v>11.03911290322581</v>
      </c>
      <c r="EH523">
        <v>0.4396085806451613</v>
      </c>
      <c r="EI523">
        <v>430.0350322580645</v>
      </c>
      <c r="EJ523">
        <v>429.4190967741936</v>
      </c>
      <c r="EK523">
        <v>0.3786787419354838</v>
      </c>
      <c r="EL523">
        <v>420.0660967741936</v>
      </c>
      <c r="EM523">
        <v>21.78074193548387</v>
      </c>
      <c r="EN523">
        <v>2.000179354838709</v>
      </c>
      <c r="EO523">
        <v>1.965998064516129</v>
      </c>
      <c r="EP523">
        <v>17.44574516129032</v>
      </c>
      <c r="EQ523">
        <v>17.1731064516129</v>
      </c>
      <c r="ER523">
        <v>2000.017096774194</v>
      </c>
      <c r="ES523">
        <v>0.9800039677419355</v>
      </c>
      <c r="ET523">
        <v>0.01999649032258064</v>
      </c>
      <c r="EU523">
        <v>0</v>
      </c>
      <c r="EV523">
        <v>260.5636774193549</v>
      </c>
      <c r="EW523">
        <v>5.000779999999999</v>
      </c>
      <c r="EX523">
        <v>5206.422258064516</v>
      </c>
      <c r="EY523">
        <v>16379.8</v>
      </c>
      <c r="EZ523">
        <v>38.87270967741934</v>
      </c>
      <c r="FA523">
        <v>39.86077419354838</v>
      </c>
      <c r="FB523">
        <v>39.20338709677419</v>
      </c>
      <c r="FC523">
        <v>39.45345161290322</v>
      </c>
      <c r="FD523">
        <v>40.13080645161289</v>
      </c>
      <c r="FE523">
        <v>1955.127096774194</v>
      </c>
      <c r="FF523">
        <v>39.89000000000002</v>
      </c>
      <c r="FG523">
        <v>0</v>
      </c>
      <c r="FH523">
        <v>1758400874.7</v>
      </c>
      <c r="FI523">
        <v>0</v>
      </c>
      <c r="FJ523">
        <v>260.5178076923077</v>
      </c>
      <c r="FK523">
        <v>-2.336444445464817</v>
      </c>
      <c r="FL523">
        <v>-52.78222223881215</v>
      </c>
      <c r="FM523">
        <v>5205.468461538461</v>
      </c>
      <c r="FN523">
        <v>15</v>
      </c>
      <c r="FO523">
        <v>0</v>
      </c>
      <c r="FP523" t="s">
        <v>439</v>
      </c>
      <c r="FQ523">
        <v>1746989605.5</v>
      </c>
      <c r="FR523">
        <v>1746989593.5</v>
      </c>
      <c r="FS523">
        <v>0</v>
      </c>
      <c r="FT523">
        <v>-0.274</v>
      </c>
      <c r="FU523">
        <v>-0.002</v>
      </c>
      <c r="FV523">
        <v>2.549</v>
      </c>
      <c r="FW523">
        <v>0.129</v>
      </c>
      <c r="FX523">
        <v>420</v>
      </c>
      <c r="FY523">
        <v>17</v>
      </c>
      <c r="FZ523">
        <v>0.02</v>
      </c>
      <c r="GA523">
        <v>0.04</v>
      </c>
      <c r="GB523">
        <v>0.41516485</v>
      </c>
      <c r="GC523">
        <v>0.3908131632270161</v>
      </c>
      <c r="GD523">
        <v>0.05708723763090574</v>
      </c>
      <c r="GE523">
        <v>1</v>
      </c>
      <c r="GF523">
        <v>260.6537352941177</v>
      </c>
      <c r="GG523">
        <v>-2.235523299248457</v>
      </c>
      <c r="GH523">
        <v>0.3038725844459376</v>
      </c>
      <c r="GI523">
        <v>0</v>
      </c>
      <c r="GJ523">
        <v>0.3757725</v>
      </c>
      <c r="GK523">
        <v>0.07227314071294547</v>
      </c>
      <c r="GL523">
        <v>0.007071812759116296</v>
      </c>
      <c r="GM523">
        <v>1</v>
      </c>
      <c r="GN523">
        <v>2</v>
      </c>
      <c r="GO523">
        <v>3</v>
      </c>
      <c r="GP523" t="s">
        <v>533</v>
      </c>
      <c r="GQ523">
        <v>3.10255</v>
      </c>
      <c r="GR523">
        <v>2.7245</v>
      </c>
      <c r="GS523">
        <v>0.0880664</v>
      </c>
      <c r="GT523">
        <v>0.0878892</v>
      </c>
      <c r="GU523">
        <v>0.101807</v>
      </c>
      <c r="GV523">
        <v>0.10189</v>
      </c>
      <c r="GW523">
        <v>23857.3</v>
      </c>
      <c r="GX523">
        <v>21670.5</v>
      </c>
      <c r="GY523">
        <v>26725.1</v>
      </c>
      <c r="GZ523">
        <v>23979.8</v>
      </c>
      <c r="HA523">
        <v>38410.8</v>
      </c>
      <c r="HB523">
        <v>31839.1</v>
      </c>
      <c r="HC523">
        <v>46670.6</v>
      </c>
      <c r="HD523">
        <v>37941.9</v>
      </c>
      <c r="HE523">
        <v>1.86885</v>
      </c>
      <c r="HF523">
        <v>2.3468</v>
      </c>
      <c r="HG523">
        <v>0.118054</v>
      </c>
      <c r="HH523">
        <v>0</v>
      </c>
      <c r="HI523">
        <v>28.0785</v>
      </c>
      <c r="HJ523">
        <v>999.9</v>
      </c>
      <c r="HK523">
        <v>48.2</v>
      </c>
      <c r="HL523">
        <v>32.2</v>
      </c>
      <c r="HM523">
        <v>25.7876</v>
      </c>
      <c r="HN523">
        <v>61.4174</v>
      </c>
      <c r="HO523">
        <v>4.69952</v>
      </c>
      <c r="HP523">
        <v>2</v>
      </c>
      <c r="HQ523">
        <v>0.109995</v>
      </c>
      <c r="HR523">
        <v>-0.0538126</v>
      </c>
      <c r="HS523">
        <v>20.2835</v>
      </c>
      <c r="HT523">
        <v>5.21744</v>
      </c>
      <c r="HU523">
        <v>11.9767</v>
      </c>
      <c r="HV523">
        <v>4.9645</v>
      </c>
      <c r="HW523">
        <v>3.27525</v>
      </c>
      <c r="HX523">
        <v>9999</v>
      </c>
      <c r="HY523">
        <v>9999</v>
      </c>
      <c r="HZ523">
        <v>9999</v>
      </c>
      <c r="IA523">
        <v>999.9</v>
      </c>
      <c r="IB523">
        <v>1.86387</v>
      </c>
      <c r="IC523">
        <v>1.86007</v>
      </c>
      <c r="ID523">
        <v>1.85842</v>
      </c>
      <c r="IE523">
        <v>1.85974</v>
      </c>
      <c r="IF523">
        <v>1.85989</v>
      </c>
      <c r="IG523">
        <v>1.8584</v>
      </c>
      <c r="IH523">
        <v>1.85745</v>
      </c>
      <c r="II523">
        <v>1.85241</v>
      </c>
      <c r="IJ523">
        <v>0</v>
      </c>
      <c r="IK523">
        <v>0</v>
      </c>
      <c r="IL523">
        <v>0</v>
      </c>
      <c r="IM523">
        <v>0</v>
      </c>
      <c r="IN523" t="s">
        <v>441</v>
      </c>
      <c r="IO523" t="s">
        <v>442</v>
      </c>
      <c r="IP523" t="s">
        <v>443</v>
      </c>
      <c r="IQ523" t="s">
        <v>443</v>
      </c>
      <c r="IR523" t="s">
        <v>443</v>
      </c>
      <c r="IS523" t="s">
        <v>443</v>
      </c>
      <c r="IT523">
        <v>0</v>
      </c>
      <c r="IU523">
        <v>100</v>
      </c>
      <c r="IV523">
        <v>100</v>
      </c>
      <c r="IW523">
        <v>-1.028</v>
      </c>
      <c r="IX523">
        <v>0.2675</v>
      </c>
      <c r="IY523">
        <v>-1.199888540531774</v>
      </c>
      <c r="IZ523">
        <v>0.0006062262584135303</v>
      </c>
      <c r="JA523">
        <v>-6.607284784785487E-07</v>
      </c>
      <c r="JB523">
        <v>4.456398226774383E-10</v>
      </c>
      <c r="JC523">
        <v>0.04242554667046498</v>
      </c>
      <c r="JD523">
        <v>-0.002659736867722172</v>
      </c>
      <c r="JE523">
        <v>0.000738507291522077</v>
      </c>
      <c r="JF523">
        <v>-6.730059124220876E-06</v>
      </c>
      <c r="JG523">
        <v>7</v>
      </c>
      <c r="JH523">
        <v>1949</v>
      </c>
      <c r="JI523">
        <v>1</v>
      </c>
      <c r="JJ523">
        <v>29</v>
      </c>
      <c r="JK523">
        <v>190187.8</v>
      </c>
      <c r="JL523">
        <v>190188</v>
      </c>
      <c r="JM523">
        <v>1.44897</v>
      </c>
      <c r="JN523">
        <v>2.63916</v>
      </c>
      <c r="JO523">
        <v>2.146</v>
      </c>
      <c r="JP523">
        <v>2.67822</v>
      </c>
      <c r="JQ523">
        <v>2.29858</v>
      </c>
      <c r="JR523">
        <v>2.39746</v>
      </c>
      <c r="JS523">
        <v>36.9556</v>
      </c>
      <c r="JT523">
        <v>24.07</v>
      </c>
      <c r="JU523">
        <v>18</v>
      </c>
      <c r="JV523">
        <v>480.133</v>
      </c>
      <c r="JW523">
        <v>900.277</v>
      </c>
      <c r="JX523">
        <v>27.5013</v>
      </c>
      <c r="JY523">
        <v>28.6535</v>
      </c>
      <c r="JZ523">
        <v>30.0002</v>
      </c>
      <c r="KA523">
        <v>28.8451</v>
      </c>
      <c r="KB523">
        <v>28.8086</v>
      </c>
      <c r="KC523">
        <v>29.1923</v>
      </c>
      <c r="KD523">
        <v>18.1183</v>
      </c>
      <c r="KE523">
        <v>71.8784</v>
      </c>
      <c r="KF523">
        <v>27.5012</v>
      </c>
      <c r="KG523">
        <v>426.763</v>
      </c>
      <c r="KH523">
        <v>21.7838</v>
      </c>
      <c r="KI523">
        <v>102.039</v>
      </c>
      <c r="KJ523">
        <v>91.4987</v>
      </c>
    </row>
    <row r="524" spans="1:296">
      <c r="A524">
        <v>506</v>
      </c>
      <c r="B524">
        <v>1758400878.6</v>
      </c>
      <c r="C524">
        <v>18738.09999990463</v>
      </c>
      <c r="D524" t="s">
        <v>1460</v>
      </c>
      <c r="E524" t="s">
        <v>1461</v>
      </c>
      <c r="F524">
        <v>5</v>
      </c>
      <c r="G524" t="s">
        <v>1411</v>
      </c>
      <c r="H524">
        <v>1758400870.755172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429.4420932398797</v>
      </c>
      <c r="AJ524">
        <v>430.1622424242423</v>
      </c>
      <c r="AK524">
        <v>0.009829180460336245</v>
      </c>
      <c r="AL524">
        <v>65.7214573392061</v>
      </c>
      <c r="AM524">
        <f>(AO524 - AN524 + DX524*1E3/(8.314*(DZ524+273.15)) * AQ524/DW524 * AP524) * DW524/(100*DK524) * 1000/(1000 - AO524)</f>
        <v>0</v>
      </c>
      <c r="AN524">
        <v>21.77546691351051</v>
      </c>
      <c r="AO524">
        <v>22.15884181818181</v>
      </c>
      <c r="AP524">
        <v>-1.165141727049024E-06</v>
      </c>
      <c r="AQ524">
        <v>86.31513726895665</v>
      </c>
      <c r="AR524">
        <v>0</v>
      </c>
      <c r="AS524">
        <v>0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437</v>
      </c>
      <c r="AX524" t="s">
        <v>437</v>
      </c>
      <c r="AY524">
        <v>0</v>
      </c>
      <c r="AZ524">
        <v>0</v>
      </c>
      <c r="BA524">
        <f>1-AY524/AZ524</f>
        <v>0</v>
      </c>
      <c r="BB524">
        <v>0</v>
      </c>
      <c r="BC524" t="s">
        <v>437</v>
      </c>
      <c r="BD524" t="s">
        <v>437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437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2.7</v>
      </c>
      <c r="DL524">
        <v>0.5</v>
      </c>
      <c r="DM524" t="s">
        <v>438</v>
      </c>
      <c r="DN524">
        <v>2</v>
      </c>
      <c r="DO524" t="b">
        <v>1</v>
      </c>
      <c r="DP524">
        <v>1758400870.755172</v>
      </c>
      <c r="DQ524">
        <v>420.5427586206897</v>
      </c>
      <c r="DR524">
        <v>420.2768620689656</v>
      </c>
      <c r="DS524">
        <v>22.16025862068966</v>
      </c>
      <c r="DT524">
        <v>21.77748275862069</v>
      </c>
      <c r="DU524">
        <v>421.5711034482759</v>
      </c>
      <c r="DV524">
        <v>21.89272413793103</v>
      </c>
      <c r="DW524">
        <v>499.9306896551723</v>
      </c>
      <c r="DX524">
        <v>90.26375862068967</v>
      </c>
      <c r="DY524">
        <v>0.06636559655172414</v>
      </c>
      <c r="DZ524">
        <v>28.87090689655172</v>
      </c>
      <c r="EA524">
        <v>30.00227586206897</v>
      </c>
      <c r="EB524">
        <v>999.9000000000002</v>
      </c>
      <c r="EC524">
        <v>0</v>
      </c>
      <c r="ED524">
        <v>0</v>
      </c>
      <c r="EE524">
        <v>9997.37068965517</v>
      </c>
      <c r="EF524">
        <v>0</v>
      </c>
      <c r="EG524">
        <v>11.04931724137931</v>
      </c>
      <c r="EH524">
        <v>0.2660259310344828</v>
      </c>
      <c r="EI524">
        <v>430.0734482758621</v>
      </c>
      <c r="EJ524">
        <v>429.6331724137931</v>
      </c>
      <c r="EK524">
        <v>0.382778</v>
      </c>
      <c r="EL524">
        <v>420.2768620689656</v>
      </c>
      <c r="EM524">
        <v>21.77748275862069</v>
      </c>
      <c r="EN524">
        <v>2.000269310344828</v>
      </c>
      <c r="EO524">
        <v>1.965717931034483</v>
      </c>
      <c r="EP524">
        <v>17.44646206896552</v>
      </c>
      <c r="EQ524">
        <v>17.17086206896552</v>
      </c>
      <c r="ER524">
        <v>2000.022413793103</v>
      </c>
      <c r="ES524">
        <v>0.9800040344827584</v>
      </c>
      <c r="ET524">
        <v>0.0199964275862069</v>
      </c>
      <c r="EU524">
        <v>0</v>
      </c>
      <c r="EV524">
        <v>260.3420689655173</v>
      </c>
      <c r="EW524">
        <v>5.00078</v>
      </c>
      <c r="EX524">
        <v>5201.94620689655</v>
      </c>
      <c r="EY524">
        <v>16379.83793103448</v>
      </c>
      <c r="EZ524">
        <v>38.87462068965517</v>
      </c>
      <c r="FA524">
        <v>39.85327586206896</v>
      </c>
      <c r="FB524">
        <v>39.2023448275862</v>
      </c>
      <c r="FC524">
        <v>39.45241379310345</v>
      </c>
      <c r="FD524">
        <v>40.12258620689654</v>
      </c>
      <c r="FE524">
        <v>1955.132413793103</v>
      </c>
      <c r="FF524">
        <v>39.89000000000001</v>
      </c>
      <c r="FG524">
        <v>0</v>
      </c>
      <c r="FH524">
        <v>1758400878.9</v>
      </c>
      <c r="FI524">
        <v>0</v>
      </c>
      <c r="FJ524">
        <v>260.33584</v>
      </c>
      <c r="FK524">
        <v>-3.120307689255373</v>
      </c>
      <c r="FL524">
        <v>-50.6361537494294</v>
      </c>
      <c r="FM524">
        <v>5201.5824</v>
      </c>
      <c r="FN524">
        <v>15</v>
      </c>
      <c r="FO524">
        <v>0</v>
      </c>
      <c r="FP524" t="s">
        <v>439</v>
      </c>
      <c r="FQ524">
        <v>1746989605.5</v>
      </c>
      <c r="FR524">
        <v>1746989593.5</v>
      </c>
      <c r="FS524">
        <v>0</v>
      </c>
      <c r="FT524">
        <v>-0.274</v>
      </c>
      <c r="FU524">
        <v>-0.002</v>
      </c>
      <c r="FV524">
        <v>2.549</v>
      </c>
      <c r="FW524">
        <v>0.129</v>
      </c>
      <c r="FX524">
        <v>420</v>
      </c>
      <c r="FY524">
        <v>17</v>
      </c>
      <c r="FZ524">
        <v>0.02</v>
      </c>
      <c r="GA524">
        <v>0.04</v>
      </c>
      <c r="GB524">
        <v>0.395332275</v>
      </c>
      <c r="GC524">
        <v>-0.7189543902439033</v>
      </c>
      <c r="GD524">
        <v>0.1706422845245263</v>
      </c>
      <c r="GE524">
        <v>0</v>
      </c>
      <c r="GF524">
        <v>260.4915588235294</v>
      </c>
      <c r="GG524">
        <v>-2.692543927718023</v>
      </c>
      <c r="GH524">
        <v>0.3259790855052715</v>
      </c>
      <c r="GI524">
        <v>0</v>
      </c>
      <c r="GJ524">
        <v>0.3796374</v>
      </c>
      <c r="GK524">
        <v>0.05124263414633956</v>
      </c>
      <c r="GL524">
        <v>0.005221948610432699</v>
      </c>
      <c r="GM524">
        <v>1</v>
      </c>
      <c r="GN524">
        <v>1</v>
      </c>
      <c r="GO524">
        <v>3</v>
      </c>
      <c r="GP524" t="s">
        <v>440</v>
      </c>
      <c r="GQ524">
        <v>3.10283</v>
      </c>
      <c r="GR524">
        <v>2.72415</v>
      </c>
      <c r="GS524">
        <v>0.0880958</v>
      </c>
      <c r="GT524">
        <v>0.08833630000000001</v>
      </c>
      <c r="GU524">
        <v>0.101804</v>
      </c>
      <c r="GV524">
        <v>0.101881</v>
      </c>
      <c r="GW524">
        <v>23856.6</v>
      </c>
      <c r="GX524">
        <v>21659.9</v>
      </c>
      <c r="GY524">
        <v>26725.1</v>
      </c>
      <c r="GZ524">
        <v>23979.8</v>
      </c>
      <c r="HA524">
        <v>38410.8</v>
      </c>
      <c r="HB524">
        <v>31839.3</v>
      </c>
      <c r="HC524">
        <v>46670.4</v>
      </c>
      <c r="HD524">
        <v>37941.8</v>
      </c>
      <c r="HE524">
        <v>1.8694</v>
      </c>
      <c r="HF524">
        <v>2.34617</v>
      </c>
      <c r="HG524">
        <v>0.117216</v>
      </c>
      <c r="HH524">
        <v>0</v>
      </c>
      <c r="HI524">
        <v>28.0826</v>
      </c>
      <c r="HJ524">
        <v>999.9</v>
      </c>
      <c r="HK524">
        <v>48.2</v>
      </c>
      <c r="HL524">
        <v>32.2</v>
      </c>
      <c r="HM524">
        <v>25.7896</v>
      </c>
      <c r="HN524">
        <v>60.8574</v>
      </c>
      <c r="HO524">
        <v>4.59936</v>
      </c>
      <c r="HP524">
        <v>2</v>
      </c>
      <c r="HQ524">
        <v>0.109997</v>
      </c>
      <c r="HR524">
        <v>-0.0363971</v>
      </c>
      <c r="HS524">
        <v>20.2828</v>
      </c>
      <c r="HT524">
        <v>5.2131</v>
      </c>
      <c r="HU524">
        <v>11.9761</v>
      </c>
      <c r="HV524">
        <v>4.96355</v>
      </c>
      <c r="HW524">
        <v>3.27455</v>
      </c>
      <c r="HX524">
        <v>9999</v>
      </c>
      <c r="HY524">
        <v>9999</v>
      </c>
      <c r="HZ524">
        <v>9999</v>
      </c>
      <c r="IA524">
        <v>999.9</v>
      </c>
      <c r="IB524">
        <v>1.86387</v>
      </c>
      <c r="IC524">
        <v>1.86007</v>
      </c>
      <c r="ID524">
        <v>1.85839</v>
      </c>
      <c r="IE524">
        <v>1.85974</v>
      </c>
      <c r="IF524">
        <v>1.85989</v>
      </c>
      <c r="IG524">
        <v>1.85845</v>
      </c>
      <c r="IH524">
        <v>1.85745</v>
      </c>
      <c r="II524">
        <v>1.8524</v>
      </c>
      <c r="IJ524">
        <v>0</v>
      </c>
      <c r="IK524">
        <v>0</v>
      </c>
      <c r="IL524">
        <v>0</v>
      </c>
      <c r="IM524">
        <v>0</v>
      </c>
      <c r="IN524" t="s">
        <v>441</v>
      </c>
      <c r="IO524" t="s">
        <v>442</v>
      </c>
      <c r="IP524" t="s">
        <v>443</v>
      </c>
      <c r="IQ524" t="s">
        <v>443</v>
      </c>
      <c r="IR524" t="s">
        <v>443</v>
      </c>
      <c r="IS524" t="s">
        <v>443</v>
      </c>
      <c r="IT524">
        <v>0</v>
      </c>
      <c r="IU524">
        <v>100</v>
      </c>
      <c r="IV524">
        <v>100</v>
      </c>
      <c r="IW524">
        <v>-1.029</v>
      </c>
      <c r="IX524">
        <v>0.2676</v>
      </c>
      <c r="IY524">
        <v>-1.199888540531774</v>
      </c>
      <c r="IZ524">
        <v>0.0006062262584135303</v>
      </c>
      <c r="JA524">
        <v>-6.607284784785487E-07</v>
      </c>
      <c r="JB524">
        <v>4.456398226774383E-10</v>
      </c>
      <c r="JC524">
        <v>0.04242554667046498</v>
      </c>
      <c r="JD524">
        <v>-0.002659736867722172</v>
      </c>
      <c r="JE524">
        <v>0.000738507291522077</v>
      </c>
      <c r="JF524">
        <v>-6.730059124220876E-06</v>
      </c>
      <c r="JG524">
        <v>7</v>
      </c>
      <c r="JH524">
        <v>1949</v>
      </c>
      <c r="JI524">
        <v>1</v>
      </c>
      <c r="JJ524">
        <v>29</v>
      </c>
      <c r="JK524">
        <v>190187.9</v>
      </c>
      <c r="JL524">
        <v>190188.1</v>
      </c>
      <c r="JM524">
        <v>1.47583</v>
      </c>
      <c r="JN524">
        <v>2.63428</v>
      </c>
      <c r="JO524">
        <v>2.146</v>
      </c>
      <c r="JP524">
        <v>2.68066</v>
      </c>
      <c r="JQ524">
        <v>2.29858</v>
      </c>
      <c r="JR524">
        <v>2.40601</v>
      </c>
      <c r="JS524">
        <v>36.9556</v>
      </c>
      <c r="JT524">
        <v>24.07</v>
      </c>
      <c r="JU524">
        <v>18</v>
      </c>
      <c r="JV524">
        <v>480.452</v>
      </c>
      <c r="JW524">
        <v>899.633</v>
      </c>
      <c r="JX524">
        <v>27.4999</v>
      </c>
      <c r="JY524">
        <v>28.6535</v>
      </c>
      <c r="JZ524">
        <v>30.0001</v>
      </c>
      <c r="KA524">
        <v>28.8451</v>
      </c>
      <c r="KB524">
        <v>28.8097</v>
      </c>
      <c r="KC524">
        <v>29.6946</v>
      </c>
      <c r="KD524">
        <v>18.1183</v>
      </c>
      <c r="KE524">
        <v>71.8784</v>
      </c>
      <c r="KF524">
        <v>27.4968</v>
      </c>
      <c r="KG524">
        <v>440.137</v>
      </c>
      <c r="KH524">
        <v>21.7853</v>
      </c>
      <c r="KI524">
        <v>102.039</v>
      </c>
      <c r="KJ524">
        <v>91.49850000000001</v>
      </c>
    </row>
    <row r="525" spans="1:296">
      <c r="A525">
        <v>507</v>
      </c>
      <c r="B525">
        <v>1758400883.6</v>
      </c>
      <c r="C525">
        <v>18743.09999990463</v>
      </c>
      <c r="D525" t="s">
        <v>1462</v>
      </c>
      <c r="E525" t="s">
        <v>1463</v>
      </c>
      <c r="F525">
        <v>5</v>
      </c>
      <c r="G525" t="s">
        <v>1411</v>
      </c>
      <c r="H525">
        <v>1758400875.832142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435.2470313448894</v>
      </c>
      <c r="AJ525">
        <v>432.8580363636363</v>
      </c>
      <c r="AK525">
        <v>0.6352611761212309</v>
      </c>
      <c r="AL525">
        <v>65.7214573392061</v>
      </c>
      <c r="AM525">
        <f>(AO525 - AN525 + DX525*1E3/(8.314*(DZ525+273.15)) * AQ525/DW525 * AP525) * DW525/(100*DK525) * 1000/(1000 - AO525)</f>
        <v>0</v>
      </c>
      <c r="AN525">
        <v>21.77280612667168</v>
      </c>
      <c r="AO525">
        <v>22.15624</v>
      </c>
      <c r="AP525">
        <v>-4.12546517807658E-06</v>
      </c>
      <c r="AQ525">
        <v>86.31513726895665</v>
      </c>
      <c r="AR525">
        <v>0</v>
      </c>
      <c r="AS525">
        <v>0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437</v>
      </c>
      <c r="AX525" t="s">
        <v>437</v>
      </c>
      <c r="AY525">
        <v>0</v>
      </c>
      <c r="AZ525">
        <v>0</v>
      </c>
      <c r="BA525">
        <f>1-AY525/AZ525</f>
        <v>0</v>
      </c>
      <c r="BB525">
        <v>0</v>
      </c>
      <c r="BC525" t="s">
        <v>437</v>
      </c>
      <c r="BD525" t="s">
        <v>437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437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2.7</v>
      </c>
      <c r="DL525">
        <v>0.5</v>
      </c>
      <c r="DM525" t="s">
        <v>438</v>
      </c>
      <c r="DN525">
        <v>2</v>
      </c>
      <c r="DO525" t="b">
        <v>1</v>
      </c>
      <c r="DP525">
        <v>1758400875.832142</v>
      </c>
      <c r="DQ525">
        <v>420.9634642857143</v>
      </c>
      <c r="DR525">
        <v>422.7437499999999</v>
      </c>
      <c r="DS525">
        <v>22.15948571428572</v>
      </c>
      <c r="DT525">
        <v>21.77471071428572</v>
      </c>
      <c r="DU525">
        <v>421.9917857142858</v>
      </c>
      <c r="DV525">
        <v>21.89197857142858</v>
      </c>
      <c r="DW525">
        <v>499.9757857142857</v>
      </c>
      <c r="DX525">
        <v>90.26355357142859</v>
      </c>
      <c r="DY525">
        <v>0.06624036071428571</v>
      </c>
      <c r="DZ525">
        <v>28.8729</v>
      </c>
      <c r="EA525">
        <v>29.99892857142857</v>
      </c>
      <c r="EB525">
        <v>999.9000000000002</v>
      </c>
      <c r="EC525">
        <v>0</v>
      </c>
      <c r="ED525">
        <v>0</v>
      </c>
      <c r="EE525">
        <v>9999.929642857142</v>
      </c>
      <c r="EF525">
        <v>0</v>
      </c>
      <c r="EG525">
        <v>11.05</v>
      </c>
      <c r="EH525">
        <v>-1.780208821428571</v>
      </c>
      <c r="EI525">
        <v>430.5032857142857</v>
      </c>
      <c r="EJ525">
        <v>432.1537142857143</v>
      </c>
      <c r="EK525">
        <v>0.3847836428571429</v>
      </c>
      <c r="EL525">
        <v>422.7437499999999</v>
      </c>
      <c r="EM525">
        <v>21.77471071428572</v>
      </c>
      <c r="EN525">
        <v>2.000195357142857</v>
      </c>
      <c r="EO525">
        <v>1.965462857142857</v>
      </c>
      <c r="EP525">
        <v>17.44588214285714</v>
      </c>
      <c r="EQ525">
        <v>17.16881071428572</v>
      </c>
      <c r="ER525">
        <v>2000.041785714286</v>
      </c>
      <c r="ES525">
        <v>0.9800042142857143</v>
      </c>
      <c r="ET525">
        <v>0.01999618571428571</v>
      </c>
      <c r="EU525">
        <v>0</v>
      </c>
      <c r="EV525">
        <v>260.1216428571429</v>
      </c>
      <c r="EW525">
        <v>5.00078</v>
      </c>
      <c r="EX525">
        <v>5197.625357142858</v>
      </c>
      <c r="EY525">
        <v>16380.00357142857</v>
      </c>
      <c r="EZ525">
        <v>38.86117857142857</v>
      </c>
      <c r="FA525">
        <v>39.85925</v>
      </c>
      <c r="FB525">
        <v>39.20953571428571</v>
      </c>
      <c r="FC525">
        <v>39.45967857142857</v>
      </c>
      <c r="FD525">
        <v>40.13142857142856</v>
      </c>
      <c r="FE525">
        <v>1955.151785714286</v>
      </c>
      <c r="FF525">
        <v>39.89000000000001</v>
      </c>
      <c r="FG525">
        <v>0</v>
      </c>
      <c r="FH525">
        <v>1758400884.3</v>
      </c>
      <c r="FI525">
        <v>0</v>
      </c>
      <c r="FJ525">
        <v>260.0889999999999</v>
      </c>
      <c r="FK525">
        <v>-3.042529915408553</v>
      </c>
      <c r="FL525">
        <v>-49.27384617171961</v>
      </c>
      <c r="FM525">
        <v>5197.273076923077</v>
      </c>
      <c r="FN525">
        <v>15</v>
      </c>
      <c r="FO525">
        <v>0</v>
      </c>
      <c r="FP525" t="s">
        <v>439</v>
      </c>
      <c r="FQ525">
        <v>1746989605.5</v>
      </c>
      <c r="FR525">
        <v>1746989593.5</v>
      </c>
      <c r="FS525">
        <v>0</v>
      </c>
      <c r="FT525">
        <v>-0.274</v>
      </c>
      <c r="FU525">
        <v>-0.002</v>
      </c>
      <c r="FV525">
        <v>2.549</v>
      </c>
      <c r="FW525">
        <v>0.129</v>
      </c>
      <c r="FX525">
        <v>420</v>
      </c>
      <c r="FY525">
        <v>17</v>
      </c>
      <c r="FZ525">
        <v>0.02</v>
      </c>
      <c r="GA525">
        <v>0.04</v>
      </c>
      <c r="GB525">
        <v>-0.9153917073170731</v>
      </c>
      <c r="GC525">
        <v>-18.87773832752613</v>
      </c>
      <c r="GD525">
        <v>2.460525409895194</v>
      </c>
      <c r="GE525">
        <v>0</v>
      </c>
      <c r="GF525">
        <v>260.2486764705882</v>
      </c>
      <c r="GG525">
        <v>-3.005301758381069</v>
      </c>
      <c r="GH525">
        <v>0.3493360694894921</v>
      </c>
      <c r="GI525">
        <v>0</v>
      </c>
      <c r="GJ525">
        <v>0.3830665609756098</v>
      </c>
      <c r="GK525">
        <v>0.02593371428571445</v>
      </c>
      <c r="GL525">
        <v>0.003012943233651903</v>
      </c>
      <c r="GM525">
        <v>1</v>
      </c>
      <c r="GN525">
        <v>1</v>
      </c>
      <c r="GO525">
        <v>3</v>
      </c>
      <c r="GP525" t="s">
        <v>440</v>
      </c>
      <c r="GQ525">
        <v>3.10258</v>
      </c>
      <c r="GR525">
        <v>2.72427</v>
      </c>
      <c r="GS525">
        <v>0.08857719999999999</v>
      </c>
      <c r="GT525">
        <v>0.0899789</v>
      </c>
      <c r="GU525">
        <v>0.101792</v>
      </c>
      <c r="GV525">
        <v>0.101866</v>
      </c>
      <c r="GW525">
        <v>23843.7</v>
      </c>
      <c r="GX525">
        <v>21620.8</v>
      </c>
      <c r="GY525">
        <v>26724.9</v>
      </c>
      <c r="GZ525">
        <v>23979.7</v>
      </c>
      <c r="HA525">
        <v>38411</v>
      </c>
      <c r="HB525">
        <v>31839.9</v>
      </c>
      <c r="HC525">
        <v>46670</v>
      </c>
      <c r="HD525">
        <v>37941.6</v>
      </c>
      <c r="HE525">
        <v>1.86893</v>
      </c>
      <c r="HF525">
        <v>2.34695</v>
      </c>
      <c r="HG525">
        <v>0.117511</v>
      </c>
      <c r="HH525">
        <v>0</v>
      </c>
      <c r="HI525">
        <v>28.0862</v>
      </c>
      <c r="HJ525">
        <v>999.9</v>
      </c>
      <c r="HK525">
        <v>48.1</v>
      </c>
      <c r="HL525">
        <v>32.2</v>
      </c>
      <c r="HM525">
        <v>25.7346</v>
      </c>
      <c r="HN525">
        <v>61.6174</v>
      </c>
      <c r="HO525">
        <v>4.57532</v>
      </c>
      <c r="HP525">
        <v>2</v>
      </c>
      <c r="HQ525">
        <v>0.109982</v>
      </c>
      <c r="HR525">
        <v>-0.0542974</v>
      </c>
      <c r="HS525">
        <v>20.2827</v>
      </c>
      <c r="HT525">
        <v>5.21295</v>
      </c>
      <c r="HU525">
        <v>11.9758</v>
      </c>
      <c r="HV525">
        <v>4.96355</v>
      </c>
      <c r="HW525">
        <v>3.2745</v>
      </c>
      <c r="HX525">
        <v>9999</v>
      </c>
      <c r="HY525">
        <v>9999</v>
      </c>
      <c r="HZ525">
        <v>9999</v>
      </c>
      <c r="IA525">
        <v>999.9</v>
      </c>
      <c r="IB525">
        <v>1.86386</v>
      </c>
      <c r="IC525">
        <v>1.86008</v>
      </c>
      <c r="ID525">
        <v>1.8584</v>
      </c>
      <c r="IE525">
        <v>1.85974</v>
      </c>
      <c r="IF525">
        <v>1.85989</v>
      </c>
      <c r="IG525">
        <v>1.85842</v>
      </c>
      <c r="IH525">
        <v>1.85745</v>
      </c>
      <c r="II525">
        <v>1.8524</v>
      </c>
      <c r="IJ525">
        <v>0</v>
      </c>
      <c r="IK525">
        <v>0</v>
      </c>
      <c r="IL525">
        <v>0</v>
      </c>
      <c r="IM525">
        <v>0</v>
      </c>
      <c r="IN525" t="s">
        <v>441</v>
      </c>
      <c r="IO525" t="s">
        <v>442</v>
      </c>
      <c r="IP525" t="s">
        <v>443</v>
      </c>
      <c r="IQ525" t="s">
        <v>443</v>
      </c>
      <c r="IR525" t="s">
        <v>443</v>
      </c>
      <c r="IS525" t="s">
        <v>443</v>
      </c>
      <c r="IT525">
        <v>0</v>
      </c>
      <c r="IU525">
        <v>100</v>
      </c>
      <c r="IV525">
        <v>100</v>
      </c>
      <c r="IW525">
        <v>-1.027</v>
      </c>
      <c r="IX525">
        <v>0.2674</v>
      </c>
      <c r="IY525">
        <v>-1.199888540531774</v>
      </c>
      <c r="IZ525">
        <v>0.0006062262584135303</v>
      </c>
      <c r="JA525">
        <v>-6.607284784785487E-07</v>
      </c>
      <c r="JB525">
        <v>4.456398226774383E-10</v>
      </c>
      <c r="JC525">
        <v>0.04242554667046498</v>
      </c>
      <c r="JD525">
        <v>-0.002659736867722172</v>
      </c>
      <c r="JE525">
        <v>0.000738507291522077</v>
      </c>
      <c r="JF525">
        <v>-6.730059124220876E-06</v>
      </c>
      <c r="JG525">
        <v>7</v>
      </c>
      <c r="JH525">
        <v>1949</v>
      </c>
      <c r="JI525">
        <v>1</v>
      </c>
      <c r="JJ525">
        <v>29</v>
      </c>
      <c r="JK525">
        <v>190188</v>
      </c>
      <c r="JL525">
        <v>190188.2</v>
      </c>
      <c r="JM525">
        <v>1.51123</v>
      </c>
      <c r="JN525">
        <v>2.62939</v>
      </c>
      <c r="JO525">
        <v>2.146</v>
      </c>
      <c r="JP525">
        <v>2.68066</v>
      </c>
      <c r="JQ525">
        <v>2.29858</v>
      </c>
      <c r="JR525">
        <v>2.43408</v>
      </c>
      <c r="JS525">
        <v>36.9317</v>
      </c>
      <c r="JT525">
        <v>24.07</v>
      </c>
      <c r="JU525">
        <v>18</v>
      </c>
      <c r="JV525">
        <v>480.176</v>
      </c>
      <c r="JW525">
        <v>900.456</v>
      </c>
      <c r="JX525">
        <v>27.4977</v>
      </c>
      <c r="JY525">
        <v>28.6535</v>
      </c>
      <c r="JZ525">
        <v>30.0001</v>
      </c>
      <c r="KA525">
        <v>28.8451</v>
      </c>
      <c r="KB525">
        <v>28.8097</v>
      </c>
      <c r="KC525">
        <v>30.4771</v>
      </c>
      <c r="KD525">
        <v>18.1183</v>
      </c>
      <c r="KE525">
        <v>71.8784</v>
      </c>
      <c r="KF525">
        <v>27.4998</v>
      </c>
      <c r="KG525">
        <v>460.173</v>
      </c>
      <c r="KH525">
        <v>21.7856</v>
      </c>
      <c r="KI525">
        <v>102.038</v>
      </c>
      <c r="KJ525">
        <v>91.49809999999999</v>
      </c>
    </row>
    <row r="526" spans="1:296">
      <c r="A526">
        <v>508</v>
      </c>
      <c r="B526">
        <v>1758400888.6</v>
      </c>
      <c r="C526">
        <v>18748.09999990463</v>
      </c>
      <c r="D526" t="s">
        <v>1464</v>
      </c>
      <c r="E526" t="s">
        <v>1465</v>
      </c>
      <c r="F526">
        <v>5</v>
      </c>
      <c r="G526" t="s">
        <v>1411</v>
      </c>
      <c r="H526">
        <v>1758400881.1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447.4646002642376</v>
      </c>
      <c r="AJ526">
        <v>440.4738666666668</v>
      </c>
      <c r="AK526">
        <v>1.637227638322006</v>
      </c>
      <c r="AL526">
        <v>65.7214573392061</v>
      </c>
      <c r="AM526">
        <f>(AO526 - AN526 + DX526*1E3/(8.314*(DZ526+273.15)) * AQ526/DW526 * AP526) * DW526/(100*DK526) * 1000/(1000 - AO526)</f>
        <v>0</v>
      </c>
      <c r="AN526">
        <v>21.76790094737169</v>
      </c>
      <c r="AO526">
        <v>22.1547903030303</v>
      </c>
      <c r="AP526">
        <v>-3.290266160016091E-06</v>
      </c>
      <c r="AQ526">
        <v>86.31513726895665</v>
      </c>
      <c r="AR526">
        <v>0</v>
      </c>
      <c r="AS526">
        <v>0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437</v>
      </c>
      <c r="AX526" t="s">
        <v>437</v>
      </c>
      <c r="AY526">
        <v>0</v>
      </c>
      <c r="AZ526">
        <v>0</v>
      </c>
      <c r="BA526">
        <f>1-AY526/AZ526</f>
        <v>0</v>
      </c>
      <c r="BB526">
        <v>0</v>
      </c>
      <c r="BC526" t="s">
        <v>437</v>
      </c>
      <c r="BD526" t="s">
        <v>437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437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2.7</v>
      </c>
      <c r="DL526">
        <v>0.5</v>
      </c>
      <c r="DM526" t="s">
        <v>438</v>
      </c>
      <c r="DN526">
        <v>2</v>
      </c>
      <c r="DO526" t="b">
        <v>1</v>
      </c>
      <c r="DP526">
        <v>1758400881.1</v>
      </c>
      <c r="DQ526">
        <v>423.2418518518519</v>
      </c>
      <c r="DR526">
        <v>429.5731481481481</v>
      </c>
      <c r="DS526">
        <v>22.15739629629629</v>
      </c>
      <c r="DT526">
        <v>21.77168518518519</v>
      </c>
      <c r="DU526">
        <v>424.2694444444445</v>
      </c>
      <c r="DV526">
        <v>21.88991851851852</v>
      </c>
      <c r="DW526">
        <v>499.947037037037</v>
      </c>
      <c r="DX526">
        <v>90.26327407407408</v>
      </c>
      <c r="DY526">
        <v>0.06613112962962964</v>
      </c>
      <c r="DZ526">
        <v>28.87426296296297</v>
      </c>
      <c r="EA526">
        <v>29.99752222222223</v>
      </c>
      <c r="EB526">
        <v>999.9000000000001</v>
      </c>
      <c r="EC526">
        <v>0</v>
      </c>
      <c r="ED526">
        <v>0</v>
      </c>
      <c r="EE526">
        <v>9999.436296296297</v>
      </c>
      <c r="EF526">
        <v>0</v>
      </c>
      <c r="EG526">
        <v>11.05</v>
      </c>
      <c r="EH526">
        <v>-6.331333851851853</v>
      </c>
      <c r="EI526">
        <v>432.8322962962963</v>
      </c>
      <c r="EJ526">
        <v>439.1338148148149</v>
      </c>
      <c r="EK526">
        <v>0.3857158148148148</v>
      </c>
      <c r="EL526">
        <v>429.5731481481481</v>
      </c>
      <c r="EM526">
        <v>21.77168518518519</v>
      </c>
      <c r="EN526">
        <v>1.999999629629629</v>
      </c>
      <c r="EO526">
        <v>1.965183333333333</v>
      </c>
      <c r="EP526">
        <v>17.44434074074074</v>
      </c>
      <c r="EQ526">
        <v>17.16656666666667</v>
      </c>
      <c r="ER526">
        <v>2000.023703703703</v>
      </c>
      <c r="ES526">
        <v>0.980004037037037</v>
      </c>
      <c r="ET526">
        <v>0.01999637037037037</v>
      </c>
      <c r="EU526">
        <v>0</v>
      </c>
      <c r="EV526">
        <v>259.9220740740741</v>
      </c>
      <c r="EW526">
        <v>5.00078</v>
      </c>
      <c r="EX526">
        <v>5193.11111111111</v>
      </c>
      <c r="EY526">
        <v>16379.85555555555</v>
      </c>
      <c r="EZ526">
        <v>38.83525925925925</v>
      </c>
      <c r="FA526">
        <v>39.85633333333333</v>
      </c>
      <c r="FB526">
        <v>39.20807407407407</v>
      </c>
      <c r="FC526">
        <v>39.45125925925926</v>
      </c>
      <c r="FD526">
        <v>40.10851851851852</v>
      </c>
      <c r="FE526">
        <v>1955.133703703704</v>
      </c>
      <c r="FF526">
        <v>39.89000000000001</v>
      </c>
      <c r="FG526">
        <v>0</v>
      </c>
      <c r="FH526">
        <v>1758400889.1</v>
      </c>
      <c r="FI526">
        <v>0</v>
      </c>
      <c r="FJ526">
        <v>259.9145384615385</v>
      </c>
      <c r="FK526">
        <v>-1.68410255870706</v>
      </c>
      <c r="FL526">
        <v>-51.44717949181558</v>
      </c>
      <c r="FM526">
        <v>5193.219615384616</v>
      </c>
      <c r="FN526">
        <v>15</v>
      </c>
      <c r="FO526">
        <v>0</v>
      </c>
      <c r="FP526" t="s">
        <v>439</v>
      </c>
      <c r="FQ526">
        <v>1746989605.5</v>
      </c>
      <c r="FR526">
        <v>1746989593.5</v>
      </c>
      <c r="FS526">
        <v>0</v>
      </c>
      <c r="FT526">
        <v>-0.274</v>
      </c>
      <c r="FU526">
        <v>-0.002</v>
      </c>
      <c r="FV526">
        <v>2.549</v>
      </c>
      <c r="FW526">
        <v>0.129</v>
      </c>
      <c r="FX526">
        <v>420</v>
      </c>
      <c r="FY526">
        <v>17</v>
      </c>
      <c r="FZ526">
        <v>0.02</v>
      </c>
      <c r="GA526">
        <v>0.04</v>
      </c>
      <c r="GB526">
        <v>-3.945063463414634</v>
      </c>
      <c r="GC526">
        <v>-48.68359298257839</v>
      </c>
      <c r="GD526">
        <v>5.213661782091295</v>
      </c>
      <c r="GE526">
        <v>0</v>
      </c>
      <c r="GF526">
        <v>260.0476176470588</v>
      </c>
      <c r="GG526">
        <v>-2.344583648947322</v>
      </c>
      <c r="GH526">
        <v>0.3104232418817092</v>
      </c>
      <c r="GI526">
        <v>0</v>
      </c>
      <c r="GJ526">
        <v>0.3851534390243903</v>
      </c>
      <c r="GK526">
        <v>0.01172393728222918</v>
      </c>
      <c r="GL526">
        <v>0.001307736511254212</v>
      </c>
      <c r="GM526">
        <v>1</v>
      </c>
      <c r="GN526">
        <v>1</v>
      </c>
      <c r="GO526">
        <v>3</v>
      </c>
      <c r="GP526" t="s">
        <v>440</v>
      </c>
      <c r="GQ526">
        <v>3.10237</v>
      </c>
      <c r="GR526">
        <v>2.72465</v>
      </c>
      <c r="GS526">
        <v>0.089814</v>
      </c>
      <c r="GT526">
        <v>0.0921515</v>
      </c>
      <c r="GU526">
        <v>0.101787</v>
      </c>
      <c r="GV526">
        <v>0.101864</v>
      </c>
      <c r="GW526">
        <v>23811.4</v>
      </c>
      <c r="GX526">
        <v>21569</v>
      </c>
      <c r="GY526">
        <v>26724.9</v>
      </c>
      <c r="GZ526">
        <v>23979.5</v>
      </c>
      <c r="HA526">
        <v>38411.3</v>
      </c>
      <c r="HB526">
        <v>31840.1</v>
      </c>
      <c r="HC526">
        <v>46669.9</v>
      </c>
      <c r="HD526">
        <v>37941.5</v>
      </c>
      <c r="HE526">
        <v>1.86878</v>
      </c>
      <c r="HF526">
        <v>2.3469</v>
      </c>
      <c r="HG526">
        <v>0.11652</v>
      </c>
      <c r="HH526">
        <v>0</v>
      </c>
      <c r="HI526">
        <v>28.0886</v>
      </c>
      <c r="HJ526">
        <v>999.9</v>
      </c>
      <c r="HK526">
        <v>48.2</v>
      </c>
      <c r="HL526">
        <v>32.2</v>
      </c>
      <c r="HM526">
        <v>25.7901</v>
      </c>
      <c r="HN526">
        <v>61.0874</v>
      </c>
      <c r="HO526">
        <v>4.80769</v>
      </c>
      <c r="HP526">
        <v>2</v>
      </c>
      <c r="HQ526">
        <v>0.109962</v>
      </c>
      <c r="HR526">
        <v>-0.0554466</v>
      </c>
      <c r="HS526">
        <v>20.283</v>
      </c>
      <c r="HT526">
        <v>5.2128</v>
      </c>
      <c r="HU526">
        <v>11.9764</v>
      </c>
      <c r="HV526">
        <v>4.96345</v>
      </c>
      <c r="HW526">
        <v>3.27445</v>
      </c>
      <c r="HX526">
        <v>9999</v>
      </c>
      <c r="HY526">
        <v>9999</v>
      </c>
      <c r="HZ526">
        <v>9999</v>
      </c>
      <c r="IA526">
        <v>999.9</v>
      </c>
      <c r="IB526">
        <v>1.86386</v>
      </c>
      <c r="IC526">
        <v>1.86007</v>
      </c>
      <c r="ID526">
        <v>1.8584</v>
      </c>
      <c r="IE526">
        <v>1.85974</v>
      </c>
      <c r="IF526">
        <v>1.85989</v>
      </c>
      <c r="IG526">
        <v>1.85843</v>
      </c>
      <c r="IH526">
        <v>1.85745</v>
      </c>
      <c r="II526">
        <v>1.85237</v>
      </c>
      <c r="IJ526">
        <v>0</v>
      </c>
      <c r="IK526">
        <v>0</v>
      </c>
      <c r="IL526">
        <v>0</v>
      </c>
      <c r="IM526">
        <v>0</v>
      </c>
      <c r="IN526" t="s">
        <v>441</v>
      </c>
      <c r="IO526" t="s">
        <v>442</v>
      </c>
      <c r="IP526" t="s">
        <v>443</v>
      </c>
      <c r="IQ526" t="s">
        <v>443</v>
      </c>
      <c r="IR526" t="s">
        <v>443</v>
      </c>
      <c r="IS526" t="s">
        <v>443</v>
      </c>
      <c r="IT526">
        <v>0</v>
      </c>
      <c r="IU526">
        <v>100</v>
      </c>
      <c r="IV526">
        <v>100</v>
      </c>
      <c r="IW526">
        <v>-1.026</v>
      </c>
      <c r="IX526">
        <v>0.2674</v>
      </c>
      <c r="IY526">
        <v>-1.199888540531774</v>
      </c>
      <c r="IZ526">
        <v>0.0006062262584135303</v>
      </c>
      <c r="JA526">
        <v>-6.607284784785487E-07</v>
      </c>
      <c r="JB526">
        <v>4.456398226774383E-10</v>
      </c>
      <c r="JC526">
        <v>0.04242554667046498</v>
      </c>
      <c r="JD526">
        <v>-0.002659736867722172</v>
      </c>
      <c r="JE526">
        <v>0.000738507291522077</v>
      </c>
      <c r="JF526">
        <v>-6.730059124220876E-06</v>
      </c>
      <c r="JG526">
        <v>7</v>
      </c>
      <c r="JH526">
        <v>1949</v>
      </c>
      <c r="JI526">
        <v>1</v>
      </c>
      <c r="JJ526">
        <v>29</v>
      </c>
      <c r="JK526">
        <v>190188.1</v>
      </c>
      <c r="JL526">
        <v>190188.3</v>
      </c>
      <c r="JM526">
        <v>1.55396</v>
      </c>
      <c r="JN526">
        <v>2.62939</v>
      </c>
      <c r="JO526">
        <v>2.146</v>
      </c>
      <c r="JP526">
        <v>2.68066</v>
      </c>
      <c r="JQ526">
        <v>2.29858</v>
      </c>
      <c r="JR526">
        <v>2.3999</v>
      </c>
      <c r="JS526">
        <v>36.9317</v>
      </c>
      <c r="JT526">
        <v>24.0787</v>
      </c>
      <c r="JU526">
        <v>18</v>
      </c>
      <c r="JV526">
        <v>480.089</v>
      </c>
      <c r="JW526">
        <v>900.403</v>
      </c>
      <c r="JX526">
        <v>27.5</v>
      </c>
      <c r="JY526">
        <v>28.6535</v>
      </c>
      <c r="JZ526">
        <v>30.0001</v>
      </c>
      <c r="KA526">
        <v>28.8451</v>
      </c>
      <c r="KB526">
        <v>28.8097</v>
      </c>
      <c r="KC526">
        <v>31.2969</v>
      </c>
      <c r="KD526">
        <v>18.1183</v>
      </c>
      <c r="KE526">
        <v>71.8784</v>
      </c>
      <c r="KF526">
        <v>27.501</v>
      </c>
      <c r="KG526">
        <v>473.562</v>
      </c>
      <c r="KH526">
        <v>21.7856</v>
      </c>
      <c r="KI526">
        <v>102.038</v>
      </c>
      <c r="KJ526">
        <v>91.49760000000001</v>
      </c>
    </row>
    <row r="527" spans="1:296">
      <c r="A527">
        <v>509</v>
      </c>
      <c r="B527">
        <v>1758400893.6</v>
      </c>
      <c r="C527">
        <v>18753.09999990463</v>
      </c>
      <c r="D527" t="s">
        <v>1466</v>
      </c>
      <c r="E527" t="s">
        <v>1467</v>
      </c>
      <c r="F527">
        <v>5</v>
      </c>
      <c r="G527" t="s">
        <v>1411</v>
      </c>
      <c r="H527">
        <v>1758400885.814285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462.4853976087364</v>
      </c>
      <c r="AJ527">
        <v>452.0456909090908</v>
      </c>
      <c r="AK527">
        <v>2.392018731074745</v>
      </c>
      <c r="AL527">
        <v>65.7214573392061</v>
      </c>
      <c r="AM527">
        <f>(AO527 - AN527 + DX527*1E3/(8.314*(DZ527+273.15)) * AQ527/DW527 * AP527) * DW527/(100*DK527) * 1000/(1000 - AO527)</f>
        <v>0</v>
      </c>
      <c r="AN527">
        <v>21.7683057588707</v>
      </c>
      <c r="AO527">
        <v>22.15274848484848</v>
      </c>
      <c r="AP527">
        <v>-5.369710280997423E-06</v>
      </c>
      <c r="AQ527">
        <v>86.31513726895665</v>
      </c>
      <c r="AR527">
        <v>0</v>
      </c>
      <c r="AS527">
        <v>0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437</v>
      </c>
      <c r="AX527" t="s">
        <v>437</v>
      </c>
      <c r="AY527">
        <v>0</v>
      </c>
      <c r="AZ527">
        <v>0</v>
      </c>
      <c r="BA527">
        <f>1-AY527/AZ527</f>
        <v>0</v>
      </c>
      <c r="BB527">
        <v>0</v>
      </c>
      <c r="BC527" t="s">
        <v>437</v>
      </c>
      <c r="BD527" t="s">
        <v>437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437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2.7</v>
      </c>
      <c r="DL527">
        <v>0.5</v>
      </c>
      <c r="DM527" t="s">
        <v>438</v>
      </c>
      <c r="DN527">
        <v>2</v>
      </c>
      <c r="DO527" t="b">
        <v>1</v>
      </c>
      <c r="DP527">
        <v>1758400885.814285</v>
      </c>
      <c r="DQ527">
        <v>428.4991428571428</v>
      </c>
      <c r="DR527">
        <v>440.3702500000001</v>
      </c>
      <c r="DS527">
        <v>22.15551428571428</v>
      </c>
      <c r="DT527">
        <v>21.76950714285715</v>
      </c>
      <c r="DU527">
        <v>429.5251785714286</v>
      </c>
      <c r="DV527">
        <v>21.88807857142857</v>
      </c>
      <c r="DW527">
        <v>500.0247142857143</v>
      </c>
      <c r="DX527">
        <v>90.26208214285712</v>
      </c>
      <c r="DY527">
        <v>0.06622082857142857</v>
      </c>
      <c r="DZ527">
        <v>28.87516071428572</v>
      </c>
      <c r="EA527">
        <v>29.99440357142857</v>
      </c>
      <c r="EB527">
        <v>999.9000000000002</v>
      </c>
      <c r="EC527">
        <v>0</v>
      </c>
      <c r="ED527">
        <v>0</v>
      </c>
      <c r="EE527">
        <v>9998.997499999999</v>
      </c>
      <c r="EF527">
        <v>0</v>
      </c>
      <c r="EG527">
        <v>11.05</v>
      </c>
      <c r="EH527">
        <v>-11.8712275</v>
      </c>
      <c r="EI527">
        <v>438.2077499999999</v>
      </c>
      <c r="EJ527">
        <v>450.1702142857143</v>
      </c>
      <c r="EK527">
        <v>0.3860158214285714</v>
      </c>
      <c r="EL527">
        <v>440.3702500000001</v>
      </c>
      <c r="EM527">
        <v>21.76950714285715</v>
      </c>
      <c r="EN527">
        <v>1.999804285714286</v>
      </c>
      <c r="EO527">
        <v>1.964960714285714</v>
      </c>
      <c r="EP527">
        <v>17.44279285714286</v>
      </c>
      <c r="EQ527">
        <v>17.16478214285715</v>
      </c>
      <c r="ER527">
        <v>2000.020714285714</v>
      </c>
      <c r="ES527">
        <v>0.980004</v>
      </c>
      <c r="ET527">
        <v>0.0199964</v>
      </c>
      <c r="EU527">
        <v>0</v>
      </c>
      <c r="EV527">
        <v>259.70925</v>
      </c>
      <c r="EW527">
        <v>5.00078</v>
      </c>
      <c r="EX527">
        <v>5189.149285714286</v>
      </c>
      <c r="EY527">
        <v>16379.83214285714</v>
      </c>
      <c r="EZ527">
        <v>38.85457142857143</v>
      </c>
      <c r="FA527">
        <v>39.85925</v>
      </c>
      <c r="FB527">
        <v>39.22082142857143</v>
      </c>
      <c r="FC527">
        <v>39.46192857142857</v>
      </c>
      <c r="FD527">
        <v>40.14253571428571</v>
      </c>
      <c r="FE527">
        <v>1955.130714285714</v>
      </c>
      <c r="FF527">
        <v>39.89000000000001</v>
      </c>
      <c r="FG527">
        <v>0</v>
      </c>
      <c r="FH527">
        <v>1758400893.9</v>
      </c>
      <c r="FI527">
        <v>0</v>
      </c>
      <c r="FJ527">
        <v>259.6891923076923</v>
      </c>
      <c r="FK527">
        <v>-2.804752133552681</v>
      </c>
      <c r="FL527">
        <v>-51.33504273655587</v>
      </c>
      <c r="FM527">
        <v>5189.163461538462</v>
      </c>
      <c r="FN527">
        <v>15</v>
      </c>
      <c r="FO527">
        <v>0</v>
      </c>
      <c r="FP527" t="s">
        <v>439</v>
      </c>
      <c r="FQ527">
        <v>1746989605.5</v>
      </c>
      <c r="FR527">
        <v>1746989593.5</v>
      </c>
      <c r="FS527">
        <v>0</v>
      </c>
      <c r="FT527">
        <v>-0.274</v>
      </c>
      <c r="FU527">
        <v>-0.002</v>
      </c>
      <c r="FV527">
        <v>2.549</v>
      </c>
      <c r="FW527">
        <v>0.129</v>
      </c>
      <c r="FX527">
        <v>420</v>
      </c>
      <c r="FY527">
        <v>17</v>
      </c>
      <c r="FZ527">
        <v>0.02</v>
      </c>
      <c r="GA527">
        <v>0.04</v>
      </c>
      <c r="GB527">
        <v>-8.009723775000001</v>
      </c>
      <c r="GC527">
        <v>-69.59075089305816</v>
      </c>
      <c r="GD527">
        <v>6.768510943492843</v>
      </c>
      <c r="GE527">
        <v>0</v>
      </c>
      <c r="GF527">
        <v>259.816205882353</v>
      </c>
      <c r="GG527">
        <v>-2.209579835329552</v>
      </c>
      <c r="GH527">
        <v>0.3192772886132412</v>
      </c>
      <c r="GI527">
        <v>0</v>
      </c>
      <c r="GJ527">
        <v>0.385650675</v>
      </c>
      <c r="GK527">
        <v>0.006356836772981808</v>
      </c>
      <c r="GL527">
        <v>0.0009597113990023258</v>
      </c>
      <c r="GM527">
        <v>1</v>
      </c>
      <c r="GN527">
        <v>1</v>
      </c>
      <c r="GO527">
        <v>3</v>
      </c>
      <c r="GP527" t="s">
        <v>440</v>
      </c>
      <c r="GQ527">
        <v>3.1028</v>
      </c>
      <c r="GR527">
        <v>2.72437</v>
      </c>
      <c r="GS527">
        <v>0.0916101</v>
      </c>
      <c r="GT527">
        <v>0.09446649999999999</v>
      </c>
      <c r="GU527">
        <v>0.101779</v>
      </c>
      <c r="GV527">
        <v>0.101858</v>
      </c>
      <c r="GW527">
        <v>23764.5</v>
      </c>
      <c r="GX527">
        <v>21514.1</v>
      </c>
      <c r="GY527">
        <v>26724.9</v>
      </c>
      <c r="GZ527">
        <v>23979.6</v>
      </c>
      <c r="HA527">
        <v>38411.8</v>
      </c>
      <c r="HB527">
        <v>31840.5</v>
      </c>
      <c r="HC527">
        <v>46669.8</v>
      </c>
      <c r="HD527">
        <v>37941.4</v>
      </c>
      <c r="HE527">
        <v>1.86948</v>
      </c>
      <c r="HF527">
        <v>2.34667</v>
      </c>
      <c r="HG527">
        <v>0.116412</v>
      </c>
      <c r="HH527">
        <v>0</v>
      </c>
      <c r="HI527">
        <v>28.0909</v>
      </c>
      <c r="HJ527">
        <v>999.9</v>
      </c>
      <c r="HK527">
        <v>48.2</v>
      </c>
      <c r="HL527">
        <v>32.2</v>
      </c>
      <c r="HM527">
        <v>25.7909</v>
      </c>
      <c r="HN527">
        <v>61.3674</v>
      </c>
      <c r="HO527">
        <v>4.66747</v>
      </c>
      <c r="HP527">
        <v>2</v>
      </c>
      <c r="HQ527">
        <v>0.110023</v>
      </c>
      <c r="HR527">
        <v>-0.0643736</v>
      </c>
      <c r="HS527">
        <v>20.2828</v>
      </c>
      <c r="HT527">
        <v>5.21325</v>
      </c>
      <c r="HU527">
        <v>11.9752</v>
      </c>
      <c r="HV527">
        <v>4.9634</v>
      </c>
      <c r="HW527">
        <v>3.2745</v>
      </c>
      <c r="HX527">
        <v>9999</v>
      </c>
      <c r="HY527">
        <v>9999</v>
      </c>
      <c r="HZ527">
        <v>9999</v>
      </c>
      <c r="IA527">
        <v>999.9</v>
      </c>
      <c r="IB527">
        <v>1.86386</v>
      </c>
      <c r="IC527">
        <v>1.86006</v>
      </c>
      <c r="ID527">
        <v>1.85842</v>
      </c>
      <c r="IE527">
        <v>1.85974</v>
      </c>
      <c r="IF527">
        <v>1.85989</v>
      </c>
      <c r="IG527">
        <v>1.8584</v>
      </c>
      <c r="IH527">
        <v>1.85745</v>
      </c>
      <c r="II527">
        <v>1.85238</v>
      </c>
      <c r="IJ527">
        <v>0</v>
      </c>
      <c r="IK527">
        <v>0</v>
      </c>
      <c r="IL527">
        <v>0</v>
      </c>
      <c r="IM527">
        <v>0</v>
      </c>
      <c r="IN527" t="s">
        <v>441</v>
      </c>
      <c r="IO527" t="s">
        <v>442</v>
      </c>
      <c r="IP527" t="s">
        <v>443</v>
      </c>
      <c r="IQ527" t="s">
        <v>443</v>
      </c>
      <c r="IR527" t="s">
        <v>443</v>
      </c>
      <c r="IS527" t="s">
        <v>443</v>
      </c>
      <c r="IT527">
        <v>0</v>
      </c>
      <c r="IU527">
        <v>100</v>
      </c>
      <c r="IV527">
        <v>100</v>
      </c>
      <c r="IW527">
        <v>-1.022</v>
      </c>
      <c r="IX527">
        <v>0.2674</v>
      </c>
      <c r="IY527">
        <v>-1.199888540531774</v>
      </c>
      <c r="IZ527">
        <v>0.0006062262584135303</v>
      </c>
      <c r="JA527">
        <v>-6.607284784785487E-07</v>
      </c>
      <c r="JB527">
        <v>4.456398226774383E-10</v>
      </c>
      <c r="JC527">
        <v>0.04242554667046498</v>
      </c>
      <c r="JD527">
        <v>-0.002659736867722172</v>
      </c>
      <c r="JE527">
        <v>0.000738507291522077</v>
      </c>
      <c r="JF527">
        <v>-6.730059124220876E-06</v>
      </c>
      <c r="JG527">
        <v>7</v>
      </c>
      <c r="JH527">
        <v>1949</v>
      </c>
      <c r="JI527">
        <v>1</v>
      </c>
      <c r="JJ527">
        <v>29</v>
      </c>
      <c r="JK527">
        <v>190188.1</v>
      </c>
      <c r="JL527">
        <v>190188.3</v>
      </c>
      <c r="JM527">
        <v>1.59546</v>
      </c>
      <c r="JN527">
        <v>2.62573</v>
      </c>
      <c r="JO527">
        <v>2.146</v>
      </c>
      <c r="JP527">
        <v>2.67944</v>
      </c>
      <c r="JQ527">
        <v>2.29858</v>
      </c>
      <c r="JR527">
        <v>2.43164</v>
      </c>
      <c r="JS527">
        <v>36.9317</v>
      </c>
      <c r="JT527">
        <v>24.0787</v>
      </c>
      <c r="JU527">
        <v>18</v>
      </c>
      <c r="JV527">
        <v>480.501</v>
      </c>
      <c r="JW527">
        <v>900.164</v>
      </c>
      <c r="JX527">
        <v>27.5023</v>
      </c>
      <c r="JY527">
        <v>28.6537</v>
      </c>
      <c r="JZ527">
        <v>30.0001</v>
      </c>
      <c r="KA527">
        <v>28.8459</v>
      </c>
      <c r="KB527">
        <v>28.8097</v>
      </c>
      <c r="KC527">
        <v>32.1021</v>
      </c>
      <c r="KD527">
        <v>18.1183</v>
      </c>
      <c r="KE527">
        <v>71.8784</v>
      </c>
      <c r="KF527">
        <v>27.5045</v>
      </c>
      <c r="KG527">
        <v>486.927</v>
      </c>
      <c r="KH527">
        <v>21.7856</v>
      </c>
      <c r="KI527">
        <v>102.038</v>
      </c>
      <c r="KJ527">
        <v>91.49760000000001</v>
      </c>
    </row>
    <row r="528" spans="1:296">
      <c r="A528">
        <v>510</v>
      </c>
      <c r="B528">
        <v>1758400898.6</v>
      </c>
      <c r="C528">
        <v>18758.09999990463</v>
      </c>
      <c r="D528" t="s">
        <v>1468</v>
      </c>
      <c r="E528" t="s">
        <v>1469</v>
      </c>
      <c r="F528">
        <v>5</v>
      </c>
      <c r="G528" t="s">
        <v>1411</v>
      </c>
      <c r="H528">
        <v>1758400891.1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478.0402291721189</v>
      </c>
      <c r="AJ528">
        <v>465.6668303030301</v>
      </c>
      <c r="AK528">
        <v>2.752021819424144</v>
      </c>
      <c r="AL528">
        <v>65.7214573392061</v>
      </c>
      <c r="AM528">
        <f>(AO528 - AN528 + DX528*1E3/(8.314*(DZ528+273.15)) * AQ528/DW528 * AP528) * DW528/(100*DK528) * 1000/(1000 - AO528)</f>
        <v>0</v>
      </c>
      <c r="AN528">
        <v>21.76600552856962</v>
      </c>
      <c r="AO528">
        <v>22.1490612121212</v>
      </c>
      <c r="AP528">
        <v>-5.716214170749389E-06</v>
      </c>
      <c r="AQ528">
        <v>86.31513726895665</v>
      </c>
      <c r="AR528">
        <v>0</v>
      </c>
      <c r="AS528">
        <v>0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437</v>
      </c>
      <c r="AX528" t="s">
        <v>437</v>
      </c>
      <c r="AY528">
        <v>0</v>
      </c>
      <c r="AZ528">
        <v>0</v>
      </c>
      <c r="BA528">
        <f>1-AY528/AZ528</f>
        <v>0</v>
      </c>
      <c r="BB528">
        <v>0</v>
      </c>
      <c r="BC528" t="s">
        <v>437</v>
      </c>
      <c r="BD528" t="s">
        <v>437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437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2.7</v>
      </c>
      <c r="DL528">
        <v>0.5</v>
      </c>
      <c r="DM528" t="s">
        <v>438</v>
      </c>
      <c r="DN528">
        <v>2</v>
      </c>
      <c r="DO528" t="b">
        <v>1</v>
      </c>
      <c r="DP528">
        <v>1758400891.1</v>
      </c>
      <c r="DQ528">
        <v>438.1502962962963</v>
      </c>
      <c r="DR528">
        <v>455.2676296296297</v>
      </c>
      <c r="DS528">
        <v>22.15307407407408</v>
      </c>
      <c r="DT528">
        <v>21.76699629629629</v>
      </c>
      <c r="DU528">
        <v>439.1735555555556</v>
      </c>
      <c r="DV528">
        <v>21.88567777777778</v>
      </c>
      <c r="DW528">
        <v>499.966037037037</v>
      </c>
      <c r="DX528">
        <v>90.26245555555558</v>
      </c>
      <c r="DY528">
        <v>0.06630641111111112</v>
      </c>
      <c r="DZ528">
        <v>28.87563703703703</v>
      </c>
      <c r="EA528">
        <v>29.99753333333333</v>
      </c>
      <c r="EB528">
        <v>999.9000000000001</v>
      </c>
      <c r="EC528">
        <v>0</v>
      </c>
      <c r="ED528">
        <v>0</v>
      </c>
      <c r="EE528">
        <v>10001.73888888889</v>
      </c>
      <c r="EF528">
        <v>0</v>
      </c>
      <c r="EG528">
        <v>11.05</v>
      </c>
      <c r="EH528">
        <v>-17.11744814814815</v>
      </c>
      <c r="EI528">
        <v>448.0764444444445</v>
      </c>
      <c r="EJ528">
        <v>465.397925925926</v>
      </c>
      <c r="EK528">
        <v>0.3860825185185185</v>
      </c>
      <c r="EL528">
        <v>455.2676296296297</v>
      </c>
      <c r="EM528">
        <v>21.76699629629629</v>
      </c>
      <c r="EN528">
        <v>1.999591111111111</v>
      </c>
      <c r="EO528">
        <v>1.964741851851852</v>
      </c>
      <c r="EP528">
        <v>17.4411074074074</v>
      </c>
      <c r="EQ528">
        <v>17.16302592592593</v>
      </c>
      <c r="ER528">
        <v>2000.007407407408</v>
      </c>
      <c r="ES528">
        <v>0.9800038888888887</v>
      </c>
      <c r="ET528">
        <v>0.01999657777777777</v>
      </c>
      <c r="EU528">
        <v>0</v>
      </c>
      <c r="EV528">
        <v>259.4087037037037</v>
      </c>
      <c r="EW528">
        <v>5.00078</v>
      </c>
      <c r="EX528">
        <v>5184.717407407407</v>
      </c>
      <c r="EY528">
        <v>16379.72222222222</v>
      </c>
      <c r="EZ528">
        <v>38.86544444444444</v>
      </c>
      <c r="FA528">
        <v>39.85866666666666</v>
      </c>
      <c r="FB528">
        <v>39.22444444444444</v>
      </c>
      <c r="FC528">
        <v>39.45585185185185</v>
      </c>
      <c r="FD528">
        <v>40.13162962962962</v>
      </c>
      <c r="FE528">
        <v>1955.117407407407</v>
      </c>
      <c r="FF528">
        <v>39.89000000000001</v>
      </c>
      <c r="FG528">
        <v>0</v>
      </c>
      <c r="FH528">
        <v>1758400899.3</v>
      </c>
      <c r="FI528">
        <v>0</v>
      </c>
      <c r="FJ528">
        <v>259.38928</v>
      </c>
      <c r="FK528">
        <v>-3.977384625720691</v>
      </c>
      <c r="FL528">
        <v>-50.00846162921627</v>
      </c>
      <c r="FM528">
        <v>5184.3692</v>
      </c>
      <c r="FN528">
        <v>15</v>
      </c>
      <c r="FO528">
        <v>0</v>
      </c>
      <c r="FP528" t="s">
        <v>439</v>
      </c>
      <c r="FQ528">
        <v>1746989605.5</v>
      </c>
      <c r="FR528">
        <v>1746989593.5</v>
      </c>
      <c r="FS528">
        <v>0</v>
      </c>
      <c r="FT528">
        <v>-0.274</v>
      </c>
      <c r="FU528">
        <v>-0.002</v>
      </c>
      <c r="FV528">
        <v>2.549</v>
      </c>
      <c r="FW528">
        <v>0.129</v>
      </c>
      <c r="FX528">
        <v>420</v>
      </c>
      <c r="FY528">
        <v>17</v>
      </c>
      <c r="FZ528">
        <v>0.02</v>
      </c>
      <c r="GA528">
        <v>0.04</v>
      </c>
      <c r="GB528">
        <v>-13.26058187804878</v>
      </c>
      <c r="GC528">
        <v>-62.50460738675957</v>
      </c>
      <c r="GD528">
        <v>6.289310827959134</v>
      </c>
      <c r="GE528">
        <v>0</v>
      </c>
      <c r="GF528">
        <v>259.5661470588235</v>
      </c>
      <c r="GG528">
        <v>-3.065897630334744</v>
      </c>
      <c r="GH528">
        <v>0.3862260182810488</v>
      </c>
      <c r="GI528">
        <v>0</v>
      </c>
      <c r="GJ528">
        <v>0.3859143170731708</v>
      </c>
      <c r="GK528">
        <v>-0.0003817212543549658</v>
      </c>
      <c r="GL528">
        <v>0.0007109204421553499</v>
      </c>
      <c r="GM528">
        <v>1</v>
      </c>
      <c r="GN528">
        <v>1</v>
      </c>
      <c r="GO528">
        <v>3</v>
      </c>
      <c r="GP528" t="s">
        <v>440</v>
      </c>
      <c r="GQ528">
        <v>3.10272</v>
      </c>
      <c r="GR528">
        <v>2.72432</v>
      </c>
      <c r="GS528">
        <v>0.09367449999999999</v>
      </c>
      <c r="GT528">
        <v>0.0968074</v>
      </c>
      <c r="GU528">
        <v>0.101772</v>
      </c>
      <c r="GV528">
        <v>0.101851</v>
      </c>
      <c r="GW528">
        <v>23710.6</v>
      </c>
      <c r="GX528">
        <v>21458.4</v>
      </c>
      <c r="GY528">
        <v>26725.1</v>
      </c>
      <c r="GZ528">
        <v>23979.5</v>
      </c>
      <c r="HA528">
        <v>38412.2</v>
      </c>
      <c r="HB528">
        <v>31840.8</v>
      </c>
      <c r="HC528">
        <v>46669.6</v>
      </c>
      <c r="HD528">
        <v>37941.2</v>
      </c>
      <c r="HE528">
        <v>1.8693</v>
      </c>
      <c r="HF528">
        <v>2.3466</v>
      </c>
      <c r="HG528">
        <v>0.117425</v>
      </c>
      <c r="HH528">
        <v>0</v>
      </c>
      <c r="HI528">
        <v>28.0934</v>
      </c>
      <c r="HJ528">
        <v>999.9</v>
      </c>
      <c r="HK528">
        <v>48.2</v>
      </c>
      <c r="HL528">
        <v>32.2</v>
      </c>
      <c r="HM528">
        <v>25.7856</v>
      </c>
      <c r="HN528">
        <v>61.2874</v>
      </c>
      <c r="HO528">
        <v>4.64343</v>
      </c>
      <c r="HP528">
        <v>2</v>
      </c>
      <c r="HQ528">
        <v>0.110064</v>
      </c>
      <c r="HR528">
        <v>-0.0819935</v>
      </c>
      <c r="HS528">
        <v>20.2828</v>
      </c>
      <c r="HT528">
        <v>5.21295</v>
      </c>
      <c r="HU528">
        <v>11.9766</v>
      </c>
      <c r="HV528">
        <v>4.9636</v>
      </c>
      <c r="HW528">
        <v>3.27453</v>
      </c>
      <c r="HX528">
        <v>9999</v>
      </c>
      <c r="HY528">
        <v>9999</v>
      </c>
      <c r="HZ528">
        <v>9999</v>
      </c>
      <c r="IA528">
        <v>999.9</v>
      </c>
      <c r="IB528">
        <v>1.86386</v>
      </c>
      <c r="IC528">
        <v>1.86007</v>
      </c>
      <c r="ID528">
        <v>1.8584</v>
      </c>
      <c r="IE528">
        <v>1.85974</v>
      </c>
      <c r="IF528">
        <v>1.85989</v>
      </c>
      <c r="IG528">
        <v>1.85838</v>
      </c>
      <c r="IH528">
        <v>1.85745</v>
      </c>
      <c r="II528">
        <v>1.85237</v>
      </c>
      <c r="IJ528">
        <v>0</v>
      </c>
      <c r="IK528">
        <v>0</v>
      </c>
      <c r="IL528">
        <v>0</v>
      </c>
      <c r="IM528">
        <v>0</v>
      </c>
      <c r="IN528" t="s">
        <v>441</v>
      </c>
      <c r="IO528" t="s">
        <v>442</v>
      </c>
      <c r="IP528" t="s">
        <v>443</v>
      </c>
      <c r="IQ528" t="s">
        <v>443</v>
      </c>
      <c r="IR528" t="s">
        <v>443</v>
      </c>
      <c r="IS528" t="s">
        <v>443</v>
      </c>
      <c r="IT528">
        <v>0</v>
      </c>
      <c r="IU528">
        <v>100</v>
      </c>
      <c r="IV528">
        <v>100</v>
      </c>
      <c r="IW528">
        <v>-1.018</v>
      </c>
      <c r="IX528">
        <v>0.2673</v>
      </c>
      <c r="IY528">
        <v>-1.199888540531774</v>
      </c>
      <c r="IZ528">
        <v>0.0006062262584135303</v>
      </c>
      <c r="JA528">
        <v>-6.607284784785487E-07</v>
      </c>
      <c r="JB528">
        <v>4.456398226774383E-10</v>
      </c>
      <c r="JC528">
        <v>0.04242554667046498</v>
      </c>
      <c r="JD528">
        <v>-0.002659736867722172</v>
      </c>
      <c r="JE528">
        <v>0.000738507291522077</v>
      </c>
      <c r="JF528">
        <v>-6.730059124220876E-06</v>
      </c>
      <c r="JG528">
        <v>7</v>
      </c>
      <c r="JH528">
        <v>1949</v>
      </c>
      <c r="JI528">
        <v>1</v>
      </c>
      <c r="JJ528">
        <v>29</v>
      </c>
      <c r="JK528">
        <v>190188.2</v>
      </c>
      <c r="JL528">
        <v>190188.4</v>
      </c>
      <c r="JM528">
        <v>1.6394</v>
      </c>
      <c r="JN528">
        <v>2.62451</v>
      </c>
      <c r="JO528">
        <v>2.146</v>
      </c>
      <c r="JP528">
        <v>2.68066</v>
      </c>
      <c r="JQ528">
        <v>2.29858</v>
      </c>
      <c r="JR528">
        <v>2.40723</v>
      </c>
      <c r="JS528">
        <v>36.9317</v>
      </c>
      <c r="JT528">
        <v>24.07</v>
      </c>
      <c r="JU528">
        <v>18</v>
      </c>
      <c r="JV528">
        <v>480.412</v>
      </c>
      <c r="JW528">
        <v>900.0839999999999</v>
      </c>
      <c r="JX528">
        <v>27.5074</v>
      </c>
      <c r="JY528">
        <v>28.656</v>
      </c>
      <c r="JZ528">
        <v>30.0001</v>
      </c>
      <c r="KA528">
        <v>28.8476</v>
      </c>
      <c r="KB528">
        <v>28.8097</v>
      </c>
      <c r="KC528">
        <v>33.0183</v>
      </c>
      <c r="KD528">
        <v>18.1183</v>
      </c>
      <c r="KE528">
        <v>71.8784</v>
      </c>
      <c r="KF528">
        <v>27.5117</v>
      </c>
      <c r="KG528">
        <v>506.966</v>
      </c>
      <c r="KH528">
        <v>21.7856</v>
      </c>
      <c r="KI528">
        <v>102.038</v>
      </c>
      <c r="KJ528">
        <v>91.49720000000001</v>
      </c>
    </row>
    <row r="529" spans="1:296">
      <c r="A529">
        <v>511</v>
      </c>
      <c r="B529">
        <v>1758400903.6</v>
      </c>
      <c r="C529">
        <v>18763.09999990463</v>
      </c>
      <c r="D529" t="s">
        <v>1470</v>
      </c>
      <c r="E529" t="s">
        <v>1471</v>
      </c>
      <c r="F529">
        <v>5</v>
      </c>
      <c r="G529" t="s">
        <v>1411</v>
      </c>
      <c r="H529">
        <v>1758400895.814285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494.2462107475659</v>
      </c>
      <c r="AJ529">
        <v>480.7089757575755</v>
      </c>
      <c r="AK529">
        <v>3.034484782175427</v>
      </c>
      <c r="AL529">
        <v>65.7214573392061</v>
      </c>
      <c r="AM529">
        <f>(AO529 - AN529 + DX529*1E3/(8.314*(DZ529+273.15)) * AQ529/DW529 * AP529) * DW529/(100*DK529) * 1000/(1000 - AO529)</f>
        <v>0</v>
      </c>
      <c r="AN529">
        <v>21.76422418743111</v>
      </c>
      <c r="AO529">
        <v>22.14729999999999</v>
      </c>
      <c r="AP529">
        <v>2.641368344779702E-06</v>
      </c>
      <c r="AQ529">
        <v>86.31513726895665</v>
      </c>
      <c r="AR529">
        <v>0</v>
      </c>
      <c r="AS529">
        <v>0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437</v>
      </c>
      <c r="AX529" t="s">
        <v>437</v>
      </c>
      <c r="AY529">
        <v>0</v>
      </c>
      <c r="AZ529">
        <v>0</v>
      </c>
      <c r="BA529">
        <f>1-AY529/AZ529</f>
        <v>0</v>
      </c>
      <c r="BB529">
        <v>0</v>
      </c>
      <c r="BC529" t="s">
        <v>437</v>
      </c>
      <c r="BD529" t="s">
        <v>437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437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2.7</v>
      </c>
      <c r="DL529">
        <v>0.5</v>
      </c>
      <c r="DM529" t="s">
        <v>438</v>
      </c>
      <c r="DN529">
        <v>2</v>
      </c>
      <c r="DO529" t="b">
        <v>1</v>
      </c>
      <c r="DP529">
        <v>1758400895.814285</v>
      </c>
      <c r="DQ529">
        <v>449.7040357142858</v>
      </c>
      <c r="DR529">
        <v>469.7603571428572</v>
      </c>
      <c r="DS529">
        <v>22.15110714285714</v>
      </c>
      <c r="DT529">
        <v>21.76567857142857</v>
      </c>
      <c r="DU529">
        <v>450.7240714285714</v>
      </c>
      <c r="DV529">
        <v>21.88375714285714</v>
      </c>
      <c r="DW529">
        <v>500.0737142857142</v>
      </c>
      <c r="DX529">
        <v>90.26303214285713</v>
      </c>
      <c r="DY529">
        <v>0.06618692857142858</v>
      </c>
      <c r="DZ529">
        <v>28.87504642857143</v>
      </c>
      <c r="EA529">
        <v>29.99623214285714</v>
      </c>
      <c r="EB529">
        <v>999.9000000000002</v>
      </c>
      <c r="EC529">
        <v>0</v>
      </c>
      <c r="ED529">
        <v>0</v>
      </c>
      <c r="EE529">
        <v>10010.34107142857</v>
      </c>
      <c r="EF529">
        <v>0</v>
      </c>
      <c r="EG529">
        <v>11.05</v>
      </c>
      <c r="EH529">
        <v>-20.05646071428572</v>
      </c>
      <c r="EI529">
        <v>459.8909285714285</v>
      </c>
      <c r="EJ529">
        <v>480.2125</v>
      </c>
      <c r="EK529">
        <v>0.3854399285714286</v>
      </c>
      <c r="EL529">
        <v>469.7603571428572</v>
      </c>
      <c r="EM529">
        <v>21.76567857142857</v>
      </c>
      <c r="EN529">
        <v>1.999426071428571</v>
      </c>
      <c r="EO529">
        <v>1.964635</v>
      </c>
      <c r="EP529">
        <v>17.43979285714286</v>
      </c>
      <c r="EQ529">
        <v>17.16216071428572</v>
      </c>
      <c r="ER529">
        <v>1999.993928571428</v>
      </c>
      <c r="ES529">
        <v>0.9800037499999998</v>
      </c>
      <c r="ET529">
        <v>0.01999672142857143</v>
      </c>
      <c r="EU529">
        <v>0</v>
      </c>
      <c r="EV529">
        <v>259.1627857142857</v>
      </c>
      <c r="EW529">
        <v>5.00078</v>
      </c>
      <c r="EX529">
        <v>5180.754285714285</v>
      </c>
      <c r="EY529">
        <v>16379.60714285714</v>
      </c>
      <c r="EZ529">
        <v>38.88364285714285</v>
      </c>
      <c r="FA529">
        <v>39.85475</v>
      </c>
      <c r="FB529">
        <v>39.23871428571429</v>
      </c>
      <c r="FC529">
        <v>39.45742857142857</v>
      </c>
      <c r="FD529">
        <v>40.1402857142857</v>
      </c>
      <c r="FE529">
        <v>1955.103928571428</v>
      </c>
      <c r="FF529">
        <v>39.89000000000001</v>
      </c>
      <c r="FG529">
        <v>0</v>
      </c>
      <c r="FH529">
        <v>1758400904.1</v>
      </c>
      <c r="FI529">
        <v>0</v>
      </c>
      <c r="FJ529">
        <v>259.14568</v>
      </c>
      <c r="FK529">
        <v>-1.467307705113046</v>
      </c>
      <c r="FL529">
        <v>-51.32923087709344</v>
      </c>
      <c r="FM529">
        <v>5180.3512</v>
      </c>
      <c r="FN529">
        <v>15</v>
      </c>
      <c r="FO529">
        <v>0</v>
      </c>
      <c r="FP529" t="s">
        <v>439</v>
      </c>
      <c r="FQ529">
        <v>1746989605.5</v>
      </c>
      <c r="FR529">
        <v>1746989593.5</v>
      </c>
      <c r="FS529">
        <v>0</v>
      </c>
      <c r="FT529">
        <v>-0.274</v>
      </c>
      <c r="FU529">
        <v>-0.002</v>
      </c>
      <c r="FV529">
        <v>2.549</v>
      </c>
      <c r="FW529">
        <v>0.129</v>
      </c>
      <c r="FX529">
        <v>420</v>
      </c>
      <c r="FY529">
        <v>17</v>
      </c>
      <c r="FZ529">
        <v>0.02</v>
      </c>
      <c r="GA529">
        <v>0.04</v>
      </c>
      <c r="GB529">
        <v>-18.230283</v>
      </c>
      <c r="GC529">
        <v>-37.97274056285178</v>
      </c>
      <c r="GD529">
        <v>3.78338602238405</v>
      </c>
      <c r="GE529">
        <v>0</v>
      </c>
      <c r="GF529">
        <v>259.3436764705883</v>
      </c>
      <c r="GG529">
        <v>-3.103972499333617</v>
      </c>
      <c r="GH529">
        <v>0.3806023647254449</v>
      </c>
      <c r="GI529">
        <v>0</v>
      </c>
      <c r="GJ529">
        <v>0.385789425</v>
      </c>
      <c r="GK529">
        <v>-0.007236461538462385</v>
      </c>
      <c r="GL529">
        <v>0.000817488436844825</v>
      </c>
      <c r="GM529">
        <v>1</v>
      </c>
      <c r="GN529">
        <v>1</v>
      </c>
      <c r="GO529">
        <v>3</v>
      </c>
      <c r="GP529" t="s">
        <v>440</v>
      </c>
      <c r="GQ529">
        <v>3.10287</v>
      </c>
      <c r="GR529">
        <v>2.72402</v>
      </c>
      <c r="GS529">
        <v>0.0959068</v>
      </c>
      <c r="GT529">
        <v>0.09921389999999999</v>
      </c>
      <c r="GU529">
        <v>0.101768</v>
      </c>
      <c r="GV529">
        <v>0.101848</v>
      </c>
      <c r="GW529">
        <v>23652.2</v>
      </c>
      <c r="GX529">
        <v>21401.3</v>
      </c>
      <c r="GY529">
        <v>26725.1</v>
      </c>
      <c r="GZ529">
        <v>23979.6</v>
      </c>
      <c r="HA529">
        <v>38412.7</v>
      </c>
      <c r="HB529">
        <v>31841.2</v>
      </c>
      <c r="HC529">
        <v>46669.6</v>
      </c>
      <c r="HD529">
        <v>37941.2</v>
      </c>
      <c r="HE529">
        <v>1.86943</v>
      </c>
      <c r="HF529">
        <v>2.34648</v>
      </c>
      <c r="HG529">
        <v>0.117064</v>
      </c>
      <c r="HH529">
        <v>0</v>
      </c>
      <c r="HI529">
        <v>28.0958</v>
      </c>
      <c r="HJ529">
        <v>999.9</v>
      </c>
      <c r="HK529">
        <v>48.2</v>
      </c>
      <c r="HL529">
        <v>32.2</v>
      </c>
      <c r="HM529">
        <v>25.7909</v>
      </c>
      <c r="HN529">
        <v>61.0274</v>
      </c>
      <c r="HO529">
        <v>4.53526</v>
      </c>
      <c r="HP529">
        <v>2</v>
      </c>
      <c r="HQ529">
        <v>0.110099</v>
      </c>
      <c r="HR529">
        <v>-0.0427451</v>
      </c>
      <c r="HS529">
        <v>20.2828</v>
      </c>
      <c r="HT529">
        <v>5.21265</v>
      </c>
      <c r="HU529">
        <v>11.9766</v>
      </c>
      <c r="HV529">
        <v>4.96365</v>
      </c>
      <c r="HW529">
        <v>3.2745</v>
      </c>
      <c r="HX529">
        <v>9999</v>
      </c>
      <c r="HY529">
        <v>9999</v>
      </c>
      <c r="HZ529">
        <v>9999</v>
      </c>
      <c r="IA529">
        <v>999.9</v>
      </c>
      <c r="IB529">
        <v>1.86386</v>
      </c>
      <c r="IC529">
        <v>1.86008</v>
      </c>
      <c r="ID529">
        <v>1.85841</v>
      </c>
      <c r="IE529">
        <v>1.85974</v>
      </c>
      <c r="IF529">
        <v>1.85989</v>
      </c>
      <c r="IG529">
        <v>1.8584</v>
      </c>
      <c r="IH529">
        <v>1.85745</v>
      </c>
      <c r="II529">
        <v>1.85238</v>
      </c>
      <c r="IJ529">
        <v>0</v>
      </c>
      <c r="IK529">
        <v>0</v>
      </c>
      <c r="IL529">
        <v>0</v>
      </c>
      <c r="IM529">
        <v>0</v>
      </c>
      <c r="IN529" t="s">
        <v>441</v>
      </c>
      <c r="IO529" t="s">
        <v>442</v>
      </c>
      <c r="IP529" t="s">
        <v>443</v>
      </c>
      <c r="IQ529" t="s">
        <v>443</v>
      </c>
      <c r="IR529" t="s">
        <v>443</v>
      </c>
      <c r="IS529" t="s">
        <v>443</v>
      </c>
      <c r="IT529">
        <v>0</v>
      </c>
      <c r="IU529">
        <v>100</v>
      </c>
      <c r="IV529">
        <v>100</v>
      </c>
      <c r="IW529">
        <v>-1.014</v>
      </c>
      <c r="IX529">
        <v>0.2673</v>
      </c>
      <c r="IY529">
        <v>-1.199888540531774</v>
      </c>
      <c r="IZ529">
        <v>0.0006062262584135303</v>
      </c>
      <c r="JA529">
        <v>-6.607284784785487E-07</v>
      </c>
      <c r="JB529">
        <v>4.456398226774383E-10</v>
      </c>
      <c r="JC529">
        <v>0.04242554667046498</v>
      </c>
      <c r="JD529">
        <v>-0.002659736867722172</v>
      </c>
      <c r="JE529">
        <v>0.000738507291522077</v>
      </c>
      <c r="JF529">
        <v>-6.730059124220876E-06</v>
      </c>
      <c r="JG529">
        <v>7</v>
      </c>
      <c r="JH529">
        <v>1949</v>
      </c>
      <c r="JI529">
        <v>1</v>
      </c>
      <c r="JJ529">
        <v>29</v>
      </c>
      <c r="JK529">
        <v>190188.3</v>
      </c>
      <c r="JL529">
        <v>190188.5</v>
      </c>
      <c r="JM529">
        <v>1.68335</v>
      </c>
      <c r="JN529">
        <v>2.63062</v>
      </c>
      <c r="JO529">
        <v>2.146</v>
      </c>
      <c r="JP529">
        <v>2.67944</v>
      </c>
      <c r="JQ529">
        <v>2.29858</v>
      </c>
      <c r="JR529">
        <v>2.41821</v>
      </c>
      <c r="JS529">
        <v>36.9317</v>
      </c>
      <c r="JT529">
        <v>24.07</v>
      </c>
      <c r="JU529">
        <v>18</v>
      </c>
      <c r="JV529">
        <v>480.485</v>
      </c>
      <c r="JW529">
        <v>899.961</v>
      </c>
      <c r="JX529">
        <v>27.5102</v>
      </c>
      <c r="JY529">
        <v>28.656</v>
      </c>
      <c r="JZ529">
        <v>30.0002</v>
      </c>
      <c r="KA529">
        <v>28.8476</v>
      </c>
      <c r="KB529">
        <v>28.8104</v>
      </c>
      <c r="KC529">
        <v>33.881</v>
      </c>
      <c r="KD529">
        <v>18.1183</v>
      </c>
      <c r="KE529">
        <v>71.8784</v>
      </c>
      <c r="KF529">
        <v>27.5049</v>
      </c>
      <c r="KG529">
        <v>520.324</v>
      </c>
      <c r="KH529">
        <v>21.7856</v>
      </c>
      <c r="KI529">
        <v>102.038</v>
      </c>
      <c r="KJ529">
        <v>91.4973</v>
      </c>
    </row>
    <row r="530" spans="1:296">
      <c r="A530">
        <v>512</v>
      </c>
      <c r="B530">
        <v>1758400908.6</v>
      </c>
      <c r="C530">
        <v>18768.09999990463</v>
      </c>
      <c r="D530" t="s">
        <v>1472</v>
      </c>
      <c r="E530" t="s">
        <v>1473</v>
      </c>
      <c r="F530">
        <v>5</v>
      </c>
      <c r="G530" t="s">
        <v>1411</v>
      </c>
      <c r="H530">
        <v>1758400901.1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511.0625020170019</v>
      </c>
      <c r="AJ530">
        <v>496.6835272727274</v>
      </c>
      <c r="AK530">
        <v>3.207396474589414</v>
      </c>
      <c r="AL530">
        <v>65.7214573392061</v>
      </c>
      <c r="AM530">
        <f>(AO530 - AN530 + DX530*1E3/(8.314*(DZ530+273.15)) * AQ530/DW530 * AP530) * DW530/(100*DK530) * 1000/(1000 - AO530)</f>
        <v>0</v>
      </c>
      <c r="AN530">
        <v>21.76357308472732</v>
      </c>
      <c r="AO530">
        <v>22.14547878787878</v>
      </c>
      <c r="AP530">
        <v>-9.773157210814078E-07</v>
      </c>
      <c r="AQ530">
        <v>86.31513726895665</v>
      </c>
      <c r="AR530">
        <v>0</v>
      </c>
      <c r="AS530">
        <v>0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437</v>
      </c>
      <c r="AX530" t="s">
        <v>437</v>
      </c>
      <c r="AY530">
        <v>0</v>
      </c>
      <c r="AZ530">
        <v>0</v>
      </c>
      <c r="BA530">
        <f>1-AY530/AZ530</f>
        <v>0</v>
      </c>
      <c r="BB530">
        <v>0</v>
      </c>
      <c r="BC530" t="s">
        <v>437</v>
      </c>
      <c r="BD530" t="s">
        <v>437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437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2.7</v>
      </c>
      <c r="DL530">
        <v>0.5</v>
      </c>
      <c r="DM530" t="s">
        <v>438</v>
      </c>
      <c r="DN530">
        <v>2</v>
      </c>
      <c r="DO530" t="b">
        <v>1</v>
      </c>
      <c r="DP530">
        <v>1758400901.1</v>
      </c>
      <c r="DQ530">
        <v>464.4601851851853</v>
      </c>
      <c r="DR530">
        <v>486.5641481481481</v>
      </c>
      <c r="DS530">
        <v>22.14859259259259</v>
      </c>
      <c r="DT530">
        <v>21.76395925925926</v>
      </c>
      <c r="DU530">
        <v>465.4761481481481</v>
      </c>
      <c r="DV530">
        <v>21.88128148148148</v>
      </c>
      <c r="DW530">
        <v>500.0494074074074</v>
      </c>
      <c r="DX530">
        <v>90.2632851851852</v>
      </c>
      <c r="DY530">
        <v>0.0661115962962963</v>
      </c>
      <c r="DZ530">
        <v>28.87465925925926</v>
      </c>
      <c r="EA530">
        <v>30.00388888888888</v>
      </c>
      <c r="EB530">
        <v>999.9000000000001</v>
      </c>
      <c r="EC530">
        <v>0</v>
      </c>
      <c r="ED530">
        <v>0</v>
      </c>
      <c r="EE530">
        <v>9995.002222222221</v>
      </c>
      <c r="EF530">
        <v>0</v>
      </c>
      <c r="EG530">
        <v>11.05</v>
      </c>
      <c r="EH530">
        <v>-22.10405555555556</v>
      </c>
      <c r="EI530">
        <v>474.9802222222222</v>
      </c>
      <c r="EJ530">
        <v>497.3893333333334</v>
      </c>
      <c r="EK530">
        <v>0.384634962962963</v>
      </c>
      <c r="EL530">
        <v>486.5641481481481</v>
      </c>
      <c r="EM530">
        <v>21.76395925925926</v>
      </c>
      <c r="EN530">
        <v>1.999203703703703</v>
      </c>
      <c r="EO530">
        <v>1.964485925925926</v>
      </c>
      <c r="EP530">
        <v>17.43802592592593</v>
      </c>
      <c r="EQ530">
        <v>17.16095185185185</v>
      </c>
      <c r="ER530">
        <v>1999.997037037037</v>
      </c>
      <c r="ES530">
        <v>0.9800037777777776</v>
      </c>
      <c r="ET530">
        <v>0.0199967</v>
      </c>
      <c r="EU530">
        <v>0</v>
      </c>
      <c r="EV530">
        <v>258.958962962963</v>
      </c>
      <c r="EW530">
        <v>5.00078</v>
      </c>
      <c r="EX530">
        <v>5176.364074074074</v>
      </c>
      <c r="EY530">
        <v>16379.63703703704</v>
      </c>
      <c r="EZ530">
        <v>38.86544444444444</v>
      </c>
      <c r="FA530">
        <v>39.85633333333334</v>
      </c>
      <c r="FB530">
        <v>39.23122222222222</v>
      </c>
      <c r="FC530">
        <v>39.4442962962963</v>
      </c>
      <c r="FD530">
        <v>40.11544444444444</v>
      </c>
      <c r="FE530">
        <v>1955.107037037037</v>
      </c>
      <c r="FF530">
        <v>39.89000000000001</v>
      </c>
      <c r="FG530">
        <v>0</v>
      </c>
      <c r="FH530">
        <v>1758400908.9</v>
      </c>
      <c r="FI530">
        <v>0</v>
      </c>
      <c r="FJ530">
        <v>258.96596</v>
      </c>
      <c r="FK530">
        <v>-1.584615388671837</v>
      </c>
      <c r="FL530">
        <v>-50.39846148892767</v>
      </c>
      <c r="FM530">
        <v>5176.3596</v>
      </c>
      <c r="FN530">
        <v>15</v>
      </c>
      <c r="FO530">
        <v>0</v>
      </c>
      <c r="FP530" t="s">
        <v>439</v>
      </c>
      <c r="FQ530">
        <v>1746989605.5</v>
      </c>
      <c r="FR530">
        <v>1746989593.5</v>
      </c>
      <c r="FS530">
        <v>0</v>
      </c>
      <c r="FT530">
        <v>-0.274</v>
      </c>
      <c r="FU530">
        <v>-0.002</v>
      </c>
      <c r="FV530">
        <v>2.549</v>
      </c>
      <c r="FW530">
        <v>0.129</v>
      </c>
      <c r="FX530">
        <v>420</v>
      </c>
      <c r="FY530">
        <v>17</v>
      </c>
      <c r="FZ530">
        <v>0.02</v>
      </c>
      <c r="GA530">
        <v>0.04</v>
      </c>
      <c r="GB530">
        <v>-20.9383575</v>
      </c>
      <c r="GC530">
        <v>-23.09200187617263</v>
      </c>
      <c r="GD530">
        <v>2.272316230400987</v>
      </c>
      <c r="GE530">
        <v>0</v>
      </c>
      <c r="GF530">
        <v>259.073294117647</v>
      </c>
      <c r="GG530">
        <v>-2.019220783467246</v>
      </c>
      <c r="GH530">
        <v>0.284374807502118</v>
      </c>
      <c r="GI530">
        <v>0</v>
      </c>
      <c r="GJ530">
        <v>0.384926675</v>
      </c>
      <c r="GK530">
        <v>-0.00891923076923083</v>
      </c>
      <c r="GL530">
        <v>0.0009986088920969007</v>
      </c>
      <c r="GM530">
        <v>1</v>
      </c>
      <c r="GN530">
        <v>1</v>
      </c>
      <c r="GO530">
        <v>3</v>
      </c>
      <c r="GP530" t="s">
        <v>440</v>
      </c>
      <c r="GQ530">
        <v>3.10246</v>
      </c>
      <c r="GR530">
        <v>2.7241</v>
      </c>
      <c r="GS530">
        <v>0.0982307</v>
      </c>
      <c r="GT530">
        <v>0.101625</v>
      </c>
      <c r="GU530">
        <v>0.101756</v>
      </c>
      <c r="GV530">
        <v>0.101834</v>
      </c>
      <c r="GW530">
        <v>23591.4</v>
      </c>
      <c r="GX530">
        <v>21344</v>
      </c>
      <c r="GY530">
        <v>26725.1</v>
      </c>
      <c r="GZ530">
        <v>23979.6</v>
      </c>
      <c r="HA530">
        <v>38413.5</v>
      </c>
      <c r="HB530">
        <v>31841.8</v>
      </c>
      <c r="HC530">
        <v>46669.7</v>
      </c>
      <c r="HD530">
        <v>37941.1</v>
      </c>
      <c r="HE530">
        <v>1.869</v>
      </c>
      <c r="HF530">
        <v>2.34678</v>
      </c>
      <c r="HG530">
        <v>0.116915</v>
      </c>
      <c r="HH530">
        <v>0</v>
      </c>
      <c r="HI530">
        <v>28.0982</v>
      </c>
      <c r="HJ530">
        <v>999.9</v>
      </c>
      <c r="HK530">
        <v>48.2</v>
      </c>
      <c r="HL530">
        <v>32.2</v>
      </c>
      <c r="HM530">
        <v>25.7911</v>
      </c>
      <c r="HN530">
        <v>61.0674</v>
      </c>
      <c r="HO530">
        <v>4.60336</v>
      </c>
      <c r="HP530">
        <v>2</v>
      </c>
      <c r="HQ530">
        <v>0.11013</v>
      </c>
      <c r="HR530">
        <v>-0.0420861</v>
      </c>
      <c r="HS530">
        <v>20.2829</v>
      </c>
      <c r="HT530">
        <v>5.21265</v>
      </c>
      <c r="HU530">
        <v>11.9754</v>
      </c>
      <c r="HV530">
        <v>4.9637</v>
      </c>
      <c r="HW530">
        <v>3.27463</v>
      </c>
      <c r="HX530">
        <v>9999</v>
      </c>
      <c r="HY530">
        <v>9999</v>
      </c>
      <c r="HZ530">
        <v>9999</v>
      </c>
      <c r="IA530">
        <v>999.9</v>
      </c>
      <c r="IB530">
        <v>1.86386</v>
      </c>
      <c r="IC530">
        <v>1.86007</v>
      </c>
      <c r="ID530">
        <v>1.8584</v>
      </c>
      <c r="IE530">
        <v>1.85974</v>
      </c>
      <c r="IF530">
        <v>1.85989</v>
      </c>
      <c r="IG530">
        <v>1.85841</v>
      </c>
      <c r="IH530">
        <v>1.85745</v>
      </c>
      <c r="II530">
        <v>1.85239</v>
      </c>
      <c r="IJ530">
        <v>0</v>
      </c>
      <c r="IK530">
        <v>0</v>
      </c>
      <c r="IL530">
        <v>0</v>
      </c>
      <c r="IM530">
        <v>0</v>
      </c>
      <c r="IN530" t="s">
        <v>441</v>
      </c>
      <c r="IO530" t="s">
        <v>442</v>
      </c>
      <c r="IP530" t="s">
        <v>443</v>
      </c>
      <c r="IQ530" t="s">
        <v>443</v>
      </c>
      <c r="IR530" t="s">
        <v>443</v>
      </c>
      <c r="IS530" t="s">
        <v>443</v>
      </c>
      <c r="IT530">
        <v>0</v>
      </c>
      <c r="IU530">
        <v>100</v>
      </c>
      <c r="IV530">
        <v>100</v>
      </c>
      <c r="IW530">
        <v>-1.01</v>
      </c>
      <c r="IX530">
        <v>0.2672</v>
      </c>
      <c r="IY530">
        <v>-1.199888540531774</v>
      </c>
      <c r="IZ530">
        <v>0.0006062262584135303</v>
      </c>
      <c r="JA530">
        <v>-6.607284784785487E-07</v>
      </c>
      <c r="JB530">
        <v>4.456398226774383E-10</v>
      </c>
      <c r="JC530">
        <v>0.04242554667046498</v>
      </c>
      <c r="JD530">
        <v>-0.002659736867722172</v>
      </c>
      <c r="JE530">
        <v>0.000738507291522077</v>
      </c>
      <c r="JF530">
        <v>-6.730059124220876E-06</v>
      </c>
      <c r="JG530">
        <v>7</v>
      </c>
      <c r="JH530">
        <v>1949</v>
      </c>
      <c r="JI530">
        <v>1</v>
      </c>
      <c r="JJ530">
        <v>29</v>
      </c>
      <c r="JK530">
        <v>190188.4</v>
      </c>
      <c r="JL530">
        <v>190188.6</v>
      </c>
      <c r="JM530">
        <v>1.72974</v>
      </c>
      <c r="JN530">
        <v>2.61841</v>
      </c>
      <c r="JO530">
        <v>2.146</v>
      </c>
      <c r="JP530">
        <v>2.67944</v>
      </c>
      <c r="JQ530">
        <v>2.29858</v>
      </c>
      <c r="JR530">
        <v>2.43042</v>
      </c>
      <c r="JS530">
        <v>36.9317</v>
      </c>
      <c r="JT530">
        <v>24.07</v>
      </c>
      <c r="JU530">
        <v>18</v>
      </c>
      <c r="JV530">
        <v>480.238</v>
      </c>
      <c r="JW530">
        <v>900.308</v>
      </c>
      <c r="JX530">
        <v>27.5052</v>
      </c>
      <c r="JY530">
        <v>28.656</v>
      </c>
      <c r="JZ530">
        <v>30.0002</v>
      </c>
      <c r="KA530">
        <v>28.8476</v>
      </c>
      <c r="KB530">
        <v>28.8121</v>
      </c>
      <c r="KC530">
        <v>34.8166</v>
      </c>
      <c r="KD530">
        <v>18.1183</v>
      </c>
      <c r="KE530">
        <v>72.2488</v>
      </c>
      <c r="KF530">
        <v>27.5033</v>
      </c>
      <c r="KG530">
        <v>540.362</v>
      </c>
      <c r="KH530">
        <v>21.7856</v>
      </c>
      <c r="KI530">
        <v>102.038</v>
      </c>
      <c r="KJ530">
        <v>91.4971</v>
      </c>
    </row>
    <row r="531" spans="1:296">
      <c r="A531">
        <v>513</v>
      </c>
      <c r="B531">
        <v>1758400913.6</v>
      </c>
      <c r="C531">
        <v>18773.09999990463</v>
      </c>
      <c r="D531" t="s">
        <v>1474</v>
      </c>
      <c r="E531" t="s">
        <v>1475</v>
      </c>
      <c r="F531">
        <v>5</v>
      </c>
      <c r="G531" t="s">
        <v>1411</v>
      </c>
      <c r="H531">
        <v>1758400905.814285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528.066440616637</v>
      </c>
      <c r="AJ531">
        <v>513.221806060606</v>
      </c>
      <c r="AK531">
        <v>3.320655860271676</v>
      </c>
      <c r="AL531">
        <v>65.7214573392061</v>
      </c>
      <c r="AM531">
        <f>(AO531 - AN531 + DX531*1E3/(8.314*(DZ531+273.15)) * AQ531/DW531 * AP531) * DW531/(100*DK531) * 1000/(1000 - AO531)</f>
        <v>0</v>
      </c>
      <c r="AN531">
        <v>21.75912904282043</v>
      </c>
      <c r="AO531">
        <v>22.14244909090909</v>
      </c>
      <c r="AP531">
        <v>-3.586912596610319E-06</v>
      </c>
      <c r="AQ531">
        <v>86.31513726895665</v>
      </c>
      <c r="AR531">
        <v>0</v>
      </c>
      <c r="AS531">
        <v>0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437</v>
      </c>
      <c r="AX531" t="s">
        <v>437</v>
      </c>
      <c r="AY531">
        <v>0</v>
      </c>
      <c r="AZ531">
        <v>0</v>
      </c>
      <c r="BA531">
        <f>1-AY531/AZ531</f>
        <v>0</v>
      </c>
      <c r="BB531">
        <v>0</v>
      </c>
      <c r="BC531" t="s">
        <v>437</v>
      </c>
      <c r="BD531" t="s">
        <v>437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437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2.7</v>
      </c>
      <c r="DL531">
        <v>0.5</v>
      </c>
      <c r="DM531" t="s">
        <v>438</v>
      </c>
      <c r="DN531">
        <v>2</v>
      </c>
      <c r="DO531" t="b">
        <v>1</v>
      </c>
      <c r="DP531">
        <v>1758400905.814285</v>
      </c>
      <c r="DQ531">
        <v>478.7402142857144</v>
      </c>
      <c r="DR531">
        <v>502.0178214285715</v>
      </c>
      <c r="DS531">
        <v>22.14632857142857</v>
      </c>
      <c r="DT531">
        <v>21.76580714285714</v>
      </c>
      <c r="DU531">
        <v>479.7521785714285</v>
      </c>
      <c r="DV531">
        <v>21.87905357142857</v>
      </c>
      <c r="DW531">
        <v>500.0718928571429</v>
      </c>
      <c r="DX531">
        <v>90.26299285714286</v>
      </c>
      <c r="DY531">
        <v>0.0659199</v>
      </c>
      <c r="DZ531">
        <v>28.87467857142857</v>
      </c>
      <c r="EA531">
        <v>30.00560714285714</v>
      </c>
      <c r="EB531">
        <v>999.9000000000002</v>
      </c>
      <c r="EC531">
        <v>0</v>
      </c>
      <c r="ED531">
        <v>0</v>
      </c>
      <c r="EE531">
        <v>9997.484285714283</v>
      </c>
      <c r="EF531">
        <v>0</v>
      </c>
      <c r="EG531">
        <v>11.05</v>
      </c>
      <c r="EH531">
        <v>-23.27767142857143</v>
      </c>
      <c r="EI531">
        <v>489.5825714285714</v>
      </c>
      <c r="EJ531">
        <v>513.1878571428572</v>
      </c>
      <c r="EK531">
        <v>0.3805206428571429</v>
      </c>
      <c r="EL531">
        <v>502.0178214285715</v>
      </c>
      <c r="EM531">
        <v>21.76580714285714</v>
      </c>
      <c r="EN531">
        <v>1.9989925</v>
      </c>
      <c r="EO531">
        <v>1.964646071428572</v>
      </c>
      <c r="EP531">
        <v>17.43636071428572</v>
      </c>
      <c r="EQ531">
        <v>17.16223928571429</v>
      </c>
      <c r="ER531">
        <v>1999.983214285714</v>
      </c>
      <c r="ES531">
        <v>0.9800036428571427</v>
      </c>
      <c r="ET531">
        <v>0.01999683571428571</v>
      </c>
      <c r="EU531">
        <v>0</v>
      </c>
      <c r="EV531">
        <v>258.8357857142857</v>
      </c>
      <c r="EW531">
        <v>5.00078</v>
      </c>
      <c r="EX531">
        <v>5172.453928571428</v>
      </c>
      <c r="EY531">
        <v>16379.51428571429</v>
      </c>
      <c r="EZ531">
        <v>38.86582142857143</v>
      </c>
      <c r="FA531">
        <v>39.848</v>
      </c>
      <c r="FB531">
        <v>39.23403571428571</v>
      </c>
      <c r="FC531">
        <v>39.44628571428571</v>
      </c>
      <c r="FD531">
        <v>40.11578571428571</v>
      </c>
      <c r="FE531">
        <v>1955.093214285714</v>
      </c>
      <c r="FF531">
        <v>39.89000000000001</v>
      </c>
      <c r="FG531">
        <v>0</v>
      </c>
      <c r="FH531">
        <v>1758400914.3</v>
      </c>
      <c r="FI531">
        <v>0</v>
      </c>
      <c r="FJ531">
        <v>258.8356923076923</v>
      </c>
      <c r="FK531">
        <v>-2.321846166582794</v>
      </c>
      <c r="FL531">
        <v>-47.90461543742848</v>
      </c>
      <c r="FM531">
        <v>5172.108076923077</v>
      </c>
      <c r="FN531">
        <v>15</v>
      </c>
      <c r="FO531">
        <v>0</v>
      </c>
      <c r="FP531" t="s">
        <v>439</v>
      </c>
      <c r="FQ531">
        <v>1746989605.5</v>
      </c>
      <c r="FR531">
        <v>1746989593.5</v>
      </c>
      <c r="FS531">
        <v>0</v>
      </c>
      <c r="FT531">
        <v>-0.274</v>
      </c>
      <c r="FU531">
        <v>-0.002</v>
      </c>
      <c r="FV531">
        <v>2.549</v>
      </c>
      <c r="FW531">
        <v>0.129</v>
      </c>
      <c r="FX531">
        <v>420</v>
      </c>
      <c r="FY531">
        <v>17</v>
      </c>
      <c r="FZ531">
        <v>0.02</v>
      </c>
      <c r="GA531">
        <v>0.04</v>
      </c>
      <c r="GB531">
        <v>-22.34917073170732</v>
      </c>
      <c r="GC531">
        <v>-16.19019094076659</v>
      </c>
      <c r="GD531">
        <v>1.632046743747713</v>
      </c>
      <c r="GE531">
        <v>0</v>
      </c>
      <c r="GF531">
        <v>258.938</v>
      </c>
      <c r="GG531">
        <v>-1.718166544958783</v>
      </c>
      <c r="GH531">
        <v>0.2333403220241919</v>
      </c>
      <c r="GI531">
        <v>0</v>
      </c>
      <c r="GJ531">
        <v>0.3829280975609756</v>
      </c>
      <c r="GK531">
        <v>-0.0340657212543559</v>
      </c>
      <c r="GL531">
        <v>0.005834833827570404</v>
      </c>
      <c r="GM531">
        <v>1</v>
      </c>
      <c r="GN531">
        <v>1</v>
      </c>
      <c r="GO531">
        <v>3</v>
      </c>
      <c r="GP531" t="s">
        <v>440</v>
      </c>
      <c r="GQ531">
        <v>3.10272</v>
      </c>
      <c r="GR531">
        <v>2.72371</v>
      </c>
      <c r="GS531">
        <v>0.100608</v>
      </c>
      <c r="GT531">
        <v>0.104045</v>
      </c>
      <c r="GU531">
        <v>0.101753</v>
      </c>
      <c r="GV531">
        <v>0.101963</v>
      </c>
      <c r="GW531">
        <v>23529.2</v>
      </c>
      <c r="GX531">
        <v>21286.4</v>
      </c>
      <c r="GY531">
        <v>26725.1</v>
      </c>
      <c r="GZ531">
        <v>23979.4</v>
      </c>
      <c r="HA531">
        <v>38413.9</v>
      </c>
      <c r="HB531">
        <v>31837.2</v>
      </c>
      <c r="HC531">
        <v>46669.6</v>
      </c>
      <c r="HD531">
        <v>37940.9</v>
      </c>
      <c r="HE531">
        <v>1.86887</v>
      </c>
      <c r="HF531">
        <v>2.3466</v>
      </c>
      <c r="HG531">
        <v>0.117619</v>
      </c>
      <c r="HH531">
        <v>0</v>
      </c>
      <c r="HI531">
        <v>28.1005</v>
      </c>
      <c r="HJ531">
        <v>999.9</v>
      </c>
      <c r="HK531">
        <v>48.2</v>
      </c>
      <c r="HL531">
        <v>32.2</v>
      </c>
      <c r="HM531">
        <v>25.79</v>
      </c>
      <c r="HN531">
        <v>61.3174</v>
      </c>
      <c r="HO531">
        <v>4.5633</v>
      </c>
      <c r="HP531">
        <v>2</v>
      </c>
      <c r="HQ531">
        <v>0.110485</v>
      </c>
      <c r="HR531">
        <v>-0.0224564</v>
      </c>
      <c r="HS531">
        <v>20.2829</v>
      </c>
      <c r="HT531">
        <v>5.21385</v>
      </c>
      <c r="HU531">
        <v>11.9746</v>
      </c>
      <c r="HV531">
        <v>4.9637</v>
      </c>
      <c r="HW531">
        <v>3.27463</v>
      </c>
      <c r="HX531">
        <v>9999</v>
      </c>
      <c r="HY531">
        <v>9999</v>
      </c>
      <c r="HZ531">
        <v>9999</v>
      </c>
      <c r="IA531">
        <v>999.9</v>
      </c>
      <c r="IB531">
        <v>1.86386</v>
      </c>
      <c r="IC531">
        <v>1.86007</v>
      </c>
      <c r="ID531">
        <v>1.8584</v>
      </c>
      <c r="IE531">
        <v>1.85974</v>
      </c>
      <c r="IF531">
        <v>1.85989</v>
      </c>
      <c r="IG531">
        <v>1.85838</v>
      </c>
      <c r="IH531">
        <v>1.85745</v>
      </c>
      <c r="II531">
        <v>1.8524</v>
      </c>
      <c r="IJ531">
        <v>0</v>
      </c>
      <c r="IK531">
        <v>0</v>
      </c>
      <c r="IL531">
        <v>0</v>
      </c>
      <c r="IM531">
        <v>0</v>
      </c>
      <c r="IN531" t="s">
        <v>441</v>
      </c>
      <c r="IO531" t="s">
        <v>442</v>
      </c>
      <c r="IP531" t="s">
        <v>443</v>
      </c>
      <c r="IQ531" t="s">
        <v>443</v>
      </c>
      <c r="IR531" t="s">
        <v>443</v>
      </c>
      <c r="IS531" t="s">
        <v>443</v>
      </c>
      <c r="IT531">
        <v>0</v>
      </c>
      <c r="IU531">
        <v>100</v>
      </c>
      <c r="IV531">
        <v>100</v>
      </c>
      <c r="IW531">
        <v>-1.005</v>
      </c>
      <c r="IX531">
        <v>0.2672</v>
      </c>
      <c r="IY531">
        <v>-1.199888540531774</v>
      </c>
      <c r="IZ531">
        <v>0.0006062262584135303</v>
      </c>
      <c r="JA531">
        <v>-6.607284784785487E-07</v>
      </c>
      <c r="JB531">
        <v>4.456398226774383E-10</v>
      </c>
      <c r="JC531">
        <v>0.04242554667046498</v>
      </c>
      <c r="JD531">
        <v>-0.002659736867722172</v>
      </c>
      <c r="JE531">
        <v>0.000738507291522077</v>
      </c>
      <c r="JF531">
        <v>-6.730059124220876E-06</v>
      </c>
      <c r="JG531">
        <v>7</v>
      </c>
      <c r="JH531">
        <v>1949</v>
      </c>
      <c r="JI531">
        <v>1</v>
      </c>
      <c r="JJ531">
        <v>29</v>
      </c>
      <c r="JK531">
        <v>190188.5</v>
      </c>
      <c r="JL531">
        <v>190188.7</v>
      </c>
      <c r="JM531">
        <v>1.77368</v>
      </c>
      <c r="JN531">
        <v>2.62085</v>
      </c>
      <c r="JO531">
        <v>2.146</v>
      </c>
      <c r="JP531">
        <v>2.68066</v>
      </c>
      <c r="JQ531">
        <v>2.29858</v>
      </c>
      <c r="JR531">
        <v>2.4353</v>
      </c>
      <c r="JS531">
        <v>36.9556</v>
      </c>
      <c r="JT531">
        <v>24.07</v>
      </c>
      <c r="JU531">
        <v>18</v>
      </c>
      <c r="JV531">
        <v>480.166</v>
      </c>
      <c r="JW531">
        <v>900.122</v>
      </c>
      <c r="JX531">
        <v>27.5006</v>
      </c>
      <c r="JY531">
        <v>28.6574</v>
      </c>
      <c r="JZ531">
        <v>30.0001</v>
      </c>
      <c r="KA531">
        <v>28.8476</v>
      </c>
      <c r="KB531">
        <v>28.8121</v>
      </c>
      <c r="KC531">
        <v>35.6743</v>
      </c>
      <c r="KD531">
        <v>18.1183</v>
      </c>
      <c r="KE531">
        <v>72.2488</v>
      </c>
      <c r="KF531">
        <v>27.4961</v>
      </c>
      <c r="KG531">
        <v>553.752</v>
      </c>
      <c r="KH531">
        <v>21.7856</v>
      </c>
      <c r="KI531">
        <v>102.038</v>
      </c>
      <c r="KJ531">
        <v>91.4966</v>
      </c>
    </row>
    <row r="532" spans="1:296">
      <c r="A532">
        <v>514</v>
      </c>
      <c r="B532">
        <v>1758400918.6</v>
      </c>
      <c r="C532">
        <v>18778.09999990463</v>
      </c>
      <c r="D532" t="s">
        <v>1476</v>
      </c>
      <c r="E532" t="s">
        <v>1477</v>
      </c>
      <c r="F532">
        <v>5</v>
      </c>
      <c r="G532" t="s">
        <v>1411</v>
      </c>
      <c r="H532">
        <v>1758400911.1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545.2895727753834</v>
      </c>
      <c r="AJ532">
        <v>530.1439696969697</v>
      </c>
      <c r="AK532">
        <v>3.37867888322587</v>
      </c>
      <c r="AL532">
        <v>65.7214573392061</v>
      </c>
      <c r="AM532">
        <f>(AO532 - AN532 + DX532*1E3/(8.314*(DZ532+273.15)) * AQ532/DW532 * AP532) * DW532/(100*DK532) * 1000/(1000 - AO532)</f>
        <v>0</v>
      </c>
      <c r="AN532">
        <v>21.80831691951525</v>
      </c>
      <c r="AO532">
        <v>22.16057818181819</v>
      </c>
      <c r="AP532">
        <v>2.336495699473379E-05</v>
      </c>
      <c r="AQ532">
        <v>86.31513726895665</v>
      </c>
      <c r="AR532">
        <v>0</v>
      </c>
      <c r="AS532">
        <v>0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437</v>
      </c>
      <c r="AX532" t="s">
        <v>437</v>
      </c>
      <c r="AY532">
        <v>0</v>
      </c>
      <c r="AZ532">
        <v>0</v>
      </c>
      <c r="BA532">
        <f>1-AY532/AZ532</f>
        <v>0</v>
      </c>
      <c r="BB532">
        <v>0</v>
      </c>
      <c r="BC532" t="s">
        <v>437</v>
      </c>
      <c r="BD532" t="s">
        <v>437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437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2.7</v>
      </c>
      <c r="DL532">
        <v>0.5</v>
      </c>
      <c r="DM532" t="s">
        <v>438</v>
      </c>
      <c r="DN532">
        <v>2</v>
      </c>
      <c r="DO532" t="b">
        <v>1</v>
      </c>
      <c r="DP532">
        <v>1758400911.1</v>
      </c>
      <c r="DQ532">
        <v>495.5159259259258</v>
      </c>
      <c r="DR532">
        <v>519.6076666666667</v>
      </c>
      <c r="DS532">
        <v>22.14764814814815</v>
      </c>
      <c r="DT532">
        <v>21.7815962962963</v>
      </c>
      <c r="DU532">
        <v>496.5232222222222</v>
      </c>
      <c r="DV532">
        <v>21.88034074074074</v>
      </c>
      <c r="DW532">
        <v>500.0003333333334</v>
      </c>
      <c r="DX532">
        <v>90.26222592592593</v>
      </c>
      <c r="DY532">
        <v>0.06586488888888889</v>
      </c>
      <c r="DZ532">
        <v>28.87464444444444</v>
      </c>
      <c r="EA532">
        <v>30.0097</v>
      </c>
      <c r="EB532">
        <v>999.9000000000001</v>
      </c>
      <c r="EC532">
        <v>0</v>
      </c>
      <c r="ED532">
        <v>0</v>
      </c>
      <c r="EE532">
        <v>9991.116666666667</v>
      </c>
      <c r="EF532">
        <v>0</v>
      </c>
      <c r="EG532">
        <v>11.05</v>
      </c>
      <c r="EH532">
        <v>-24.0917037037037</v>
      </c>
      <c r="EI532">
        <v>506.739</v>
      </c>
      <c r="EJ532">
        <v>531.1778148148148</v>
      </c>
      <c r="EK532">
        <v>0.366046</v>
      </c>
      <c r="EL532">
        <v>519.6076666666667</v>
      </c>
      <c r="EM532">
        <v>21.7815962962963</v>
      </c>
      <c r="EN532">
        <v>1.999094444444445</v>
      </c>
      <c r="EO532">
        <v>1.966055185185186</v>
      </c>
      <c r="EP532">
        <v>17.43717777777778</v>
      </c>
      <c r="EQ532">
        <v>17.17356296296296</v>
      </c>
      <c r="ER532">
        <v>1999.986666666667</v>
      </c>
      <c r="ES532">
        <v>0.9800036666666665</v>
      </c>
      <c r="ET532">
        <v>0.0199968037037037</v>
      </c>
      <c r="EU532">
        <v>0</v>
      </c>
      <c r="EV532">
        <v>258.6007777777778</v>
      </c>
      <c r="EW532">
        <v>5.00078</v>
      </c>
      <c r="EX532">
        <v>5168.152222222222</v>
      </c>
      <c r="EY532">
        <v>16379.54074074074</v>
      </c>
      <c r="EZ532">
        <v>38.8677037037037</v>
      </c>
      <c r="FA532">
        <v>39.85633333333334</v>
      </c>
      <c r="FB532">
        <v>39.21955555555555</v>
      </c>
      <c r="FC532">
        <v>39.46962962962962</v>
      </c>
      <c r="FD532">
        <v>40.11781481481481</v>
      </c>
      <c r="FE532">
        <v>1955.096666666666</v>
      </c>
      <c r="FF532">
        <v>39.89000000000001</v>
      </c>
      <c r="FG532">
        <v>0</v>
      </c>
      <c r="FH532">
        <v>1758400919.1</v>
      </c>
      <c r="FI532">
        <v>0</v>
      </c>
      <c r="FJ532">
        <v>258.6098846153847</v>
      </c>
      <c r="FK532">
        <v>-3.036000009109159</v>
      </c>
      <c r="FL532">
        <v>-48.70837611246604</v>
      </c>
      <c r="FM532">
        <v>5168.264615384614</v>
      </c>
      <c r="FN532">
        <v>15</v>
      </c>
      <c r="FO532">
        <v>0</v>
      </c>
      <c r="FP532" t="s">
        <v>439</v>
      </c>
      <c r="FQ532">
        <v>1746989605.5</v>
      </c>
      <c r="FR532">
        <v>1746989593.5</v>
      </c>
      <c r="FS532">
        <v>0</v>
      </c>
      <c r="FT532">
        <v>-0.274</v>
      </c>
      <c r="FU532">
        <v>-0.002</v>
      </c>
      <c r="FV532">
        <v>2.549</v>
      </c>
      <c r="FW532">
        <v>0.129</v>
      </c>
      <c r="FX532">
        <v>420</v>
      </c>
      <c r="FY532">
        <v>17</v>
      </c>
      <c r="FZ532">
        <v>0.02</v>
      </c>
      <c r="GA532">
        <v>0.04</v>
      </c>
      <c r="GB532">
        <v>-23.6014075</v>
      </c>
      <c r="GC532">
        <v>-9.222404127579681</v>
      </c>
      <c r="GD532">
        <v>0.9305272549440717</v>
      </c>
      <c r="GE532">
        <v>0</v>
      </c>
      <c r="GF532">
        <v>258.7357352941177</v>
      </c>
      <c r="GG532">
        <v>-2.562490457322616</v>
      </c>
      <c r="GH532">
        <v>0.2876453401247821</v>
      </c>
      <c r="GI532">
        <v>0</v>
      </c>
      <c r="GJ532">
        <v>0.371180325</v>
      </c>
      <c r="GK532">
        <v>-0.1610854896810508</v>
      </c>
      <c r="GL532">
        <v>0.01831653659727666</v>
      </c>
      <c r="GM532">
        <v>0</v>
      </c>
      <c r="GN532">
        <v>0</v>
      </c>
      <c r="GO532">
        <v>3</v>
      </c>
      <c r="GP532" t="s">
        <v>446</v>
      </c>
      <c r="GQ532">
        <v>3.10258</v>
      </c>
      <c r="GR532">
        <v>2.72405</v>
      </c>
      <c r="GS532">
        <v>0.102987</v>
      </c>
      <c r="GT532">
        <v>0.106394</v>
      </c>
      <c r="GU532">
        <v>0.10181</v>
      </c>
      <c r="GV532">
        <v>0.102008</v>
      </c>
      <c r="GW532">
        <v>23467</v>
      </c>
      <c r="GX532">
        <v>21230.3</v>
      </c>
      <c r="GY532">
        <v>26725</v>
      </c>
      <c r="GZ532">
        <v>23979.1</v>
      </c>
      <c r="HA532">
        <v>38411.7</v>
      </c>
      <c r="HB532">
        <v>31835.8</v>
      </c>
      <c r="HC532">
        <v>46669.6</v>
      </c>
      <c r="HD532">
        <v>37940.7</v>
      </c>
      <c r="HE532">
        <v>1.86902</v>
      </c>
      <c r="HF532">
        <v>2.34685</v>
      </c>
      <c r="HG532">
        <v>0.116438</v>
      </c>
      <c r="HH532">
        <v>0</v>
      </c>
      <c r="HI532">
        <v>28.1029</v>
      </c>
      <c r="HJ532">
        <v>999.9</v>
      </c>
      <c r="HK532">
        <v>48.2</v>
      </c>
      <c r="HL532">
        <v>32.2</v>
      </c>
      <c r="HM532">
        <v>25.7872</v>
      </c>
      <c r="HN532">
        <v>61.2374</v>
      </c>
      <c r="HO532">
        <v>4.6234</v>
      </c>
      <c r="HP532">
        <v>2</v>
      </c>
      <c r="HQ532">
        <v>0.11044</v>
      </c>
      <c r="HR532">
        <v>0.0103268</v>
      </c>
      <c r="HS532">
        <v>20.2827</v>
      </c>
      <c r="HT532">
        <v>5.2122</v>
      </c>
      <c r="HU532">
        <v>11.9761</v>
      </c>
      <c r="HV532">
        <v>4.96325</v>
      </c>
      <c r="HW532">
        <v>3.27435</v>
      </c>
      <c r="HX532">
        <v>9999</v>
      </c>
      <c r="HY532">
        <v>9999</v>
      </c>
      <c r="HZ532">
        <v>9999</v>
      </c>
      <c r="IA532">
        <v>999.9</v>
      </c>
      <c r="IB532">
        <v>1.86386</v>
      </c>
      <c r="IC532">
        <v>1.86007</v>
      </c>
      <c r="ID532">
        <v>1.85841</v>
      </c>
      <c r="IE532">
        <v>1.85974</v>
      </c>
      <c r="IF532">
        <v>1.85989</v>
      </c>
      <c r="IG532">
        <v>1.85838</v>
      </c>
      <c r="IH532">
        <v>1.85745</v>
      </c>
      <c r="II532">
        <v>1.8524</v>
      </c>
      <c r="IJ532">
        <v>0</v>
      </c>
      <c r="IK532">
        <v>0</v>
      </c>
      <c r="IL532">
        <v>0</v>
      </c>
      <c r="IM532">
        <v>0</v>
      </c>
      <c r="IN532" t="s">
        <v>441</v>
      </c>
      <c r="IO532" t="s">
        <v>442</v>
      </c>
      <c r="IP532" t="s">
        <v>443</v>
      </c>
      <c r="IQ532" t="s">
        <v>443</v>
      </c>
      <c r="IR532" t="s">
        <v>443</v>
      </c>
      <c r="IS532" t="s">
        <v>443</v>
      </c>
      <c r="IT532">
        <v>0</v>
      </c>
      <c r="IU532">
        <v>100</v>
      </c>
      <c r="IV532">
        <v>100</v>
      </c>
      <c r="IW532">
        <v>-1</v>
      </c>
      <c r="IX532">
        <v>0.2675</v>
      </c>
      <c r="IY532">
        <v>-1.199888540531774</v>
      </c>
      <c r="IZ532">
        <v>0.0006062262584135303</v>
      </c>
      <c r="JA532">
        <v>-6.607284784785487E-07</v>
      </c>
      <c r="JB532">
        <v>4.456398226774383E-10</v>
      </c>
      <c r="JC532">
        <v>0.04242554667046498</v>
      </c>
      <c r="JD532">
        <v>-0.002659736867722172</v>
      </c>
      <c r="JE532">
        <v>0.000738507291522077</v>
      </c>
      <c r="JF532">
        <v>-6.730059124220876E-06</v>
      </c>
      <c r="JG532">
        <v>7</v>
      </c>
      <c r="JH532">
        <v>1949</v>
      </c>
      <c r="JI532">
        <v>1</v>
      </c>
      <c r="JJ532">
        <v>29</v>
      </c>
      <c r="JK532">
        <v>190188.6</v>
      </c>
      <c r="JL532">
        <v>190188.8</v>
      </c>
      <c r="JM532">
        <v>1.81885</v>
      </c>
      <c r="JN532">
        <v>2.62451</v>
      </c>
      <c r="JO532">
        <v>2.146</v>
      </c>
      <c r="JP532">
        <v>2.67822</v>
      </c>
      <c r="JQ532">
        <v>2.29858</v>
      </c>
      <c r="JR532">
        <v>2.40479</v>
      </c>
      <c r="JS532">
        <v>36.9317</v>
      </c>
      <c r="JT532">
        <v>24.07</v>
      </c>
      <c r="JU532">
        <v>18</v>
      </c>
      <c r="JV532">
        <v>480.271</v>
      </c>
      <c r="JW532">
        <v>900.388</v>
      </c>
      <c r="JX532">
        <v>27.491</v>
      </c>
      <c r="JY532">
        <v>28.6584</v>
      </c>
      <c r="JZ532">
        <v>30.0002</v>
      </c>
      <c r="KA532">
        <v>28.85</v>
      </c>
      <c r="KB532">
        <v>28.8121</v>
      </c>
      <c r="KC532">
        <v>36.6085</v>
      </c>
      <c r="KD532">
        <v>18.1183</v>
      </c>
      <c r="KE532">
        <v>72.2488</v>
      </c>
      <c r="KF532">
        <v>27.4829</v>
      </c>
      <c r="KG532">
        <v>573.927</v>
      </c>
      <c r="KH532">
        <v>21.7788</v>
      </c>
      <c r="KI532">
        <v>102.038</v>
      </c>
      <c r="KJ532">
        <v>91.4958</v>
      </c>
    </row>
    <row r="533" spans="1:296">
      <c r="A533">
        <v>515</v>
      </c>
      <c r="B533">
        <v>1758400923.6</v>
      </c>
      <c r="C533">
        <v>18783.09999990463</v>
      </c>
      <c r="D533" t="s">
        <v>1478</v>
      </c>
      <c r="E533" t="s">
        <v>1479</v>
      </c>
      <c r="F533">
        <v>5</v>
      </c>
      <c r="G533" t="s">
        <v>1411</v>
      </c>
      <c r="H533">
        <v>1758400915.814285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562.5699028812303</v>
      </c>
      <c r="AJ533">
        <v>547.2141272727273</v>
      </c>
      <c r="AK533">
        <v>3.428681487192043</v>
      </c>
      <c r="AL533">
        <v>65.7214573392061</v>
      </c>
      <c r="AM533">
        <f>(AO533 - AN533 + DX533*1E3/(8.314*(DZ533+273.15)) * AQ533/DW533 * AP533) * DW533/(100*DK533) * 1000/(1000 - AO533)</f>
        <v>0</v>
      </c>
      <c r="AN533">
        <v>21.81217947610827</v>
      </c>
      <c r="AO533">
        <v>22.17006545454545</v>
      </c>
      <c r="AP533">
        <v>1.361487032961248E-05</v>
      </c>
      <c r="AQ533">
        <v>86.31513726895665</v>
      </c>
      <c r="AR533">
        <v>0</v>
      </c>
      <c r="AS533">
        <v>0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437</v>
      </c>
      <c r="AX533" t="s">
        <v>437</v>
      </c>
      <c r="AY533">
        <v>0</v>
      </c>
      <c r="AZ533">
        <v>0</v>
      </c>
      <c r="BA533">
        <f>1-AY533/AZ533</f>
        <v>0</v>
      </c>
      <c r="BB533">
        <v>0</v>
      </c>
      <c r="BC533" t="s">
        <v>437</v>
      </c>
      <c r="BD533" t="s">
        <v>437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437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2.7</v>
      </c>
      <c r="DL533">
        <v>0.5</v>
      </c>
      <c r="DM533" t="s">
        <v>438</v>
      </c>
      <c r="DN533">
        <v>2</v>
      </c>
      <c r="DO533" t="b">
        <v>1</v>
      </c>
      <c r="DP533">
        <v>1758400915.814285</v>
      </c>
      <c r="DQ533">
        <v>510.9083571428571</v>
      </c>
      <c r="DR533">
        <v>535.4577142857144</v>
      </c>
      <c r="DS533">
        <v>22.15427857142856</v>
      </c>
      <c r="DT533">
        <v>21.79667142857143</v>
      </c>
      <c r="DU533">
        <v>511.9113571428572</v>
      </c>
      <c r="DV533">
        <v>21.88683928571428</v>
      </c>
      <c r="DW533">
        <v>499.9611071428572</v>
      </c>
      <c r="DX533">
        <v>90.26244285714286</v>
      </c>
      <c r="DY533">
        <v>0.06583680714285714</v>
      </c>
      <c r="DZ533">
        <v>28.87328214285715</v>
      </c>
      <c r="EA533">
        <v>30.00464642857142</v>
      </c>
      <c r="EB533">
        <v>999.9000000000002</v>
      </c>
      <c r="EC533">
        <v>0</v>
      </c>
      <c r="ED533">
        <v>0</v>
      </c>
      <c r="EE533">
        <v>10002.05964285714</v>
      </c>
      <c r="EF533">
        <v>0</v>
      </c>
      <c r="EG533">
        <v>11.05</v>
      </c>
      <c r="EH533">
        <v>-24.54926071428571</v>
      </c>
      <c r="EI533">
        <v>522.4837142857143</v>
      </c>
      <c r="EJ533">
        <v>547.3891071428571</v>
      </c>
      <c r="EK533">
        <v>0.3576008928571429</v>
      </c>
      <c r="EL533">
        <v>535.4577142857144</v>
      </c>
      <c r="EM533">
        <v>21.79667142857143</v>
      </c>
      <c r="EN533">
        <v>1.9996975</v>
      </c>
      <c r="EO533">
        <v>1.967421071428571</v>
      </c>
      <c r="EP533">
        <v>17.44195714285714</v>
      </c>
      <c r="EQ533">
        <v>17.18453928571429</v>
      </c>
      <c r="ER533">
        <v>1999.993928571429</v>
      </c>
      <c r="ES533">
        <v>0.9800037499999998</v>
      </c>
      <c r="ET533">
        <v>0.019996725</v>
      </c>
      <c r="EU533">
        <v>0</v>
      </c>
      <c r="EV533">
        <v>258.3887857142857</v>
      </c>
      <c r="EW533">
        <v>5.00078</v>
      </c>
      <c r="EX533">
        <v>5164.390357142857</v>
      </c>
      <c r="EY533">
        <v>16379.6</v>
      </c>
      <c r="EZ533">
        <v>38.87689285714286</v>
      </c>
      <c r="FA533">
        <v>39.8615</v>
      </c>
      <c r="FB533">
        <v>39.22292857142856</v>
      </c>
      <c r="FC533">
        <v>39.47735714285714</v>
      </c>
      <c r="FD533">
        <v>40.14257142857142</v>
      </c>
      <c r="FE533">
        <v>1955.103928571428</v>
      </c>
      <c r="FF533">
        <v>39.89000000000001</v>
      </c>
      <c r="FG533">
        <v>0</v>
      </c>
      <c r="FH533">
        <v>1758400923.9</v>
      </c>
      <c r="FI533">
        <v>0</v>
      </c>
      <c r="FJ533">
        <v>258.3704230769231</v>
      </c>
      <c r="FK533">
        <v>-3.67558974605033</v>
      </c>
      <c r="FL533">
        <v>-47.33094021399873</v>
      </c>
      <c r="FM533">
        <v>5164.431923076922</v>
      </c>
      <c r="FN533">
        <v>15</v>
      </c>
      <c r="FO533">
        <v>0</v>
      </c>
      <c r="FP533" t="s">
        <v>439</v>
      </c>
      <c r="FQ533">
        <v>1746989605.5</v>
      </c>
      <c r="FR533">
        <v>1746989593.5</v>
      </c>
      <c r="FS533">
        <v>0</v>
      </c>
      <c r="FT533">
        <v>-0.274</v>
      </c>
      <c r="FU533">
        <v>-0.002</v>
      </c>
      <c r="FV533">
        <v>2.549</v>
      </c>
      <c r="FW533">
        <v>0.129</v>
      </c>
      <c r="FX533">
        <v>420</v>
      </c>
      <c r="FY533">
        <v>17</v>
      </c>
      <c r="FZ533">
        <v>0.02</v>
      </c>
      <c r="GA533">
        <v>0.04</v>
      </c>
      <c r="GB533">
        <v>-24.18880731707317</v>
      </c>
      <c r="GC533">
        <v>-6.186522648083676</v>
      </c>
      <c r="GD533">
        <v>0.6349089265937372</v>
      </c>
      <c r="GE533">
        <v>0</v>
      </c>
      <c r="GF533">
        <v>258.5084117647059</v>
      </c>
      <c r="GG533">
        <v>-2.932436975611336</v>
      </c>
      <c r="GH533">
        <v>0.338026027334748</v>
      </c>
      <c r="GI533">
        <v>0</v>
      </c>
      <c r="GJ533">
        <v>0.3647469512195122</v>
      </c>
      <c r="GK533">
        <v>-0.1426634843205578</v>
      </c>
      <c r="GL533">
        <v>0.01770819053012699</v>
      </c>
      <c r="GM533">
        <v>0</v>
      </c>
      <c r="GN533">
        <v>0</v>
      </c>
      <c r="GO533">
        <v>3</v>
      </c>
      <c r="GP533" t="s">
        <v>446</v>
      </c>
      <c r="GQ533">
        <v>3.10276</v>
      </c>
      <c r="GR533">
        <v>2.72408</v>
      </c>
      <c r="GS533">
        <v>0.105357</v>
      </c>
      <c r="GT533">
        <v>0.108764</v>
      </c>
      <c r="GU533">
        <v>0.10184</v>
      </c>
      <c r="GV533">
        <v>0.102009</v>
      </c>
      <c r="GW533">
        <v>23405</v>
      </c>
      <c r="GX533">
        <v>21174.1</v>
      </c>
      <c r="GY533">
        <v>26725</v>
      </c>
      <c r="GZ533">
        <v>23979.2</v>
      </c>
      <c r="HA533">
        <v>38410.6</v>
      </c>
      <c r="HB533">
        <v>31835.9</v>
      </c>
      <c r="HC533">
        <v>46669.4</v>
      </c>
      <c r="HD533">
        <v>37940.6</v>
      </c>
      <c r="HE533">
        <v>1.86945</v>
      </c>
      <c r="HF533">
        <v>2.34672</v>
      </c>
      <c r="HG533">
        <v>0.115622</v>
      </c>
      <c r="HH533">
        <v>0</v>
      </c>
      <c r="HI533">
        <v>28.1036</v>
      </c>
      <c r="HJ533">
        <v>999.9</v>
      </c>
      <c r="HK533">
        <v>48.2</v>
      </c>
      <c r="HL533">
        <v>32.2</v>
      </c>
      <c r="HM533">
        <v>25.7903</v>
      </c>
      <c r="HN533">
        <v>61.2474</v>
      </c>
      <c r="HO533">
        <v>4.59936</v>
      </c>
      <c r="HP533">
        <v>2</v>
      </c>
      <c r="HQ533">
        <v>0.110226</v>
      </c>
      <c r="HR533">
        <v>-0.00303105</v>
      </c>
      <c r="HS533">
        <v>20.2828</v>
      </c>
      <c r="HT533">
        <v>5.2128</v>
      </c>
      <c r="HU533">
        <v>11.9752</v>
      </c>
      <c r="HV533">
        <v>4.9634</v>
      </c>
      <c r="HW533">
        <v>3.2745</v>
      </c>
      <c r="HX533">
        <v>9999</v>
      </c>
      <c r="HY533">
        <v>9999</v>
      </c>
      <c r="HZ533">
        <v>9999</v>
      </c>
      <c r="IA533">
        <v>999.9</v>
      </c>
      <c r="IB533">
        <v>1.86386</v>
      </c>
      <c r="IC533">
        <v>1.86008</v>
      </c>
      <c r="ID533">
        <v>1.85839</v>
      </c>
      <c r="IE533">
        <v>1.85974</v>
      </c>
      <c r="IF533">
        <v>1.85989</v>
      </c>
      <c r="IG533">
        <v>1.85837</v>
      </c>
      <c r="IH533">
        <v>1.85745</v>
      </c>
      <c r="II533">
        <v>1.85238</v>
      </c>
      <c r="IJ533">
        <v>0</v>
      </c>
      <c r="IK533">
        <v>0</v>
      </c>
      <c r="IL533">
        <v>0</v>
      </c>
      <c r="IM533">
        <v>0</v>
      </c>
      <c r="IN533" t="s">
        <v>441</v>
      </c>
      <c r="IO533" t="s">
        <v>442</v>
      </c>
      <c r="IP533" t="s">
        <v>443</v>
      </c>
      <c r="IQ533" t="s">
        <v>443</v>
      </c>
      <c r="IR533" t="s">
        <v>443</v>
      </c>
      <c r="IS533" t="s">
        <v>443</v>
      </c>
      <c r="IT533">
        <v>0</v>
      </c>
      <c r="IU533">
        <v>100</v>
      </c>
      <c r="IV533">
        <v>100</v>
      </c>
      <c r="IW533">
        <v>-0.995</v>
      </c>
      <c r="IX533">
        <v>0.2677</v>
      </c>
      <c r="IY533">
        <v>-1.199888540531774</v>
      </c>
      <c r="IZ533">
        <v>0.0006062262584135303</v>
      </c>
      <c r="JA533">
        <v>-6.607284784785487E-07</v>
      </c>
      <c r="JB533">
        <v>4.456398226774383E-10</v>
      </c>
      <c r="JC533">
        <v>0.04242554667046498</v>
      </c>
      <c r="JD533">
        <v>-0.002659736867722172</v>
      </c>
      <c r="JE533">
        <v>0.000738507291522077</v>
      </c>
      <c r="JF533">
        <v>-6.730059124220876E-06</v>
      </c>
      <c r="JG533">
        <v>7</v>
      </c>
      <c r="JH533">
        <v>1949</v>
      </c>
      <c r="JI533">
        <v>1</v>
      </c>
      <c r="JJ533">
        <v>29</v>
      </c>
      <c r="JK533">
        <v>190188.6</v>
      </c>
      <c r="JL533">
        <v>190188.8</v>
      </c>
      <c r="JM533">
        <v>1.86279</v>
      </c>
      <c r="JN533">
        <v>2.62695</v>
      </c>
      <c r="JO533">
        <v>2.146</v>
      </c>
      <c r="JP533">
        <v>2.68066</v>
      </c>
      <c r="JQ533">
        <v>2.29858</v>
      </c>
      <c r="JR533">
        <v>2.39746</v>
      </c>
      <c r="JS533">
        <v>36.9317</v>
      </c>
      <c r="JT533">
        <v>24.0612</v>
      </c>
      <c r="JU533">
        <v>18</v>
      </c>
      <c r="JV533">
        <v>480.518</v>
      </c>
      <c r="JW533">
        <v>900.264</v>
      </c>
      <c r="JX533">
        <v>27.4796</v>
      </c>
      <c r="JY533">
        <v>28.6584</v>
      </c>
      <c r="JZ533">
        <v>30.0001</v>
      </c>
      <c r="KA533">
        <v>28.85</v>
      </c>
      <c r="KB533">
        <v>28.8128</v>
      </c>
      <c r="KC533">
        <v>37.4626</v>
      </c>
      <c r="KD533">
        <v>18.1183</v>
      </c>
      <c r="KE533">
        <v>72.2488</v>
      </c>
      <c r="KF533">
        <v>27.4784</v>
      </c>
      <c r="KG533">
        <v>587.438</v>
      </c>
      <c r="KH533">
        <v>21.768</v>
      </c>
      <c r="KI533">
        <v>102.038</v>
      </c>
      <c r="KJ533">
        <v>91.49590000000001</v>
      </c>
    </row>
    <row r="534" spans="1:296">
      <c r="A534">
        <v>516</v>
      </c>
      <c r="B534">
        <v>1758400928.6</v>
      </c>
      <c r="C534">
        <v>18788.09999990463</v>
      </c>
      <c r="D534" t="s">
        <v>1480</v>
      </c>
      <c r="E534" t="s">
        <v>1481</v>
      </c>
      <c r="F534">
        <v>5</v>
      </c>
      <c r="G534" t="s">
        <v>1411</v>
      </c>
      <c r="H534">
        <v>1758400921.1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579.8864043321795</v>
      </c>
      <c r="AJ534">
        <v>564.3972848484844</v>
      </c>
      <c r="AK534">
        <v>3.439051625178586</v>
      </c>
      <c r="AL534">
        <v>65.7214573392061</v>
      </c>
      <c r="AM534">
        <f>(AO534 - AN534 + DX534*1E3/(8.314*(DZ534+273.15)) * AQ534/DW534 * AP534) * DW534/(100*DK534) * 1000/(1000 - AO534)</f>
        <v>0</v>
      </c>
      <c r="AN534">
        <v>21.81253141829298</v>
      </c>
      <c r="AO534">
        <v>22.1743793939394</v>
      </c>
      <c r="AP534">
        <v>5.600322745117618E-06</v>
      </c>
      <c r="AQ534">
        <v>86.31513726895665</v>
      </c>
      <c r="AR534">
        <v>0</v>
      </c>
      <c r="AS534">
        <v>0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437</v>
      </c>
      <c r="AX534" t="s">
        <v>437</v>
      </c>
      <c r="AY534">
        <v>0</v>
      </c>
      <c r="AZ534">
        <v>0</v>
      </c>
      <c r="BA534">
        <f>1-AY534/AZ534</f>
        <v>0</v>
      </c>
      <c r="BB534">
        <v>0</v>
      </c>
      <c r="BC534" t="s">
        <v>437</v>
      </c>
      <c r="BD534" t="s">
        <v>437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437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2.7</v>
      </c>
      <c r="DL534">
        <v>0.5</v>
      </c>
      <c r="DM534" t="s">
        <v>438</v>
      </c>
      <c r="DN534">
        <v>2</v>
      </c>
      <c r="DO534" t="b">
        <v>1</v>
      </c>
      <c r="DP534">
        <v>1758400921.1</v>
      </c>
      <c r="DQ534">
        <v>528.445037037037</v>
      </c>
      <c r="DR534">
        <v>553.2965185185186</v>
      </c>
      <c r="DS534">
        <v>22.1645037037037</v>
      </c>
      <c r="DT534">
        <v>21.81157407407408</v>
      </c>
      <c r="DU534">
        <v>529.4431111111111</v>
      </c>
      <c r="DV534">
        <v>21.89686666666667</v>
      </c>
      <c r="DW534">
        <v>499.9366666666666</v>
      </c>
      <c r="DX534">
        <v>90.26189259259257</v>
      </c>
      <c r="DY534">
        <v>0.06602727037037037</v>
      </c>
      <c r="DZ534">
        <v>28.87113703703704</v>
      </c>
      <c r="EA534">
        <v>29.99827777777778</v>
      </c>
      <c r="EB534">
        <v>999.9000000000001</v>
      </c>
      <c r="EC534">
        <v>0</v>
      </c>
      <c r="ED534">
        <v>0</v>
      </c>
      <c r="EE534">
        <v>9993.961111111112</v>
      </c>
      <c r="EF534">
        <v>0</v>
      </c>
      <c r="EG534">
        <v>11.05</v>
      </c>
      <c r="EH534">
        <v>-24.85144814814815</v>
      </c>
      <c r="EI534">
        <v>540.4233333333334</v>
      </c>
      <c r="EJ534">
        <v>565.6337777777777</v>
      </c>
      <c r="EK534">
        <v>0.3529186296296297</v>
      </c>
      <c r="EL534">
        <v>553.2965185185186</v>
      </c>
      <c r="EM534">
        <v>21.81157407407408</v>
      </c>
      <c r="EN534">
        <v>2.000608148148148</v>
      </c>
      <c r="EO534">
        <v>1.968754444444444</v>
      </c>
      <c r="EP534">
        <v>17.44916296296297</v>
      </c>
      <c r="EQ534">
        <v>17.19525185185185</v>
      </c>
      <c r="ER534">
        <v>1999.985925925926</v>
      </c>
      <c r="ES534">
        <v>0.9800036666666665</v>
      </c>
      <c r="ET534">
        <v>0.0199968</v>
      </c>
      <c r="EU534">
        <v>0</v>
      </c>
      <c r="EV534">
        <v>258.1325185185185</v>
      </c>
      <c r="EW534">
        <v>5.00078</v>
      </c>
      <c r="EX534">
        <v>5160.147407407407</v>
      </c>
      <c r="EY534">
        <v>16379.54074074074</v>
      </c>
      <c r="EZ534">
        <v>38.86766666666667</v>
      </c>
      <c r="FA534">
        <v>39.87033333333333</v>
      </c>
      <c r="FB534">
        <v>39.21503703703703</v>
      </c>
      <c r="FC534">
        <v>39.46725925925926</v>
      </c>
      <c r="FD534">
        <v>40.15248148148148</v>
      </c>
      <c r="FE534">
        <v>1955.095925925926</v>
      </c>
      <c r="FF534">
        <v>39.89000000000001</v>
      </c>
      <c r="FG534">
        <v>0</v>
      </c>
      <c r="FH534">
        <v>1758400929.3</v>
      </c>
      <c r="FI534">
        <v>0</v>
      </c>
      <c r="FJ534">
        <v>258.09648</v>
      </c>
      <c r="FK534">
        <v>-2.524153844460453</v>
      </c>
      <c r="FL534">
        <v>-48.00384627906615</v>
      </c>
      <c r="FM534">
        <v>5159.8616</v>
      </c>
      <c r="FN534">
        <v>15</v>
      </c>
      <c r="FO534">
        <v>0</v>
      </c>
      <c r="FP534" t="s">
        <v>439</v>
      </c>
      <c r="FQ534">
        <v>1746989605.5</v>
      </c>
      <c r="FR534">
        <v>1746989593.5</v>
      </c>
      <c r="FS534">
        <v>0</v>
      </c>
      <c r="FT534">
        <v>-0.274</v>
      </c>
      <c r="FU534">
        <v>-0.002</v>
      </c>
      <c r="FV534">
        <v>2.549</v>
      </c>
      <c r="FW534">
        <v>0.129</v>
      </c>
      <c r="FX534">
        <v>420</v>
      </c>
      <c r="FY534">
        <v>17</v>
      </c>
      <c r="FZ534">
        <v>0.02</v>
      </c>
      <c r="GA534">
        <v>0.04</v>
      </c>
      <c r="GB534">
        <v>-24.6827275</v>
      </c>
      <c r="GC534">
        <v>-3.579405253283246</v>
      </c>
      <c r="GD534">
        <v>0.3613019872540836</v>
      </c>
      <c r="GE534">
        <v>0</v>
      </c>
      <c r="GF534">
        <v>258.2682647058824</v>
      </c>
      <c r="GG534">
        <v>-3.108708940044801</v>
      </c>
      <c r="GH534">
        <v>0.3491999518920128</v>
      </c>
      <c r="GI534">
        <v>0</v>
      </c>
      <c r="GJ534">
        <v>0.358027975</v>
      </c>
      <c r="GK534">
        <v>-0.03248817636022606</v>
      </c>
      <c r="GL534">
        <v>0.01322401730845718</v>
      </c>
      <c r="GM534">
        <v>1</v>
      </c>
      <c r="GN534">
        <v>1</v>
      </c>
      <c r="GO534">
        <v>3</v>
      </c>
      <c r="GP534" t="s">
        <v>440</v>
      </c>
      <c r="GQ534">
        <v>3.10251</v>
      </c>
      <c r="GR534">
        <v>2.72437</v>
      </c>
      <c r="GS534">
        <v>0.107701</v>
      </c>
      <c r="GT534">
        <v>0.111071</v>
      </c>
      <c r="GU534">
        <v>0.101849</v>
      </c>
      <c r="GV534">
        <v>0.101993</v>
      </c>
      <c r="GW534">
        <v>23343.5</v>
      </c>
      <c r="GX534">
        <v>21119.1</v>
      </c>
      <c r="GY534">
        <v>26724.8</v>
      </c>
      <c r="GZ534">
        <v>23979</v>
      </c>
      <c r="HA534">
        <v>38410.6</v>
      </c>
      <c r="HB534">
        <v>31836.5</v>
      </c>
      <c r="HC534">
        <v>46669.5</v>
      </c>
      <c r="HD534">
        <v>37940.4</v>
      </c>
      <c r="HE534">
        <v>1.8688</v>
      </c>
      <c r="HF534">
        <v>2.34685</v>
      </c>
      <c r="HG534">
        <v>0.116032</v>
      </c>
      <c r="HH534">
        <v>0</v>
      </c>
      <c r="HI534">
        <v>28.1053</v>
      </c>
      <c r="HJ534">
        <v>999.9</v>
      </c>
      <c r="HK534">
        <v>48.2</v>
      </c>
      <c r="HL534">
        <v>32.2</v>
      </c>
      <c r="HM534">
        <v>25.7892</v>
      </c>
      <c r="HN534">
        <v>61.5274</v>
      </c>
      <c r="HO534">
        <v>4.66747</v>
      </c>
      <c r="HP534">
        <v>2</v>
      </c>
      <c r="HQ534">
        <v>0.110584</v>
      </c>
      <c r="HR534">
        <v>-0.0682816</v>
      </c>
      <c r="HS534">
        <v>20.2828</v>
      </c>
      <c r="HT534">
        <v>5.21265</v>
      </c>
      <c r="HU534">
        <v>11.9757</v>
      </c>
      <c r="HV534">
        <v>4.96355</v>
      </c>
      <c r="HW534">
        <v>3.2744</v>
      </c>
      <c r="HX534">
        <v>9999</v>
      </c>
      <c r="HY534">
        <v>9999</v>
      </c>
      <c r="HZ534">
        <v>9999</v>
      </c>
      <c r="IA534">
        <v>999.9</v>
      </c>
      <c r="IB534">
        <v>1.86386</v>
      </c>
      <c r="IC534">
        <v>1.86008</v>
      </c>
      <c r="ID534">
        <v>1.85842</v>
      </c>
      <c r="IE534">
        <v>1.85974</v>
      </c>
      <c r="IF534">
        <v>1.85989</v>
      </c>
      <c r="IG534">
        <v>1.85839</v>
      </c>
      <c r="IH534">
        <v>1.85745</v>
      </c>
      <c r="II534">
        <v>1.8524</v>
      </c>
      <c r="IJ534">
        <v>0</v>
      </c>
      <c r="IK534">
        <v>0</v>
      </c>
      <c r="IL534">
        <v>0</v>
      </c>
      <c r="IM534">
        <v>0</v>
      </c>
      <c r="IN534" t="s">
        <v>441</v>
      </c>
      <c r="IO534" t="s">
        <v>442</v>
      </c>
      <c r="IP534" t="s">
        <v>443</v>
      </c>
      <c r="IQ534" t="s">
        <v>443</v>
      </c>
      <c r="IR534" t="s">
        <v>443</v>
      </c>
      <c r="IS534" t="s">
        <v>443</v>
      </c>
      <c r="IT534">
        <v>0</v>
      </c>
      <c r="IU534">
        <v>100</v>
      </c>
      <c r="IV534">
        <v>100</v>
      </c>
      <c r="IW534">
        <v>-0.991</v>
      </c>
      <c r="IX534">
        <v>0.2679</v>
      </c>
      <c r="IY534">
        <v>-1.199888540531774</v>
      </c>
      <c r="IZ534">
        <v>0.0006062262584135303</v>
      </c>
      <c r="JA534">
        <v>-6.607284784785487E-07</v>
      </c>
      <c r="JB534">
        <v>4.456398226774383E-10</v>
      </c>
      <c r="JC534">
        <v>0.04242554667046498</v>
      </c>
      <c r="JD534">
        <v>-0.002659736867722172</v>
      </c>
      <c r="JE534">
        <v>0.000738507291522077</v>
      </c>
      <c r="JF534">
        <v>-6.730059124220876E-06</v>
      </c>
      <c r="JG534">
        <v>7</v>
      </c>
      <c r="JH534">
        <v>1949</v>
      </c>
      <c r="JI534">
        <v>1</v>
      </c>
      <c r="JJ534">
        <v>29</v>
      </c>
      <c r="JK534">
        <v>190188.7</v>
      </c>
      <c r="JL534">
        <v>190188.9</v>
      </c>
      <c r="JM534">
        <v>1.90796</v>
      </c>
      <c r="JN534">
        <v>2.62085</v>
      </c>
      <c r="JO534">
        <v>2.146</v>
      </c>
      <c r="JP534">
        <v>2.67944</v>
      </c>
      <c r="JQ534">
        <v>2.29858</v>
      </c>
      <c r="JR534">
        <v>2.44019</v>
      </c>
      <c r="JS534">
        <v>36.9317</v>
      </c>
      <c r="JT534">
        <v>24.07</v>
      </c>
      <c r="JU534">
        <v>18</v>
      </c>
      <c r="JV534">
        <v>480.141</v>
      </c>
      <c r="JW534">
        <v>900.427</v>
      </c>
      <c r="JX534">
        <v>27.4804</v>
      </c>
      <c r="JY534">
        <v>28.6609</v>
      </c>
      <c r="JZ534">
        <v>30.0002</v>
      </c>
      <c r="KA534">
        <v>28.85</v>
      </c>
      <c r="KB534">
        <v>28.8146</v>
      </c>
      <c r="KC534">
        <v>38.3842</v>
      </c>
      <c r="KD534">
        <v>18.1183</v>
      </c>
      <c r="KE534">
        <v>72.2488</v>
      </c>
      <c r="KF534">
        <v>27.4912</v>
      </c>
      <c r="KG534">
        <v>607.505</v>
      </c>
      <c r="KH534">
        <v>21.7638</v>
      </c>
      <c r="KI534">
        <v>102.038</v>
      </c>
      <c r="KJ534">
        <v>91.4953</v>
      </c>
    </row>
    <row r="535" spans="1:296">
      <c r="A535">
        <v>517</v>
      </c>
      <c r="B535">
        <v>1758400933.6</v>
      </c>
      <c r="C535">
        <v>18793.09999990463</v>
      </c>
      <c r="D535" t="s">
        <v>1482</v>
      </c>
      <c r="E535" t="s">
        <v>1483</v>
      </c>
      <c r="F535">
        <v>5</v>
      </c>
      <c r="G535" t="s">
        <v>1411</v>
      </c>
      <c r="H535">
        <v>1758400925.814285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597.218629719118</v>
      </c>
      <c r="AJ535">
        <v>581.645496969697</v>
      </c>
      <c r="AK535">
        <v>3.443196460524693</v>
      </c>
      <c r="AL535">
        <v>65.7214573392061</v>
      </c>
      <c r="AM535">
        <f>(AO535 - AN535 + DX535*1E3/(8.314*(DZ535+273.15)) * AQ535/DW535 * AP535) * DW535/(100*DK535) * 1000/(1000 - AO535)</f>
        <v>0</v>
      </c>
      <c r="AN535">
        <v>21.80955456243066</v>
      </c>
      <c r="AO535">
        <v>22.17434181818182</v>
      </c>
      <c r="AP535">
        <v>1.886454269945527E-06</v>
      </c>
      <c r="AQ535">
        <v>86.31513726895665</v>
      </c>
      <c r="AR535">
        <v>0</v>
      </c>
      <c r="AS535">
        <v>0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437</v>
      </c>
      <c r="AX535" t="s">
        <v>437</v>
      </c>
      <c r="AY535">
        <v>0</v>
      </c>
      <c r="AZ535">
        <v>0</v>
      </c>
      <c r="BA535">
        <f>1-AY535/AZ535</f>
        <v>0</v>
      </c>
      <c r="BB535">
        <v>0</v>
      </c>
      <c r="BC535" t="s">
        <v>437</v>
      </c>
      <c r="BD535" t="s">
        <v>437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437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2.7</v>
      </c>
      <c r="DL535">
        <v>0.5</v>
      </c>
      <c r="DM535" t="s">
        <v>438</v>
      </c>
      <c r="DN535">
        <v>2</v>
      </c>
      <c r="DO535" t="b">
        <v>1</v>
      </c>
      <c r="DP535">
        <v>1758400925.814285</v>
      </c>
      <c r="DQ535">
        <v>544.2161071428571</v>
      </c>
      <c r="DR535">
        <v>569.2826428571428</v>
      </c>
      <c r="DS535">
        <v>22.17134285714286</v>
      </c>
      <c r="DT535">
        <v>21.81118571428571</v>
      </c>
      <c r="DU535">
        <v>545.2097142857143</v>
      </c>
      <c r="DV535">
        <v>21.90356785714286</v>
      </c>
      <c r="DW535">
        <v>499.9404642857143</v>
      </c>
      <c r="DX535">
        <v>90.26104285714287</v>
      </c>
      <c r="DY535">
        <v>0.06613789642857143</v>
      </c>
      <c r="DZ535">
        <v>28.870475</v>
      </c>
      <c r="EA535">
        <v>29.99417499999999</v>
      </c>
      <c r="EB535">
        <v>999.9000000000002</v>
      </c>
      <c r="EC535">
        <v>0</v>
      </c>
      <c r="ED535">
        <v>0</v>
      </c>
      <c r="EE535">
        <v>9996.989642857141</v>
      </c>
      <c r="EF535">
        <v>0</v>
      </c>
      <c r="EG535">
        <v>11.05</v>
      </c>
      <c r="EH535">
        <v>-25.06661428571429</v>
      </c>
      <c r="EI535">
        <v>556.5556428571427</v>
      </c>
      <c r="EJ535">
        <v>581.9762499999999</v>
      </c>
      <c r="EK535">
        <v>0.3601510714285714</v>
      </c>
      <c r="EL535">
        <v>569.2826428571428</v>
      </c>
      <c r="EM535">
        <v>21.81118571428571</v>
      </c>
      <c r="EN535">
        <v>2.0012075</v>
      </c>
      <c r="EO535">
        <v>1.9687</v>
      </c>
      <c r="EP535">
        <v>17.45389642857143</v>
      </c>
      <c r="EQ535">
        <v>17.19482142857143</v>
      </c>
      <c r="ER535">
        <v>1999.989285714286</v>
      </c>
      <c r="ES535">
        <v>0.9800037499999998</v>
      </c>
      <c r="ET535">
        <v>0.01999672142857143</v>
      </c>
      <c r="EU535">
        <v>0</v>
      </c>
      <c r="EV535">
        <v>257.9358928571428</v>
      </c>
      <c r="EW535">
        <v>5.00078</v>
      </c>
      <c r="EX535">
        <v>5156.403571428572</v>
      </c>
      <c r="EY535">
        <v>16379.56785714286</v>
      </c>
      <c r="EZ535">
        <v>38.87014285714285</v>
      </c>
      <c r="FA535">
        <v>39.875</v>
      </c>
      <c r="FB535">
        <v>39.20064285714285</v>
      </c>
      <c r="FC535">
        <v>39.45735714285713</v>
      </c>
      <c r="FD535">
        <v>40.16492857142857</v>
      </c>
      <c r="FE535">
        <v>1955.099285714286</v>
      </c>
      <c r="FF535">
        <v>39.89000000000001</v>
      </c>
      <c r="FG535">
        <v>0</v>
      </c>
      <c r="FH535">
        <v>1758400934.1</v>
      </c>
      <c r="FI535">
        <v>0</v>
      </c>
      <c r="FJ535">
        <v>257.89384</v>
      </c>
      <c r="FK535">
        <v>-2.563153839751152</v>
      </c>
      <c r="FL535">
        <v>-49.09384626210633</v>
      </c>
      <c r="FM535">
        <v>5156.028</v>
      </c>
      <c r="FN535">
        <v>15</v>
      </c>
      <c r="FO535">
        <v>0</v>
      </c>
      <c r="FP535" t="s">
        <v>439</v>
      </c>
      <c r="FQ535">
        <v>1746989605.5</v>
      </c>
      <c r="FR535">
        <v>1746989593.5</v>
      </c>
      <c r="FS535">
        <v>0</v>
      </c>
      <c r="FT535">
        <v>-0.274</v>
      </c>
      <c r="FU535">
        <v>-0.002</v>
      </c>
      <c r="FV535">
        <v>2.549</v>
      </c>
      <c r="FW535">
        <v>0.129</v>
      </c>
      <c r="FX535">
        <v>420</v>
      </c>
      <c r="FY535">
        <v>17</v>
      </c>
      <c r="FZ535">
        <v>0.02</v>
      </c>
      <c r="GA535">
        <v>0.04</v>
      </c>
      <c r="GB535">
        <v>-24.89238</v>
      </c>
      <c r="GC535">
        <v>-2.637496435271995</v>
      </c>
      <c r="GD535">
        <v>0.2719310098168284</v>
      </c>
      <c r="GE535">
        <v>0</v>
      </c>
      <c r="GF535">
        <v>258.0725588235294</v>
      </c>
      <c r="GG535">
        <v>-2.702750185807588</v>
      </c>
      <c r="GH535">
        <v>0.3214843506553061</v>
      </c>
      <c r="GI535">
        <v>0</v>
      </c>
      <c r="GJ535">
        <v>0.355265825</v>
      </c>
      <c r="GK535">
        <v>0.08177420262664033</v>
      </c>
      <c r="GL535">
        <v>0.008787564815941614</v>
      </c>
      <c r="GM535">
        <v>1</v>
      </c>
      <c r="GN535">
        <v>1</v>
      </c>
      <c r="GO535">
        <v>3</v>
      </c>
      <c r="GP535" t="s">
        <v>440</v>
      </c>
      <c r="GQ535">
        <v>3.10288</v>
      </c>
      <c r="GR535">
        <v>2.72375</v>
      </c>
      <c r="GS535">
        <v>0.110019</v>
      </c>
      <c r="GT535">
        <v>0.113372</v>
      </c>
      <c r="GU535">
        <v>0.101849</v>
      </c>
      <c r="GV535">
        <v>0.101993</v>
      </c>
      <c r="GW535">
        <v>23282.8</v>
      </c>
      <c r="GX535">
        <v>21064.8</v>
      </c>
      <c r="GY535">
        <v>26724.8</v>
      </c>
      <c r="GZ535">
        <v>23979.4</v>
      </c>
      <c r="HA535">
        <v>38410.8</v>
      </c>
      <c r="HB535">
        <v>31837</v>
      </c>
      <c r="HC535">
        <v>46669.5</v>
      </c>
      <c r="HD535">
        <v>37940.7</v>
      </c>
      <c r="HE535">
        <v>1.86955</v>
      </c>
      <c r="HF535">
        <v>2.34658</v>
      </c>
      <c r="HG535">
        <v>0.11605</v>
      </c>
      <c r="HH535">
        <v>0</v>
      </c>
      <c r="HI535">
        <v>28.1053</v>
      </c>
      <c r="HJ535">
        <v>999.9</v>
      </c>
      <c r="HK535">
        <v>48.2</v>
      </c>
      <c r="HL535">
        <v>32.2</v>
      </c>
      <c r="HM535">
        <v>25.7898</v>
      </c>
      <c r="HN535">
        <v>61.1474</v>
      </c>
      <c r="HO535">
        <v>4.66346</v>
      </c>
      <c r="HP535">
        <v>2</v>
      </c>
      <c r="HQ535">
        <v>0.11064</v>
      </c>
      <c r="HR535">
        <v>-0.0714216</v>
      </c>
      <c r="HS535">
        <v>20.2828</v>
      </c>
      <c r="HT535">
        <v>5.21145</v>
      </c>
      <c r="HU535">
        <v>11.9763</v>
      </c>
      <c r="HV535">
        <v>4.96245</v>
      </c>
      <c r="HW535">
        <v>3.27438</v>
      </c>
      <c r="HX535">
        <v>9999</v>
      </c>
      <c r="HY535">
        <v>9999</v>
      </c>
      <c r="HZ535">
        <v>9999</v>
      </c>
      <c r="IA535">
        <v>999.9</v>
      </c>
      <c r="IB535">
        <v>1.86386</v>
      </c>
      <c r="IC535">
        <v>1.86006</v>
      </c>
      <c r="ID535">
        <v>1.85842</v>
      </c>
      <c r="IE535">
        <v>1.85974</v>
      </c>
      <c r="IF535">
        <v>1.85989</v>
      </c>
      <c r="IG535">
        <v>1.85841</v>
      </c>
      <c r="IH535">
        <v>1.85745</v>
      </c>
      <c r="II535">
        <v>1.85241</v>
      </c>
      <c r="IJ535">
        <v>0</v>
      </c>
      <c r="IK535">
        <v>0</v>
      </c>
      <c r="IL535">
        <v>0</v>
      </c>
      <c r="IM535">
        <v>0</v>
      </c>
      <c r="IN535" t="s">
        <v>441</v>
      </c>
      <c r="IO535" t="s">
        <v>442</v>
      </c>
      <c r="IP535" t="s">
        <v>443</v>
      </c>
      <c r="IQ535" t="s">
        <v>443</v>
      </c>
      <c r="IR535" t="s">
        <v>443</v>
      </c>
      <c r="IS535" t="s">
        <v>443</v>
      </c>
      <c r="IT535">
        <v>0</v>
      </c>
      <c r="IU535">
        <v>100</v>
      </c>
      <c r="IV535">
        <v>100</v>
      </c>
      <c r="IW535">
        <v>-0.986</v>
      </c>
      <c r="IX535">
        <v>0.2678</v>
      </c>
      <c r="IY535">
        <v>-1.199888540531774</v>
      </c>
      <c r="IZ535">
        <v>0.0006062262584135303</v>
      </c>
      <c r="JA535">
        <v>-6.607284784785487E-07</v>
      </c>
      <c r="JB535">
        <v>4.456398226774383E-10</v>
      </c>
      <c r="JC535">
        <v>0.04242554667046498</v>
      </c>
      <c r="JD535">
        <v>-0.002659736867722172</v>
      </c>
      <c r="JE535">
        <v>0.000738507291522077</v>
      </c>
      <c r="JF535">
        <v>-6.730059124220876E-06</v>
      </c>
      <c r="JG535">
        <v>7</v>
      </c>
      <c r="JH535">
        <v>1949</v>
      </c>
      <c r="JI535">
        <v>1</v>
      </c>
      <c r="JJ535">
        <v>29</v>
      </c>
      <c r="JK535">
        <v>190188.8</v>
      </c>
      <c r="JL535">
        <v>190189</v>
      </c>
      <c r="JM535">
        <v>1.95068</v>
      </c>
      <c r="JN535">
        <v>2.61597</v>
      </c>
      <c r="JO535">
        <v>2.146</v>
      </c>
      <c r="JP535">
        <v>2.67944</v>
      </c>
      <c r="JQ535">
        <v>2.29858</v>
      </c>
      <c r="JR535">
        <v>2.42798</v>
      </c>
      <c r="JS535">
        <v>36.9317</v>
      </c>
      <c r="JT535">
        <v>24.0787</v>
      </c>
      <c r="JU535">
        <v>18</v>
      </c>
      <c r="JV535">
        <v>480.577</v>
      </c>
      <c r="JW535">
        <v>900.134</v>
      </c>
      <c r="JX535">
        <v>27.4911</v>
      </c>
      <c r="JY535">
        <v>28.6609</v>
      </c>
      <c r="JZ535">
        <v>30.0002</v>
      </c>
      <c r="KA535">
        <v>28.8502</v>
      </c>
      <c r="KB535">
        <v>28.8146</v>
      </c>
      <c r="KC535">
        <v>39.2187</v>
      </c>
      <c r="KD535">
        <v>18.1183</v>
      </c>
      <c r="KE535">
        <v>72.2488</v>
      </c>
      <c r="KF535">
        <v>27.4956</v>
      </c>
      <c r="KG535">
        <v>620.88</v>
      </c>
      <c r="KH535">
        <v>21.7582</v>
      </c>
      <c r="KI535">
        <v>102.037</v>
      </c>
      <c r="KJ535">
        <v>91.49630000000001</v>
      </c>
    </row>
    <row r="536" spans="1:296">
      <c r="A536">
        <v>518</v>
      </c>
      <c r="B536">
        <v>1758400938.6</v>
      </c>
      <c r="C536">
        <v>18798.09999990463</v>
      </c>
      <c r="D536" t="s">
        <v>1484</v>
      </c>
      <c r="E536" t="s">
        <v>1485</v>
      </c>
      <c r="F536">
        <v>5</v>
      </c>
      <c r="G536" t="s">
        <v>1411</v>
      </c>
      <c r="H536">
        <v>1758400931.1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614.5129126213769</v>
      </c>
      <c r="AJ536">
        <v>598.8812848484845</v>
      </c>
      <c r="AK536">
        <v>3.439722400092108</v>
      </c>
      <c r="AL536">
        <v>65.7214573392061</v>
      </c>
      <c r="AM536">
        <f>(AO536 - AN536 + DX536*1E3/(8.314*(DZ536+273.15)) * AQ536/DW536 * AP536) * DW536/(100*DK536) * 1000/(1000 - AO536)</f>
        <v>0</v>
      </c>
      <c r="AN536">
        <v>21.80816956191245</v>
      </c>
      <c r="AO536">
        <v>22.17203939393939</v>
      </c>
      <c r="AP536">
        <v>-6.852718042984062E-06</v>
      </c>
      <c r="AQ536">
        <v>86.31513726895665</v>
      </c>
      <c r="AR536">
        <v>0</v>
      </c>
      <c r="AS536">
        <v>0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437</v>
      </c>
      <c r="AX536" t="s">
        <v>437</v>
      </c>
      <c r="AY536">
        <v>0</v>
      </c>
      <c r="AZ536">
        <v>0</v>
      </c>
      <c r="BA536">
        <f>1-AY536/AZ536</f>
        <v>0</v>
      </c>
      <c r="BB536">
        <v>0</v>
      </c>
      <c r="BC536" t="s">
        <v>437</v>
      </c>
      <c r="BD536" t="s">
        <v>437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437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2.7</v>
      </c>
      <c r="DL536">
        <v>0.5</v>
      </c>
      <c r="DM536" t="s">
        <v>438</v>
      </c>
      <c r="DN536">
        <v>2</v>
      </c>
      <c r="DO536" t="b">
        <v>1</v>
      </c>
      <c r="DP536">
        <v>1758400931.1</v>
      </c>
      <c r="DQ536">
        <v>562.0160740740741</v>
      </c>
      <c r="DR536">
        <v>587.1745185185185</v>
      </c>
      <c r="DS536">
        <v>22.17361851851852</v>
      </c>
      <c r="DT536">
        <v>21.80942592592593</v>
      </c>
      <c r="DU536">
        <v>563.0045925925925</v>
      </c>
      <c r="DV536">
        <v>21.9058074074074</v>
      </c>
      <c r="DW536">
        <v>500.0197037037037</v>
      </c>
      <c r="DX536">
        <v>90.26035925925926</v>
      </c>
      <c r="DY536">
        <v>0.06603825185185185</v>
      </c>
      <c r="DZ536">
        <v>28.86998888888889</v>
      </c>
      <c r="EA536">
        <v>29.99415555555556</v>
      </c>
      <c r="EB536">
        <v>999.9000000000001</v>
      </c>
      <c r="EC536">
        <v>0</v>
      </c>
      <c r="ED536">
        <v>0</v>
      </c>
      <c r="EE536">
        <v>9994.444814814815</v>
      </c>
      <c r="EF536">
        <v>0</v>
      </c>
      <c r="EG536">
        <v>11.05</v>
      </c>
      <c r="EH536">
        <v>-25.15859629629629</v>
      </c>
      <c r="EI536">
        <v>574.7604814814815</v>
      </c>
      <c r="EJ536">
        <v>600.2661111111111</v>
      </c>
      <c r="EK536">
        <v>0.3641822592592592</v>
      </c>
      <c r="EL536">
        <v>587.1745185185185</v>
      </c>
      <c r="EM536">
        <v>21.80942592592593</v>
      </c>
      <c r="EN536">
        <v>2.001398148148148</v>
      </c>
      <c r="EO536">
        <v>1.968525555555555</v>
      </c>
      <c r="EP536">
        <v>17.4553962962963</v>
      </c>
      <c r="EQ536">
        <v>17.19342592592593</v>
      </c>
      <c r="ER536">
        <v>2000.01037037037</v>
      </c>
      <c r="ES536">
        <v>0.9800039999999998</v>
      </c>
      <c r="ET536">
        <v>0.01999647037037037</v>
      </c>
      <c r="EU536">
        <v>0</v>
      </c>
      <c r="EV536">
        <v>257.7310000000001</v>
      </c>
      <c r="EW536">
        <v>5.00078</v>
      </c>
      <c r="EX536">
        <v>5152.098148148148</v>
      </c>
      <c r="EY536">
        <v>16379.73703703704</v>
      </c>
      <c r="EZ536">
        <v>38.87233333333333</v>
      </c>
      <c r="FA536">
        <v>39.875</v>
      </c>
      <c r="FB536">
        <v>39.20811111111112</v>
      </c>
      <c r="FC536">
        <v>39.45118518518519</v>
      </c>
      <c r="FD536">
        <v>40.14559259259259</v>
      </c>
      <c r="FE536">
        <v>1955.12037037037</v>
      </c>
      <c r="FF536">
        <v>39.89000000000001</v>
      </c>
      <c r="FG536">
        <v>0</v>
      </c>
      <c r="FH536">
        <v>1758400938.9</v>
      </c>
      <c r="FI536">
        <v>0</v>
      </c>
      <c r="FJ536">
        <v>257.71724</v>
      </c>
      <c r="FK536">
        <v>-2.729307682387308</v>
      </c>
      <c r="FL536">
        <v>-48.06384609770561</v>
      </c>
      <c r="FM536">
        <v>5152.0996</v>
      </c>
      <c r="FN536">
        <v>15</v>
      </c>
      <c r="FO536">
        <v>0</v>
      </c>
      <c r="FP536" t="s">
        <v>439</v>
      </c>
      <c r="FQ536">
        <v>1746989605.5</v>
      </c>
      <c r="FR536">
        <v>1746989593.5</v>
      </c>
      <c r="FS536">
        <v>0</v>
      </c>
      <c r="FT536">
        <v>-0.274</v>
      </c>
      <c r="FU536">
        <v>-0.002</v>
      </c>
      <c r="FV536">
        <v>2.549</v>
      </c>
      <c r="FW536">
        <v>0.129</v>
      </c>
      <c r="FX536">
        <v>420</v>
      </c>
      <c r="FY536">
        <v>17</v>
      </c>
      <c r="FZ536">
        <v>0.02</v>
      </c>
      <c r="GA536">
        <v>0.04</v>
      </c>
      <c r="GB536">
        <v>-25.100515</v>
      </c>
      <c r="GC536">
        <v>-1.145205253283185</v>
      </c>
      <c r="GD536">
        <v>0.1415279240114823</v>
      </c>
      <c r="GE536">
        <v>0</v>
      </c>
      <c r="GF536">
        <v>257.8099411764706</v>
      </c>
      <c r="GG536">
        <v>-2.394071803833778</v>
      </c>
      <c r="GH536">
        <v>0.2989471664098868</v>
      </c>
      <c r="GI536">
        <v>0</v>
      </c>
      <c r="GJ536">
        <v>0.3616582</v>
      </c>
      <c r="GK536">
        <v>0.04536407504690401</v>
      </c>
      <c r="GL536">
        <v>0.004826169325666057</v>
      </c>
      <c r="GM536">
        <v>1</v>
      </c>
      <c r="GN536">
        <v>1</v>
      </c>
      <c r="GO536">
        <v>3</v>
      </c>
      <c r="GP536" t="s">
        <v>440</v>
      </c>
      <c r="GQ536">
        <v>3.10277</v>
      </c>
      <c r="GR536">
        <v>2.72404</v>
      </c>
      <c r="GS536">
        <v>0.112302</v>
      </c>
      <c r="GT536">
        <v>0.115594</v>
      </c>
      <c r="GU536">
        <v>0.101839</v>
      </c>
      <c r="GV536">
        <v>0.10198</v>
      </c>
      <c r="GW536">
        <v>23223.2</v>
      </c>
      <c r="GX536">
        <v>21011.7</v>
      </c>
      <c r="GY536">
        <v>26724.8</v>
      </c>
      <c r="GZ536">
        <v>23979</v>
      </c>
      <c r="HA536">
        <v>38411.3</v>
      </c>
      <c r="HB536">
        <v>31837.5</v>
      </c>
      <c r="HC536">
        <v>46669.2</v>
      </c>
      <c r="HD536">
        <v>37940.5</v>
      </c>
      <c r="HE536">
        <v>1.8693</v>
      </c>
      <c r="HF536">
        <v>2.34667</v>
      </c>
      <c r="HG536">
        <v>0.11605</v>
      </c>
      <c r="HH536">
        <v>0</v>
      </c>
      <c r="HI536">
        <v>28.1077</v>
      </c>
      <c r="HJ536">
        <v>999.9</v>
      </c>
      <c r="HK536">
        <v>48.2</v>
      </c>
      <c r="HL536">
        <v>32.2</v>
      </c>
      <c r="HM536">
        <v>25.7908</v>
      </c>
      <c r="HN536">
        <v>61.5174</v>
      </c>
      <c r="HO536">
        <v>4.57933</v>
      </c>
      <c r="HP536">
        <v>2</v>
      </c>
      <c r="HQ536">
        <v>0.110793</v>
      </c>
      <c r="HR536">
        <v>-0.0644281</v>
      </c>
      <c r="HS536">
        <v>20.2828</v>
      </c>
      <c r="HT536">
        <v>5.2122</v>
      </c>
      <c r="HU536">
        <v>11.9757</v>
      </c>
      <c r="HV536">
        <v>4.9633</v>
      </c>
      <c r="HW536">
        <v>3.27438</v>
      </c>
      <c r="HX536">
        <v>9999</v>
      </c>
      <c r="HY536">
        <v>9999</v>
      </c>
      <c r="HZ536">
        <v>9999</v>
      </c>
      <c r="IA536">
        <v>999.9</v>
      </c>
      <c r="IB536">
        <v>1.86388</v>
      </c>
      <c r="IC536">
        <v>1.8601</v>
      </c>
      <c r="ID536">
        <v>1.85842</v>
      </c>
      <c r="IE536">
        <v>1.85975</v>
      </c>
      <c r="IF536">
        <v>1.85989</v>
      </c>
      <c r="IG536">
        <v>1.85839</v>
      </c>
      <c r="IH536">
        <v>1.85745</v>
      </c>
      <c r="II536">
        <v>1.8524</v>
      </c>
      <c r="IJ536">
        <v>0</v>
      </c>
      <c r="IK536">
        <v>0</v>
      </c>
      <c r="IL536">
        <v>0</v>
      </c>
      <c r="IM536">
        <v>0</v>
      </c>
      <c r="IN536" t="s">
        <v>441</v>
      </c>
      <c r="IO536" t="s">
        <v>442</v>
      </c>
      <c r="IP536" t="s">
        <v>443</v>
      </c>
      <c r="IQ536" t="s">
        <v>443</v>
      </c>
      <c r="IR536" t="s">
        <v>443</v>
      </c>
      <c r="IS536" t="s">
        <v>443</v>
      </c>
      <c r="IT536">
        <v>0</v>
      </c>
      <c r="IU536">
        <v>100</v>
      </c>
      <c r="IV536">
        <v>100</v>
      </c>
      <c r="IW536">
        <v>-0.981</v>
      </c>
      <c r="IX536">
        <v>0.2678</v>
      </c>
      <c r="IY536">
        <v>-1.199888540531774</v>
      </c>
      <c r="IZ536">
        <v>0.0006062262584135303</v>
      </c>
      <c r="JA536">
        <v>-6.607284784785487E-07</v>
      </c>
      <c r="JB536">
        <v>4.456398226774383E-10</v>
      </c>
      <c r="JC536">
        <v>0.04242554667046498</v>
      </c>
      <c r="JD536">
        <v>-0.002659736867722172</v>
      </c>
      <c r="JE536">
        <v>0.000738507291522077</v>
      </c>
      <c r="JF536">
        <v>-6.730059124220876E-06</v>
      </c>
      <c r="JG536">
        <v>7</v>
      </c>
      <c r="JH536">
        <v>1949</v>
      </c>
      <c r="JI536">
        <v>1</v>
      </c>
      <c r="JJ536">
        <v>29</v>
      </c>
      <c r="JK536">
        <v>190188.9</v>
      </c>
      <c r="JL536">
        <v>190189.1</v>
      </c>
      <c r="JM536">
        <v>1.99463</v>
      </c>
      <c r="JN536">
        <v>2.61597</v>
      </c>
      <c r="JO536">
        <v>2.146</v>
      </c>
      <c r="JP536">
        <v>2.67822</v>
      </c>
      <c r="JQ536">
        <v>2.29858</v>
      </c>
      <c r="JR536">
        <v>2.44019</v>
      </c>
      <c r="JS536">
        <v>36.9317</v>
      </c>
      <c r="JT536">
        <v>24.07</v>
      </c>
      <c r="JU536">
        <v>18</v>
      </c>
      <c r="JV536">
        <v>480.449</v>
      </c>
      <c r="JW536">
        <v>900.24</v>
      </c>
      <c r="JX536">
        <v>27.4971</v>
      </c>
      <c r="JY536">
        <v>28.6617</v>
      </c>
      <c r="JZ536">
        <v>30.0002</v>
      </c>
      <c r="KA536">
        <v>28.8524</v>
      </c>
      <c r="KB536">
        <v>28.8146</v>
      </c>
      <c r="KC536">
        <v>40.1294</v>
      </c>
      <c r="KD536">
        <v>18.1183</v>
      </c>
      <c r="KE536">
        <v>72.2488</v>
      </c>
      <c r="KF536">
        <v>27.4981</v>
      </c>
      <c r="KG536">
        <v>640.947</v>
      </c>
      <c r="KH536">
        <v>21.7549</v>
      </c>
      <c r="KI536">
        <v>102.037</v>
      </c>
      <c r="KJ536">
        <v>91.4953</v>
      </c>
    </row>
    <row r="537" spans="1:296">
      <c r="A537">
        <v>519</v>
      </c>
      <c r="B537">
        <v>1758400943.6</v>
      </c>
      <c r="C537">
        <v>18803.09999990463</v>
      </c>
      <c r="D537" t="s">
        <v>1486</v>
      </c>
      <c r="E537" t="s">
        <v>1487</v>
      </c>
      <c r="F537">
        <v>5</v>
      </c>
      <c r="G537" t="s">
        <v>1411</v>
      </c>
      <c r="H537">
        <v>1758400935.814285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631.7267322208945</v>
      </c>
      <c r="AJ537">
        <v>616.1665393939392</v>
      </c>
      <c r="AK537">
        <v>3.460367341187262</v>
      </c>
      <c r="AL537">
        <v>65.7214573392061</v>
      </c>
      <c r="AM537">
        <f>(AO537 - AN537 + DX537*1E3/(8.314*(DZ537+273.15)) * AQ537/DW537 * AP537) * DW537/(100*DK537) * 1000/(1000 - AO537)</f>
        <v>0</v>
      </c>
      <c r="AN537">
        <v>21.80523500001026</v>
      </c>
      <c r="AO537">
        <v>22.17102424242424</v>
      </c>
      <c r="AP537">
        <v>3.087016920808052E-06</v>
      </c>
      <c r="AQ537">
        <v>86.31513726895665</v>
      </c>
      <c r="AR537">
        <v>0</v>
      </c>
      <c r="AS537">
        <v>0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437</v>
      </c>
      <c r="AX537" t="s">
        <v>437</v>
      </c>
      <c r="AY537">
        <v>0</v>
      </c>
      <c r="AZ537">
        <v>0</v>
      </c>
      <c r="BA537">
        <f>1-AY537/AZ537</f>
        <v>0</v>
      </c>
      <c r="BB537">
        <v>0</v>
      </c>
      <c r="BC537" t="s">
        <v>437</v>
      </c>
      <c r="BD537" t="s">
        <v>437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437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2.7</v>
      </c>
      <c r="DL537">
        <v>0.5</v>
      </c>
      <c r="DM537" t="s">
        <v>438</v>
      </c>
      <c r="DN537">
        <v>2</v>
      </c>
      <c r="DO537" t="b">
        <v>1</v>
      </c>
      <c r="DP537">
        <v>1758400935.814285</v>
      </c>
      <c r="DQ537">
        <v>577.9136071428571</v>
      </c>
      <c r="DR537">
        <v>603.1140357142857</v>
      </c>
      <c r="DS537">
        <v>22.17338928571429</v>
      </c>
      <c r="DT537">
        <v>21.80756428571429</v>
      </c>
      <c r="DU537">
        <v>578.8975714285715</v>
      </c>
      <c r="DV537">
        <v>21.90559642857143</v>
      </c>
      <c r="DW537">
        <v>500.0236071428571</v>
      </c>
      <c r="DX537">
        <v>90.26015357142857</v>
      </c>
      <c r="DY537">
        <v>0.06592295357142856</v>
      </c>
      <c r="DZ537">
        <v>28.87017142857143</v>
      </c>
      <c r="EA537">
        <v>29.99879642857143</v>
      </c>
      <c r="EB537">
        <v>999.9000000000002</v>
      </c>
      <c r="EC537">
        <v>0</v>
      </c>
      <c r="ED537">
        <v>0</v>
      </c>
      <c r="EE537">
        <v>9998.858214285716</v>
      </c>
      <c r="EF537">
        <v>0</v>
      </c>
      <c r="EG537">
        <v>11.05</v>
      </c>
      <c r="EH537">
        <v>-25.20043928571428</v>
      </c>
      <c r="EI537">
        <v>591.0183928571429</v>
      </c>
      <c r="EJ537">
        <v>616.55975</v>
      </c>
      <c r="EK537">
        <v>0.3658284285714286</v>
      </c>
      <c r="EL537">
        <v>603.1140357142857</v>
      </c>
      <c r="EM537">
        <v>21.80756428571429</v>
      </c>
      <c r="EN537">
        <v>2.001374285714286</v>
      </c>
      <c r="EO537">
        <v>1.9683525</v>
      </c>
      <c r="EP537">
        <v>17.45520714285714</v>
      </c>
      <c r="EQ537">
        <v>17.19203571428572</v>
      </c>
      <c r="ER537">
        <v>2000.002857142857</v>
      </c>
      <c r="ES537">
        <v>0.9800039285714285</v>
      </c>
      <c r="ET537">
        <v>0.01999651428571429</v>
      </c>
      <c r="EU537">
        <v>0</v>
      </c>
      <c r="EV537">
        <v>257.5238571428571</v>
      </c>
      <c r="EW537">
        <v>5.00078</v>
      </c>
      <c r="EX537">
        <v>5148.133571428572</v>
      </c>
      <c r="EY537">
        <v>16379.67142857143</v>
      </c>
      <c r="EZ537">
        <v>38.88132142857143</v>
      </c>
      <c r="FA537">
        <v>39.8705</v>
      </c>
      <c r="FB537">
        <v>39.22303571428571</v>
      </c>
      <c r="FC537">
        <v>39.47075</v>
      </c>
      <c r="FD537">
        <v>40.13360714285714</v>
      </c>
      <c r="FE537">
        <v>1955.112857142857</v>
      </c>
      <c r="FF537">
        <v>39.89000000000001</v>
      </c>
      <c r="FG537">
        <v>0</v>
      </c>
      <c r="FH537">
        <v>1758400944.3</v>
      </c>
      <c r="FI537">
        <v>0</v>
      </c>
      <c r="FJ537">
        <v>257.4981153846154</v>
      </c>
      <c r="FK537">
        <v>-2.671965818165849</v>
      </c>
      <c r="FL537">
        <v>-50.48547011850038</v>
      </c>
      <c r="FM537">
        <v>5147.836153846153</v>
      </c>
      <c r="FN537">
        <v>15</v>
      </c>
      <c r="FO537">
        <v>0</v>
      </c>
      <c r="FP537" t="s">
        <v>439</v>
      </c>
      <c r="FQ537">
        <v>1746989605.5</v>
      </c>
      <c r="FR537">
        <v>1746989593.5</v>
      </c>
      <c r="FS537">
        <v>0</v>
      </c>
      <c r="FT537">
        <v>-0.274</v>
      </c>
      <c r="FU537">
        <v>-0.002</v>
      </c>
      <c r="FV537">
        <v>2.549</v>
      </c>
      <c r="FW537">
        <v>0.129</v>
      </c>
      <c r="FX537">
        <v>420</v>
      </c>
      <c r="FY537">
        <v>17</v>
      </c>
      <c r="FZ537">
        <v>0.02</v>
      </c>
      <c r="GA537">
        <v>0.04</v>
      </c>
      <c r="GB537">
        <v>-25.161385</v>
      </c>
      <c r="GC537">
        <v>-0.5377666041275515</v>
      </c>
      <c r="GD537">
        <v>0.08475896574994295</v>
      </c>
      <c r="GE537">
        <v>0</v>
      </c>
      <c r="GF537">
        <v>257.6675882352941</v>
      </c>
      <c r="GG537">
        <v>-2.472360579394599</v>
      </c>
      <c r="GH537">
        <v>0.2940704315042997</v>
      </c>
      <c r="GI537">
        <v>0</v>
      </c>
      <c r="GJ537">
        <v>0.3643263</v>
      </c>
      <c r="GK537">
        <v>0.02558427016885469</v>
      </c>
      <c r="GL537">
        <v>0.002863002394340597</v>
      </c>
      <c r="GM537">
        <v>1</v>
      </c>
      <c r="GN537">
        <v>1</v>
      </c>
      <c r="GO537">
        <v>3</v>
      </c>
      <c r="GP537" t="s">
        <v>440</v>
      </c>
      <c r="GQ537">
        <v>3.10259</v>
      </c>
      <c r="GR537">
        <v>2.72422</v>
      </c>
      <c r="GS537">
        <v>0.114562</v>
      </c>
      <c r="GT537">
        <v>0.117826</v>
      </c>
      <c r="GU537">
        <v>0.101834</v>
      </c>
      <c r="GV537">
        <v>0.101982</v>
      </c>
      <c r="GW537">
        <v>23164</v>
      </c>
      <c r="GX537">
        <v>20958.7</v>
      </c>
      <c r="GY537">
        <v>26724.8</v>
      </c>
      <c r="GZ537">
        <v>23979</v>
      </c>
      <c r="HA537">
        <v>38411.7</v>
      </c>
      <c r="HB537">
        <v>31837.5</v>
      </c>
      <c r="HC537">
        <v>46669.1</v>
      </c>
      <c r="HD537">
        <v>37940.3</v>
      </c>
      <c r="HE537">
        <v>1.86917</v>
      </c>
      <c r="HF537">
        <v>2.3467</v>
      </c>
      <c r="HG537">
        <v>0.116393</v>
      </c>
      <c r="HH537">
        <v>0</v>
      </c>
      <c r="HI537">
        <v>28.1053</v>
      </c>
      <c r="HJ537">
        <v>999.9</v>
      </c>
      <c r="HK537">
        <v>48.2</v>
      </c>
      <c r="HL537">
        <v>32.2</v>
      </c>
      <c r="HM537">
        <v>25.7884</v>
      </c>
      <c r="HN537">
        <v>61.4074</v>
      </c>
      <c r="HO537">
        <v>4.63541</v>
      </c>
      <c r="HP537">
        <v>2</v>
      </c>
      <c r="HQ537">
        <v>0.111126</v>
      </c>
      <c r="HR537">
        <v>-0.057658</v>
      </c>
      <c r="HS537">
        <v>20.2829</v>
      </c>
      <c r="HT537">
        <v>5.214</v>
      </c>
      <c r="HU537">
        <v>11.9763</v>
      </c>
      <c r="HV537">
        <v>4.9636</v>
      </c>
      <c r="HW537">
        <v>3.27465</v>
      </c>
      <c r="HX537">
        <v>9999</v>
      </c>
      <c r="HY537">
        <v>9999</v>
      </c>
      <c r="HZ537">
        <v>9999</v>
      </c>
      <c r="IA537">
        <v>999.9</v>
      </c>
      <c r="IB537">
        <v>1.86386</v>
      </c>
      <c r="IC537">
        <v>1.86008</v>
      </c>
      <c r="ID537">
        <v>1.85842</v>
      </c>
      <c r="IE537">
        <v>1.85974</v>
      </c>
      <c r="IF537">
        <v>1.85989</v>
      </c>
      <c r="IG537">
        <v>1.85839</v>
      </c>
      <c r="IH537">
        <v>1.85745</v>
      </c>
      <c r="II537">
        <v>1.85241</v>
      </c>
      <c r="IJ537">
        <v>0</v>
      </c>
      <c r="IK537">
        <v>0</v>
      </c>
      <c r="IL537">
        <v>0</v>
      </c>
      <c r="IM537">
        <v>0</v>
      </c>
      <c r="IN537" t="s">
        <v>441</v>
      </c>
      <c r="IO537" t="s">
        <v>442</v>
      </c>
      <c r="IP537" t="s">
        <v>443</v>
      </c>
      <c r="IQ537" t="s">
        <v>443</v>
      </c>
      <c r="IR537" t="s">
        <v>443</v>
      </c>
      <c r="IS537" t="s">
        <v>443</v>
      </c>
      <c r="IT537">
        <v>0</v>
      </c>
      <c r="IU537">
        <v>100</v>
      </c>
      <c r="IV537">
        <v>100</v>
      </c>
      <c r="IW537">
        <v>-0.976</v>
      </c>
      <c r="IX537">
        <v>0.2677</v>
      </c>
      <c r="IY537">
        <v>-1.199888540531774</v>
      </c>
      <c r="IZ537">
        <v>0.0006062262584135303</v>
      </c>
      <c r="JA537">
        <v>-6.607284784785487E-07</v>
      </c>
      <c r="JB537">
        <v>4.456398226774383E-10</v>
      </c>
      <c r="JC537">
        <v>0.04242554667046498</v>
      </c>
      <c r="JD537">
        <v>-0.002659736867722172</v>
      </c>
      <c r="JE537">
        <v>0.000738507291522077</v>
      </c>
      <c r="JF537">
        <v>-6.730059124220876E-06</v>
      </c>
      <c r="JG537">
        <v>7</v>
      </c>
      <c r="JH537">
        <v>1949</v>
      </c>
      <c r="JI537">
        <v>1</v>
      </c>
      <c r="JJ537">
        <v>29</v>
      </c>
      <c r="JK537">
        <v>190189</v>
      </c>
      <c r="JL537">
        <v>190189.2</v>
      </c>
      <c r="JM537">
        <v>2.03735</v>
      </c>
      <c r="JN537">
        <v>2.62329</v>
      </c>
      <c r="JO537">
        <v>2.146</v>
      </c>
      <c r="JP537">
        <v>2.67822</v>
      </c>
      <c r="JQ537">
        <v>2.29858</v>
      </c>
      <c r="JR537">
        <v>2.38892</v>
      </c>
      <c r="JS537">
        <v>36.9317</v>
      </c>
      <c r="JT537">
        <v>24.07</v>
      </c>
      <c r="JU537">
        <v>18</v>
      </c>
      <c r="JV537">
        <v>480.377</v>
      </c>
      <c r="JW537">
        <v>900.2670000000001</v>
      </c>
      <c r="JX537">
        <v>27.5002</v>
      </c>
      <c r="JY537">
        <v>28.6633</v>
      </c>
      <c r="JZ537">
        <v>30.0002</v>
      </c>
      <c r="KA537">
        <v>28.8524</v>
      </c>
      <c r="KB537">
        <v>28.8146</v>
      </c>
      <c r="KC537">
        <v>40.9542</v>
      </c>
      <c r="KD537">
        <v>18.1183</v>
      </c>
      <c r="KE537">
        <v>72.2488</v>
      </c>
      <c r="KF537">
        <v>27.4998</v>
      </c>
      <c r="KG537">
        <v>654.352</v>
      </c>
      <c r="KH537">
        <v>21.7546</v>
      </c>
      <c r="KI537">
        <v>102.037</v>
      </c>
      <c r="KJ537">
        <v>91.49509999999999</v>
      </c>
    </row>
    <row r="538" spans="1:296">
      <c r="A538">
        <v>520</v>
      </c>
      <c r="B538">
        <v>1758400948.6</v>
      </c>
      <c r="C538">
        <v>18808.09999990463</v>
      </c>
      <c r="D538" t="s">
        <v>1488</v>
      </c>
      <c r="E538" t="s">
        <v>1489</v>
      </c>
      <c r="F538">
        <v>5</v>
      </c>
      <c r="G538" t="s">
        <v>1411</v>
      </c>
      <c r="H538">
        <v>1758400941.1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648.970399623308</v>
      </c>
      <c r="AJ538">
        <v>633.3680060606059</v>
      </c>
      <c r="AK538">
        <v>3.44504060728533</v>
      </c>
      <c r="AL538">
        <v>65.7214573392061</v>
      </c>
      <c r="AM538">
        <f>(AO538 - AN538 + DX538*1E3/(8.314*(DZ538+273.15)) * AQ538/DW538 * AP538) * DW538/(100*DK538) * 1000/(1000 - AO538)</f>
        <v>0</v>
      </c>
      <c r="AN538">
        <v>21.80434739461351</v>
      </c>
      <c r="AO538">
        <v>22.16730606060606</v>
      </c>
      <c r="AP538">
        <v>-4.078492537902044E-06</v>
      </c>
      <c r="AQ538">
        <v>86.31513726895665</v>
      </c>
      <c r="AR538">
        <v>0</v>
      </c>
      <c r="AS538">
        <v>0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437</v>
      </c>
      <c r="AX538" t="s">
        <v>437</v>
      </c>
      <c r="AY538">
        <v>0</v>
      </c>
      <c r="AZ538">
        <v>0</v>
      </c>
      <c r="BA538">
        <f>1-AY538/AZ538</f>
        <v>0</v>
      </c>
      <c r="BB538">
        <v>0</v>
      </c>
      <c r="BC538" t="s">
        <v>437</v>
      </c>
      <c r="BD538" t="s">
        <v>437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437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2.7</v>
      </c>
      <c r="DL538">
        <v>0.5</v>
      </c>
      <c r="DM538" t="s">
        <v>438</v>
      </c>
      <c r="DN538">
        <v>2</v>
      </c>
      <c r="DO538" t="b">
        <v>1</v>
      </c>
      <c r="DP538">
        <v>1758400941.1</v>
      </c>
      <c r="DQ538">
        <v>595.7384814814815</v>
      </c>
      <c r="DR538">
        <v>620.935111111111</v>
      </c>
      <c r="DS538">
        <v>22.17105925925926</v>
      </c>
      <c r="DT538">
        <v>21.80554814814815</v>
      </c>
      <c r="DU538">
        <v>596.7172592592592</v>
      </c>
      <c r="DV538">
        <v>21.90332962962963</v>
      </c>
      <c r="DW538">
        <v>500.0083703703705</v>
      </c>
      <c r="DX538">
        <v>90.26045925925926</v>
      </c>
      <c r="DY538">
        <v>0.06595640370370372</v>
      </c>
      <c r="DZ538">
        <v>28.86975185185185</v>
      </c>
      <c r="EA538">
        <v>30.00035555555556</v>
      </c>
      <c r="EB538">
        <v>999.9000000000001</v>
      </c>
      <c r="EC538">
        <v>0</v>
      </c>
      <c r="ED538">
        <v>0</v>
      </c>
      <c r="EE538">
        <v>9999.463703703705</v>
      </c>
      <c r="EF538">
        <v>0</v>
      </c>
      <c r="EG538">
        <v>11.05</v>
      </c>
      <c r="EH538">
        <v>-25.1966</v>
      </c>
      <c r="EI538">
        <v>609.246074074074</v>
      </c>
      <c r="EJ538">
        <v>634.7768148148148</v>
      </c>
      <c r="EK538">
        <v>0.3655181851851851</v>
      </c>
      <c r="EL538">
        <v>620.935111111111</v>
      </c>
      <c r="EM538">
        <v>21.80554814814815</v>
      </c>
      <c r="EN538">
        <v>2.001171111111111</v>
      </c>
      <c r="EO538">
        <v>1.968177407407407</v>
      </c>
      <c r="EP538">
        <v>17.45360740740741</v>
      </c>
      <c r="EQ538">
        <v>17.19063333333333</v>
      </c>
      <c r="ER538">
        <v>1999.995185185186</v>
      </c>
      <c r="ES538">
        <v>0.9800038518518518</v>
      </c>
      <c r="ET538">
        <v>0.0199966</v>
      </c>
      <c r="EU538">
        <v>0</v>
      </c>
      <c r="EV538">
        <v>257.3510740740741</v>
      </c>
      <c r="EW538">
        <v>5.00078</v>
      </c>
      <c r="EX538">
        <v>5143.73074074074</v>
      </c>
      <c r="EY538">
        <v>16379.60740740741</v>
      </c>
      <c r="EZ538">
        <v>38.87925925925926</v>
      </c>
      <c r="FA538">
        <v>39.87033333333333</v>
      </c>
      <c r="FB538">
        <v>39.24985185185186</v>
      </c>
      <c r="FC538">
        <v>39.47662962962963</v>
      </c>
      <c r="FD538">
        <v>40.11999999999999</v>
      </c>
      <c r="FE538">
        <v>1955.105185185185</v>
      </c>
      <c r="FF538">
        <v>39.89000000000001</v>
      </c>
      <c r="FG538">
        <v>0</v>
      </c>
      <c r="FH538">
        <v>1758400949.1</v>
      </c>
      <c r="FI538">
        <v>0</v>
      </c>
      <c r="FJ538">
        <v>257.3154615384616</v>
      </c>
      <c r="FK538">
        <v>-2.534427351602447</v>
      </c>
      <c r="FL538">
        <v>-50.07658120116927</v>
      </c>
      <c r="FM538">
        <v>5143.874615384615</v>
      </c>
      <c r="FN538">
        <v>15</v>
      </c>
      <c r="FO538">
        <v>0</v>
      </c>
      <c r="FP538" t="s">
        <v>439</v>
      </c>
      <c r="FQ538">
        <v>1746989605.5</v>
      </c>
      <c r="FR538">
        <v>1746989593.5</v>
      </c>
      <c r="FS538">
        <v>0</v>
      </c>
      <c r="FT538">
        <v>-0.274</v>
      </c>
      <c r="FU538">
        <v>-0.002</v>
      </c>
      <c r="FV538">
        <v>2.549</v>
      </c>
      <c r="FW538">
        <v>0.129</v>
      </c>
      <c r="FX538">
        <v>420</v>
      </c>
      <c r="FY538">
        <v>17</v>
      </c>
      <c r="FZ538">
        <v>0.02</v>
      </c>
      <c r="GA538">
        <v>0.04</v>
      </c>
      <c r="GB538">
        <v>-25.1992756097561</v>
      </c>
      <c r="GC538">
        <v>-0.1077658536585596</v>
      </c>
      <c r="GD538">
        <v>0.06496798003252265</v>
      </c>
      <c r="GE538">
        <v>1</v>
      </c>
      <c r="GF538">
        <v>257.4596176470588</v>
      </c>
      <c r="GG538">
        <v>-2.184828110643269</v>
      </c>
      <c r="GH538">
        <v>0.3032885458462335</v>
      </c>
      <c r="GI538">
        <v>0</v>
      </c>
      <c r="GJ538">
        <v>0.3654310975609756</v>
      </c>
      <c r="GK538">
        <v>-0.001232989547038059</v>
      </c>
      <c r="GL538">
        <v>0.001040832003146783</v>
      </c>
      <c r="GM538">
        <v>1</v>
      </c>
      <c r="GN538">
        <v>2</v>
      </c>
      <c r="GO538">
        <v>3</v>
      </c>
      <c r="GP538" t="s">
        <v>533</v>
      </c>
      <c r="GQ538">
        <v>3.10287</v>
      </c>
      <c r="GR538">
        <v>2.72426</v>
      </c>
      <c r="GS538">
        <v>0.116777</v>
      </c>
      <c r="GT538">
        <v>0.119993</v>
      </c>
      <c r="GU538">
        <v>0.101825</v>
      </c>
      <c r="GV538">
        <v>0.101972</v>
      </c>
      <c r="GW538">
        <v>23106.1</v>
      </c>
      <c r="GX538">
        <v>20907.1</v>
      </c>
      <c r="GY538">
        <v>26724.8</v>
      </c>
      <c r="GZ538">
        <v>23978.9</v>
      </c>
      <c r="HA538">
        <v>38412.3</v>
      </c>
      <c r="HB538">
        <v>31838</v>
      </c>
      <c r="HC538">
        <v>46669</v>
      </c>
      <c r="HD538">
        <v>37940.1</v>
      </c>
      <c r="HE538">
        <v>1.86952</v>
      </c>
      <c r="HF538">
        <v>2.34678</v>
      </c>
      <c r="HG538">
        <v>0.116594</v>
      </c>
      <c r="HH538">
        <v>0</v>
      </c>
      <c r="HI538">
        <v>28.1053</v>
      </c>
      <c r="HJ538">
        <v>999.9</v>
      </c>
      <c r="HK538">
        <v>48.2</v>
      </c>
      <c r="HL538">
        <v>32.2</v>
      </c>
      <c r="HM538">
        <v>25.7879</v>
      </c>
      <c r="HN538">
        <v>61.3274</v>
      </c>
      <c r="HO538">
        <v>4.58334</v>
      </c>
      <c r="HP538">
        <v>2</v>
      </c>
      <c r="HQ538">
        <v>0.110864</v>
      </c>
      <c r="HR538">
        <v>-0.0351879</v>
      </c>
      <c r="HS538">
        <v>20.2829</v>
      </c>
      <c r="HT538">
        <v>5.21175</v>
      </c>
      <c r="HU538">
        <v>11.977</v>
      </c>
      <c r="HV538">
        <v>4.9633</v>
      </c>
      <c r="HW538">
        <v>3.27438</v>
      </c>
      <c r="HX538">
        <v>9999</v>
      </c>
      <c r="HY538">
        <v>9999</v>
      </c>
      <c r="HZ538">
        <v>9999</v>
      </c>
      <c r="IA538">
        <v>999.9</v>
      </c>
      <c r="IB538">
        <v>1.86386</v>
      </c>
      <c r="IC538">
        <v>1.86011</v>
      </c>
      <c r="ID538">
        <v>1.85838</v>
      </c>
      <c r="IE538">
        <v>1.85974</v>
      </c>
      <c r="IF538">
        <v>1.85989</v>
      </c>
      <c r="IG538">
        <v>1.85838</v>
      </c>
      <c r="IH538">
        <v>1.85745</v>
      </c>
      <c r="II538">
        <v>1.8524</v>
      </c>
      <c r="IJ538">
        <v>0</v>
      </c>
      <c r="IK538">
        <v>0</v>
      </c>
      <c r="IL538">
        <v>0</v>
      </c>
      <c r="IM538">
        <v>0</v>
      </c>
      <c r="IN538" t="s">
        <v>441</v>
      </c>
      <c r="IO538" t="s">
        <v>442</v>
      </c>
      <c r="IP538" t="s">
        <v>443</v>
      </c>
      <c r="IQ538" t="s">
        <v>443</v>
      </c>
      <c r="IR538" t="s">
        <v>443</v>
      </c>
      <c r="IS538" t="s">
        <v>443</v>
      </c>
      <c r="IT538">
        <v>0</v>
      </c>
      <c r="IU538">
        <v>100</v>
      </c>
      <c r="IV538">
        <v>100</v>
      </c>
      <c r="IW538">
        <v>-0.971</v>
      </c>
      <c r="IX538">
        <v>0.2677</v>
      </c>
      <c r="IY538">
        <v>-1.199888540531774</v>
      </c>
      <c r="IZ538">
        <v>0.0006062262584135303</v>
      </c>
      <c r="JA538">
        <v>-6.607284784785487E-07</v>
      </c>
      <c r="JB538">
        <v>4.456398226774383E-10</v>
      </c>
      <c r="JC538">
        <v>0.04242554667046498</v>
      </c>
      <c r="JD538">
        <v>-0.002659736867722172</v>
      </c>
      <c r="JE538">
        <v>0.000738507291522077</v>
      </c>
      <c r="JF538">
        <v>-6.730059124220876E-06</v>
      </c>
      <c r="JG538">
        <v>7</v>
      </c>
      <c r="JH538">
        <v>1949</v>
      </c>
      <c r="JI538">
        <v>1</v>
      </c>
      <c r="JJ538">
        <v>29</v>
      </c>
      <c r="JK538">
        <v>190189.1</v>
      </c>
      <c r="JL538">
        <v>190189.3</v>
      </c>
      <c r="JM538">
        <v>2.0813</v>
      </c>
      <c r="JN538">
        <v>2.62085</v>
      </c>
      <c r="JO538">
        <v>2.146</v>
      </c>
      <c r="JP538">
        <v>2.67944</v>
      </c>
      <c r="JQ538">
        <v>2.29858</v>
      </c>
      <c r="JR538">
        <v>2.41333</v>
      </c>
      <c r="JS538">
        <v>36.9317</v>
      </c>
      <c r="JT538">
        <v>24.07</v>
      </c>
      <c r="JU538">
        <v>18</v>
      </c>
      <c r="JV538">
        <v>480.58</v>
      </c>
      <c r="JW538">
        <v>900.375</v>
      </c>
      <c r="JX538">
        <v>27.4999</v>
      </c>
      <c r="JY538">
        <v>28.6635</v>
      </c>
      <c r="JZ538">
        <v>30</v>
      </c>
      <c r="KA538">
        <v>28.8524</v>
      </c>
      <c r="KB538">
        <v>28.8165</v>
      </c>
      <c r="KC538">
        <v>41.8508</v>
      </c>
      <c r="KD538">
        <v>18.1183</v>
      </c>
      <c r="KE538">
        <v>72.2488</v>
      </c>
      <c r="KF538">
        <v>27.496</v>
      </c>
      <c r="KG538">
        <v>674.407</v>
      </c>
      <c r="KH538">
        <v>21.749</v>
      </c>
      <c r="KI538">
        <v>102.037</v>
      </c>
      <c r="KJ538">
        <v>91.49469999999999</v>
      </c>
    </row>
    <row r="539" spans="1:296">
      <c r="A539">
        <v>521</v>
      </c>
      <c r="B539">
        <v>1758400953.6</v>
      </c>
      <c r="C539">
        <v>18813.09999990463</v>
      </c>
      <c r="D539" t="s">
        <v>1490</v>
      </c>
      <c r="E539" t="s">
        <v>1491</v>
      </c>
      <c r="F539">
        <v>5</v>
      </c>
      <c r="G539" t="s">
        <v>1411</v>
      </c>
      <c r="H539">
        <v>1758400945.814285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666.1668847457304</v>
      </c>
      <c r="AJ539">
        <v>650.5411393939393</v>
      </c>
      <c r="AK539">
        <v>3.450629391958542</v>
      </c>
      <c r="AL539">
        <v>65.7214573392061</v>
      </c>
      <c r="AM539">
        <f>(AO539 - AN539 + DX539*1E3/(8.314*(DZ539+273.15)) * AQ539/DW539 * AP539) * DW539/(100*DK539) * 1000/(1000 - AO539)</f>
        <v>0</v>
      </c>
      <c r="AN539">
        <v>21.80136564064835</v>
      </c>
      <c r="AO539">
        <v>22.16475393939392</v>
      </c>
      <c r="AP539">
        <v>-3.244504487236037E-06</v>
      </c>
      <c r="AQ539">
        <v>86.31513726895665</v>
      </c>
      <c r="AR539">
        <v>0</v>
      </c>
      <c r="AS539">
        <v>0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437</v>
      </c>
      <c r="AX539" t="s">
        <v>437</v>
      </c>
      <c r="AY539">
        <v>0</v>
      </c>
      <c r="AZ539">
        <v>0</v>
      </c>
      <c r="BA539">
        <f>1-AY539/AZ539</f>
        <v>0</v>
      </c>
      <c r="BB539">
        <v>0</v>
      </c>
      <c r="BC539" t="s">
        <v>437</v>
      </c>
      <c r="BD539" t="s">
        <v>437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437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2.7</v>
      </c>
      <c r="DL539">
        <v>0.5</v>
      </c>
      <c r="DM539" t="s">
        <v>438</v>
      </c>
      <c r="DN539">
        <v>2</v>
      </c>
      <c r="DO539" t="b">
        <v>1</v>
      </c>
      <c r="DP539">
        <v>1758400945.814285</v>
      </c>
      <c r="DQ539">
        <v>611.5965357142857</v>
      </c>
      <c r="DR539">
        <v>636.8242857142857</v>
      </c>
      <c r="DS539">
        <v>22.16876428571429</v>
      </c>
      <c r="DT539">
        <v>21.80367142857143</v>
      </c>
      <c r="DU539">
        <v>612.5706071428571</v>
      </c>
      <c r="DV539">
        <v>21.90106428571429</v>
      </c>
      <c r="DW539">
        <v>500.027</v>
      </c>
      <c r="DX539">
        <v>90.25987499999998</v>
      </c>
      <c r="DY539">
        <v>0.06604159999999999</v>
      </c>
      <c r="DZ539">
        <v>28.86978571428572</v>
      </c>
      <c r="EA539">
        <v>30.00298571428571</v>
      </c>
      <c r="EB539">
        <v>999.9000000000002</v>
      </c>
      <c r="EC539">
        <v>0</v>
      </c>
      <c r="ED539">
        <v>0</v>
      </c>
      <c r="EE539">
        <v>10004.34535714286</v>
      </c>
      <c r="EF539">
        <v>0</v>
      </c>
      <c r="EG539">
        <v>11.05</v>
      </c>
      <c r="EH539">
        <v>-25.22775</v>
      </c>
      <c r="EI539">
        <v>625.4621785714286</v>
      </c>
      <c r="EJ539">
        <v>651.0188571428572</v>
      </c>
      <c r="EK539">
        <v>0.3651031071428572</v>
      </c>
      <c r="EL539">
        <v>636.8242857142857</v>
      </c>
      <c r="EM539">
        <v>21.80367142857143</v>
      </c>
      <c r="EN539">
        <v>2.000950357142857</v>
      </c>
      <c r="EO539">
        <v>1.967995357142857</v>
      </c>
      <c r="EP539">
        <v>17.45187142857143</v>
      </c>
      <c r="EQ539">
        <v>17.18916785714286</v>
      </c>
      <c r="ER539">
        <v>1999.963214285714</v>
      </c>
      <c r="ES539">
        <v>0.9800034999999999</v>
      </c>
      <c r="ET539">
        <v>0.01999694642857143</v>
      </c>
      <c r="EU539">
        <v>0</v>
      </c>
      <c r="EV539">
        <v>257.0988571428571</v>
      </c>
      <c r="EW539">
        <v>5.00078</v>
      </c>
      <c r="EX539">
        <v>5139.912499999999</v>
      </c>
      <c r="EY539">
        <v>16379.35</v>
      </c>
      <c r="EZ539">
        <v>38.88807142857143</v>
      </c>
      <c r="FA539">
        <v>39.8705</v>
      </c>
      <c r="FB539">
        <v>39.23871428571429</v>
      </c>
      <c r="FC539">
        <v>39.48417857142856</v>
      </c>
      <c r="FD539">
        <v>40.12028571428571</v>
      </c>
      <c r="FE539">
        <v>1955.073214285714</v>
      </c>
      <c r="FF539">
        <v>39.89000000000001</v>
      </c>
      <c r="FG539">
        <v>0</v>
      </c>
      <c r="FH539">
        <v>1758400953.9</v>
      </c>
      <c r="FI539">
        <v>0</v>
      </c>
      <c r="FJ539">
        <v>257.0670384615385</v>
      </c>
      <c r="FK539">
        <v>-3.039008547671699</v>
      </c>
      <c r="FL539">
        <v>-47.38290599562789</v>
      </c>
      <c r="FM539">
        <v>5139.981153846154</v>
      </c>
      <c r="FN539">
        <v>15</v>
      </c>
      <c r="FO539">
        <v>0</v>
      </c>
      <c r="FP539" t="s">
        <v>439</v>
      </c>
      <c r="FQ539">
        <v>1746989605.5</v>
      </c>
      <c r="FR539">
        <v>1746989593.5</v>
      </c>
      <c r="FS539">
        <v>0</v>
      </c>
      <c r="FT539">
        <v>-0.274</v>
      </c>
      <c r="FU539">
        <v>-0.002</v>
      </c>
      <c r="FV539">
        <v>2.549</v>
      </c>
      <c r="FW539">
        <v>0.129</v>
      </c>
      <c r="FX539">
        <v>420</v>
      </c>
      <c r="FY539">
        <v>17</v>
      </c>
      <c r="FZ539">
        <v>0.02</v>
      </c>
      <c r="GA539">
        <v>0.04</v>
      </c>
      <c r="GB539">
        <v>-25.2214725</v>
      </c>
      <c r="GC539">
        <v>-0.2226427767353968</v>
      </c>
      <c r="GD539">
        <v>0.06069495443403849</v>
      </c>
      <c r="GE539">
        <v>1</v>
      </c>
      <c r="GF539">
        <v>257.1821176470588</v>
      </c>
      <c r="GG539">
        <v>-2.919449958325933</v>
      </c>
      <c r="GH539">
        <v>0.3661454841602355</v>
      </c>
      <c r="GI539">
        <v>0</v>
      </c>
      <c r="GJ539">
        <v>0.3652373</v>
      </c>
      <c r="GK539">
        <v>-0.008137733583491281</v>
      </c>
      <c r="GL539">
        <v>0.001223056871122521</v>
      </c>
      <c r="GM539">
        <v>1</v>
      </c>
      <c r="GN539">
        <v>2</v>
      </c>
      <c r="GO539">
        <v>3</v>
      </c>
      <c r="GP539" t="s">
        <v>533</v>
      </c>
      <c r="GQ539">
        <v>3.10294</v>
      </c>
      <c r="GR539">
        <v>2.72394</v>
      </c>
      <c r="GS539">
        <v>0.118964</v>
      </c>
      <c r="GT539">
        <v>0.122141</v>
      </c>
      <c r="GU539">
        <v>0.101811</v>
      </c>
      <c r="GV539">
        <v>0.101964</v>
      </c>
      <c r="GW539">
        <v>23049</v>
      </c>
      <c r="GX539">
        <v>20855.9</v>
      </c>
      <c r="GY539">
        <v>26724.9</v>
      </c>
      <c r="GZ539">
        <v>23978.8</v>
      </c>
      <c r="HA539">
        <v>38413.1</v>
      </c>
      <c r="HB539">
        <v>31838.3</v>
      </c>
      <c r="HC539">
        <v>46668.9</v>
      </c>
      <c r="HD539">
        <v>37940</v>
      </c>
      <c r="HE539">
        <v>1.8696</v>
      </c>
      <c r="HF539">
        <v>2.34655</v>
      </c>
      <c r="HG539">
        <v>0.116289</v>
      </c>
      <c r="HH539">
        <v>0</v>
      </c>
      <c r="HI539">
        <v>28.1053</v>
      </c>
      <c r="HJ539">
        <v>999.9</v>
      </c>
      <c r="HK539">
        <v>48.2</v>
      </c>
      <c r="HL539">
        <v>32.2</v>
      </c>
      <c r="HM539">
        <v>25.7924</v>
      </c>
      <c r="HN539">
        <v>60.8274</v>
      </c>
      <c r="HO539">
        <v>4.50721</v>
      </c>
      <c r="HP539">
        <v>2</v>
      </c>
      <c r="HQ539">
        <v>0.111103</v>
      </c>
      <c r="HR539">
        <v>-0.0262936</v>
      </c>
      <c r="HS539">
        <v>20.283</v>
      </c>
      <c r="HT539">
        <v>5.2128</v>
      </c>
      <c r="HU539">
        <v>11.9758</v>
      </c>
      <c r="HV539">
        <v>4.9635</v>
      </c>
      <c r="HW539">
        <v>3.2744</v>
      </c>
      <c r="HX539">
        <v>9999</v>
      </c>
      <c r="HY539">
        <v>9999</v>
      </c>
      <c r="HZ539">
        <v>9999</v>
      </c>
      <c r="IA539">
        <v>999.9</v>
      </c>
      <c r="IB539">
        <v>1.86386</v>
      </c>
      <c r="IC539">
        <v>1.86009</v>
      </c>
      <c r="ID539">
        <v>1.8584</v>
      </c>
      <c r="IE539">
        <v>1.85974</v>
      </c>
      <c r="IF539">
        <v>1.85989</v>
      </c>
      <c r="IG539">
        <v>1.85838</v>
      </c>
      <c r="IH539">
        <v>1.85745</v>
      </c>
      <c r="II539">
        <v>1.8524</v>
      </c>
      <c r="IJ539">
        <v>0</v>
      </c>
      <c r="IK539">
        <v>0</v>
      </c>
      <c r="IL539">
        <v>0</v>
      </c>
      <c r="IM539">
        <v>0</v>
      </c>
      <c r="IN539" t="s">
        <v>441</v>
      </c>
      <c r="IO539" t="s">
        <v>442</v>
      </c>
      <c r="IP539" t="s">
        <v>443</v>
      </c>
      <c r="IQ539" t="s">
        <v>443</v>
      </c>
      <c r="IR539" t="s">
        <v>443</v>
      </c>
      <c r="IS539" t="s">
        <v>443</v>
      </c>
      <c r="IT539">
        <v>0</v>
      </c>
      <c r="IU539">
        <v>100</v>
      </c>
      <c r="IV539">
        <v>100</v>
      </c>
      <c r="IW539">
        <v>-0.966</v>
      </c>
      <c r="IX539">
        <v>0.2676</v>
      </c>
      <c r="IY539">
        <v>-1.199888540531774</v>
      </c>
      <c r="IZ539">
        <v>0.0006062262584135303</v>
      </c>
      <c r="JA539">
        <v>-6.607284784785487E-07</v>
      </c>
      <c r="JB539">
        <v>4.456398226774383E-10</v>
      </c>
      <c r="JC539">
        <v>0.04242554667046498</v>
      </c>
      <c r="JD539">
        <v>-0.002659736867722172</v>
      </c>
      <c r="JE539">
        <v>0.000738507291522077</v>
      </c>
      <c r="JF539">
        <v>-6.730059124220876E-06</v>
      </c>
      <c r="JG539">
        <v>7</v>
      </c>
      <c r="JH539">
        <v>1949</v>
      </c>
      <c r="JI539">
        <v>1</v>
      </c>
      <c r="JJ539">
        <v>29</v>
      </c>
      <c r="JK539">
        <v>190189.1</v>
      </c>
      <c r="JL539">
        <v>190189.3</v>
      </c>
      <c r="JM539">
        <v>2.1228</v>
      </c>
      <c r="JN539">
        <v>2.61475</v>
      </c>
      <c r="JO539">
        <v>2.146</v>
      </c>
      <c r="JP539">
        <v>2.67944</v>
      </c>
      <c r="JQ539">
        <v>2.29858</v>
      </c>
      <c r="JR539">
        <v>2.44385</v>
      </c>
      <c r="JS539">
        <v>36.9317</v>
      </c>
      <c r="JT539">
        <v>24.0787</v>
      </c>
      <c r="JU539">
        <v>18</v>
      </c>
      <c r="JV539">
        <v>480.641</v>
      </c>
      <c r="JW539">
        <v>900.146</v>
      </c>
      <c r="JX539">
        <v>27.4954</v>
      </c>
      <c r="JY539">
        <v>28.6658</v>
      </c>
      <c r="JZ539">
        <v>30.0001</v>
      </c>
      <c r="KA539">
        <v>28.8549</v>
      </c>
      <c r="KB539">
        <v>28.817</v>
      </c>
      <c r="KC539">
        <v>42.6696</v>
      </c>
      <c r="KD539">
        <v>18.1183</v>
      </c>
      <c r="KE539">
        <v>72.2488</v>
      </c>
      <c r="KF539">
        <v>27.4923</v>
      </c>
      <c r="KG539">
        <v>687.768</v>
      </c>
      <c r="KH539">
        <v>21.7525</v>
      </c>
      <c r="KI539">
        <v>102.037</v>
      </c>
      <c r="KJ539">
        <v>91.4943</v>
      </c>
    </row>
    <row r="540" spans="1:296">
      <c r="A540">
        <v>522</v>
      </c>
      <c r="B540">
        <v>1758400958.6</v>
      </c>
      <c r="C540">
        <v>18818.09999990463</v>
      </c>
      <c r="D540" t="s">
        <v>1492</v>
      </c>
      <c r="E540" t="s">
        <v>1493</v>
      </c>
      <c r="F540">
        <v>5</v>
      </c>
      <c r="G540" t="s">
        <v>1411</v>
      </c>
      <c r="H540">
        <v>1758400951.1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683.3771199459813</v>
      </c>
      <c r="AJ540">
        <v>667.8109999999996</v>
      </c>
      <c r="AK540">
        <v>3.461922649184096</v>
      </c>
      <c r="AL540">
        <v>65.7214573392061</v>
      </c>
      <c r="AM540">
        <f>(AO540 - AN540 + DX540*1E3/(8.314*(DZ540+273.15)) * AQ540/DW540 * AP540) * DW540/(100*DK540) * 1000/(1000 - AO540)</f>
        <v>0</v>
      </c>
      <c r="AN540">
        <v>21.80146079942467</v>
      </c>
      <c r="AO540">
        <v>22.16059151515151</v>
      </c>
      <c r="AP540">
        <v>-5.774942772693057E-06</v>
      </c>
      <c r="AQ540">
        <v>86.31513726895665</v>
      </c>
      <c r="AR540">
        <v>0</v>
      </c>
      <c r="AS540">
        <v>0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437</v>
      </c>
      <c r="AX540" t="s">
        <v>437</v>
      </c>
      <c r="AY540">
        <v>0</v>
      </c>
      <c r="AZ540">
        <v>0</v>
      </c>
      <c r="BA540">
        <f>1-AY540/AZ540</f>
        <v>0</v>
      </c>
      <c r="BB540">
        <v>0</v>
      </c>
      <c r="BC540" t="s">
        <v>437</v>
      </c>
      <c r="BD540" t="s">
        <v>437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437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2.7</v>
      </c>
      <c r="DL540">
        <v>0.5</v>
      </c>
      <c r="DM540" t="s">
        <v>438</v>
      </c>
      <c r="DN540">
        <v>2</v>
      </c>
      <c r="DO540" t="b">
        <v>1</v>
      </c>
      <c r="DP540">
        <v>1758400951.1</v>
      </c>
      <c r="DQ540">
        <v>629.3935925925927</v>
      </c>
      <c r="DR540">
        <v>654.6214444444444</v>
      </c>
      <c r="DS540">
        <v>22.16531481481482</v>
      </c>
      <c r="DT540">
        <v>21.80196296296296</v>
      </c>
      <c r="DU540">
        <v>630.3622222222222</v>
      </c>
      <c r="DV540">
        <v>21.89767407407407</v>
      </c>
      <c r="DW540">
        <v>500.0577037037037</v>
      </c>
      <c r="DX540">
        <v>90.25845925925924</v>
      </c>
      <c r="DY540">
        <v>0.06600342962962963</v>
      </c>
      <c r="DZ540">
        <v>28.87023703703703</v>
      </c>
      <c r="EA540">
        <v>30.00134074074074</v>
      </c>
      <c r="EB540">
        <v>999.9000000000001</v>
      </c>
      <c r="EC540">
        <v>0</v>
      </c>
      <c r="ED540">
        <v>0</v>
      </c>
      <c r="EE540">
        <v>10004.97222222222</v>
      </c>
      <c r="EF540">
        <v>0</v>
      </c>
      <c r="EG540">
        <v>11.05</v>
      </c>
      <c r="EH540">
        <v>-25.22797777777778</v>
      </c>
      <c r="EI540">
        <v>643.6604444444444</v>
      </c>
      <c r="EJ540">
        <v>669.2116666666667</v>
      </c>
      <c r="EK540">
        <v>0.3633514444444444</v>
      </c>
      <c r="EL540">
        <v>654.6214444444444</v>
      </c>
      <c r="EM540">
        <v>21.80196296296296</v>
      </c>
      <c r="EN540">
        <v>2.000607037037037</v>
      </c>
      <c r="EO540">
        <v>1.967811851851852</v>
      </c>
      <c r="EP540">
        <v>17.44915555555556</v>
      </c>
      <c r="EQ540">
        <v>17.18768518518518</v>
      </c>
      <c r="ER540">
        <v>1999.966666666667</v>
      </c>
      <c r="ES540">
        <v>0.9800035555555554</v>
      </c>
      <c r="ET540">
        <v>0.01999691111111111</v>
      </c>
      <c r="EU540">
        <v>0</v>
      </c>
      <c r="EV540">
        <v>256.9377777777778</v>
      </c>
      <c r="EW540">
        <v>5.00078</v>
      </c>
      <c r="EX540">
        <v>5135.878148148148</v>
      </c>
      <c r="EY540">
        <v>16379.38148148148</v>
      </c>
      <c r="EZ540">
        <v>38.884</v>
      </c>
      <c r="FA540">
        <v>39.875</v>
      </c>
      <c r="FB540">
        <v>39.23596296296296</v>
      </c>
      <c r="FC540">
        <v>39.48362962962963</v>
      </c>
      <c r="FD540">
        <v>40.12251851851852</v>
      </c>
      <c r="FE540">
        <v>1955.076666666667</v>
      </c>
      <c r="FF540">
        <v>39.89000000000001</v>
      </c>
      <c r="FG540">
        <v>0</v>
      </c>
      <c r="FH540">
        <v>1758400959.3</v>
      </c>
      <c r="FI540">
        <v>0</v>
      </c>
      <c r="FJ540">
        <v>256.89184</v>
      </c>
      <c r="FK540">
        <v>-1.798384603941551</v>
      </c>
      <c r="FL540">
        <v>-44.97769239266832</v>
      </c>
      <c r="FM540">
        <v>5135.5796</v>
      </c>
      <c r="FN540">
        <v>15</v>
      </c>
      <c r="FO540">
        <v>0</v>
      </c>
      <c r="FP540" t="s">
        <v>439</v>
      </c>
      <c r="FQ540">
        <v>1746989605.5</v>
      </c>
      <c r="FR540">
        <v>1746989593.5</v>
      </c>
      <c r="FS540">
        <v>0</v>
      </c>
      <c r="FT540">
        <v>-0.274</v>
      </c>
      <c r="FU540">
        <v>-0.002</v>
      </c>
      <c r="FV540">
        <v>2.549</v>
      </c>
      <c r="FW540">
        <v>0.129</v>
      </c>
      <c r="FX540">
        <v>420</v>
      </c>
      <c r="FY540">
        <v>17</v>
      </c>
      <c r="FZ540">
        <v>0.02</v>
      </c>
      <c r="GA540">
        <v>0.04</v>
      </c>
      <c r="GB540">
        <v>-25.224545</v>
      </c>
      <c r="GC540">
        <v>-0.04852908067538934</v>
      </c>
      <c r="GD540">
        <v>0.05306987822673048</v>
      </c>
      <c r="GE540">
        <v>1</v>
      </c>
      <c r="GF540">
        <v>257.0073529411765</v>
      </c>
      <c r="GG540">
        <v>-2.1205500375281</v>
      </c>
      <c r="GH540">
        <v>0.3215229277665625</v>
      </c>
      <c r="GI540">
        <v>0</v>
      </c>
      <c r="GJ540">
        <v>0.364243075</v>
      </c>
      <c r="GK540">
        <v>-0.01796981988743003</v>
      </c>
      <c r="GL540">
        <v>0.00192054733588501</v>
      </c>
      <c r="GM540">
        <v>1</v>
      </c>
      <c r="GN540">
        <v>2</v>
      </c>
      <c r="GO540">
        <v>3</v>
      </c>
      <c r="GP540" t="s">
        <v>533</v>
      </c>
      <c r="GQ540">
        <v>3.10256</v>
      </c>
      <c r="GR540">
        <v>2.72404</v>
      </c>
      <c r="GS540">
        <v>0.121133</v>
      </c>
      <c r="GT540">
        <v>0.124264</v>
      </c>
      <c r="GU540">
        <v>0.101799</v>
      </c>
      <c r="GV540">
        <v>0.101956</v>
      </c>
      <c r="GW540">
        <v>22992.2</v>
      </c>
      <c r="GX540">
        <v>20805.5</v>
      </c>
      <c r="GY540">
        <v>26724.9</v>
      </c>
      <c r="GZ540">
        <v>23978.7</v>
      </c>
      <c r="HA540">
        <v>38413.9</v>
      </c>
      <c r="HB540">
        <v>31838.8</v>
      </c>
      <c r="HC540">
        <v>46668.9</v>
      </c>
      <c r="HD540">
        <v>37939.9</v>
      </c>
      <c r="HE540">
        <v>1.86895</v>
      </c>
      <c r="HF540">
        <v>2.34705</v>
      </c>
      <c r="HG540">
        <v>0.116125</v>
      </c>
      <c r="HH540">
        <v>0</v>
      </c>
      <c r="HI540">
        <v>28.1053</v>
      </c>
      <c r="HJ540">
        <v>999.9</v>
      </c>
      <c r="HK540">
        <v>48.2</v>
      </c>
      <c r="HL540">
        <v>32.2</v>
      </c>
      <c r="HM540">
        <v>25.791</v>
      </c>
      <c r="HN540">
        <v>61.2574</v>
      </c>
      <c r="HO540">
        <v>4.53125</v>
      </c>
      <c r="HP540">
        <v>2</v>
      </c>
      <c r="HQ540">
        <v>0.111024</v>
      </c>
      <c r="HR540">
        <v>-0.0261438</v>
      </c>
      <c r="HS540">
        <v>20.2828</v>
      </c>
      <c r="HT540">
        <v>5.21265</v>
      </c>
      <c r="HU540">
        <v>11.9764</v>
      </c>
      <c r="HV540">
        <v>4.96365</v>
      </c>
      <c r="HW540">
        <v>3.2744</v>
      </c>
      <c r="HX540">
        <v>9999</v>
      </c>
      <c r="HY540">
        <v>9999</v>
      </c>
      <c r="HZ540">
        <v>9999</v>
      </c>
      <c r="IA540">
        <v>999.9</v>
      </c>
      <c r="IB540">
        <v>1.86386</v>
      </c>
      <c r="IC540">
        <v>1.86009</v>
      </c>
      <c r="ID540">
        <v>1.85837</v>
      </c>
      <c r="IE540">
        <v>1.85974</v>
      </c>
      <c r="IF540">
        <v>1.85989</v>
      </c>
      <c r="IG540">
        <v>1.85838</v>
      </c>
      <c r="IH540">
        <v>1.85745</v>
      </c>
      <c r="II540">
        <v>1.85239</v>
      </c>
      <c r="IJ540">
        <v>0</v>
      </c>
      <c r="IK540">
        <v>0</v>
      </c>
      <c r="IL540">
        <v>0</v>
      </c>
      <c r="IM540">
        <v>0</v>
      </c>
      <c r="IN540" t="s">
        <v>441</v>
      </c>
      <c r="IO540" t="s">
        <v>442</v>
      </c>
      <c r="IP540" t="s">
        <v>443</v>
      </c>
      <c r="IQ540" t="s">
        <v>443</v>
      </c>
      <c r="IR540" t="s">
        <v>443</v>
      </c>
      <c r="IS540" t="s">
        <v>443</v>
      </c>
      <c r="IT540">
        <v>0</v>
      </c>
      <c r="IU540">
        <v>100</v>
      </c>
      <c r="IV540">
        <v>100</v>
      </c>
      <c r="IW540">
        <v>-0.961</v>
      </c>
      <c r="IX540">
        <v>0.2676</v>
      </c>
      <c r="IY540">
        <v>-1.199888540531774</v>
      </c>
      <c r="IZ540">
        <v>0.0006062262584135303</v>
      </c>
      <c r="JA540">
        <v>-6.607284784785487E-07</v>
      </c>
      <c r="JB540">
        <v>4.456398226774383E-10</v>
      </c>
      <c r="JC540">
        <v>0.04242554667046498</v>
      </c>
      <c r="JD540">
        <v>-0.002659736867722172</v>
      </c>
      <c r="JE540">
        <v>0.000738507291522077</v>
      </c>
      <c r="JF540">
        <v>-6.730059124220876E-06</v>
      </c>
      <c r="JG540">
        <v>7</v>
      </c>
      <c r="JH540">
        <v>1949</v>
      </c>
      <c r="JI540">
        <v>1</v>
      </c>
      <c r="JJ540">
        <v>29</v>
      </c>
      <c r="JK540">
        <v>190189.2</v>
      </c>
      <c r="JL540">
        <v>190189.4</v>
      </c>
      <c r="JM540">
        <v>2.16675</v>
      </c>
      <c r="JN540">
        <v>2.61475</v>
      </c>
      <c r="JO540">
        <v>2.146</v>
      </c>
      <c r="JP540">
        <v>2.67944</v>
      </c>
      <c r="JQ540">
        <v>2.29858</v>
      </c>
      <c r="JR540">
        <v>2.43408</v>
      </c>
      <c r="JS540">
        <v>36.9317</v>
      </c>
      <c r="JT540">
        <v>24.0787</v>
      </c>
      <c r="JU540">
        <v>18</v>
      </c>
      <c r="JV540">
        <v>480.265</v>
      </c>
      <c r="JW540">
        <v>900.677</v>
      </c>
      <c r="JX540">
        <v>27.4914</v>
      </c>
      <c r="JY540">
        <v>28.666</v>
      </c>
      <c r="JZ540">
        <v>30.0002</v>
      </c>
      <c r="KA540">
        <v>28.8549</v>
      </c>
      <c r="KB540">
        <v>28.817</v>
      </c>
      <c r="KC540">
        <v>43.5569</v>
      </c>
      <c r="KD540">
        <v>18.1183</v>
      </c>
      <c r="KE540">
        <v>72.2488</v>
      </c>
      <c r="KF540">
        <v>27.4901</v>
      </c>
      <c r="KG540">
        <v>707.818</v>
      </c>
      <c r="KH540">
        <v>21.752</v>
      </c>
      <c r="KI540">
        <v>102.037</v>
      </c>
      <c r="KJ540">
        <v>91.4941</v>
      </c>
    </row>
    <row r="541" spans="1:296">
      <c r="A541">
        <v>523</v>
      </c>
      <c r="B541">
        <v>1758400963.6</v>
      </c>
      <c r="C541">
        <v>18823.09999990463</v>
      </c>
      <c r="D541" t="s">
        <v>1494</v>
      </c>
      <c r="E541" t="s">
        <v>1495</v>
      </c>
      <c r="F541">
        <v>5</v>
      </c>
      <c r="G541" t="s">
        <v>1411</v>
      </c>
      <c r="H541">
        <v>1758400955.814285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700.5976346978172</v>
      </c>
      <c r="AJ541">
        <v>685.0158666666665</v>
      </c>
      <c r="AK541">
        <v>3.447583200538888</v>
      </c>
      <c r="AL541">
        <v>65.7214573392061</v>
      </c>
      <c r="AM541">
        <f>(AO541 - AN541 + DX541*1E3/(8.314*(DZ541+273.15)) * AQ541/DW541 * AP541) * DW541/(100*DK541) * 1000/(1000 - AO541)</f>
        <v>0</v>
      </c>
      <c r="AN541">
        <v>21.79877769046856</v>
      </c>
      <c r="AO541">
        <v>22.16006545454546</v>
      </c>
      <c r="AP541">
        <v>5.614819020854566E-06</v>
      </c>
      <c r="AQ541">
        <v>86.31513726895665</v>
      </c>
      <c r="AR541">
        <v>0</v>
      </c>
      <c r="AS541">
        <v>0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437</v>
      </c>
      <c r="AX541" t="s">
        <v>437</v>
      </c>
      <c r="AY541">
        <v>0</v>
      </c>
      <c r="AZ541">
        <v>0</v>
      </c>
      <c r="BA541">
        <f>1-AY541/AZ541</f>
        <v>0</v>
      </c>
      <c r="BB541">
        <v>0</v>
      </c>
      <c r="BC541" t="s">
        <v>437</v>
      </c>
      <c r="BD541" t="s">
        <v>437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437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2.7</v>
      </c>
      <c r="DL541">
        <v>0.5</v>
      </c>
      <c r="DM541" t="s">
        <v>438</v>
      </c>
      <c r="DN541">
        <v>2</v>
      </c>
      <c r="DO541" t="b">
        <v>1</v>
      </c>
      <c r="DP541">
        <v>1758400955.814285</v>
      </c>
      <c r="DQ541">
        <v>645.2674999999999</v>
      </c>
      <c r="DR541">
        <v>670.5013928571427</v>
      </c>
      <c r="DS541">
        <v>22.16311071428572</v>
      </c>
      <c r="DT541">
        <v>21.80047857142858</v>
      </c>
      <c r="DU541">
        <v>646.2312857142857</v>
      </c>
      <c r="DV541">
        <v>21.89551071428571</v>
      </c>
      <c r="DW541">
        <v>500.0385357142856</v>
      </c>
      <c r="DX541">
        <v>90.25755000000001</v>
      </c>
      <c r="DY541">
        <v>0.06606267499999999</v>
      </c>
      <c r="DZ541">
        <v>28.8704</v>
      </c>
      <c r="EA541">
        <v>30.00353571428571</v>
      </c>
      <c r="EB541">
        <v>999.9000000000002</v>
      </c>
      <c r="EC541">
        <v>0</v>
      </c>
      <c r="ED541">
        <v>0</v>
      </c>
      <c r="EE541">
        <v>9996.292142857143</v>
      </c>
      <c r="EF541">
        <v>0</v>
      </c>
      <c r="EG541">
        <v>11.05</v>
      </c>
      <c r="EH541">
        <v>-25.23394285714285</v>
      </c>
      <c r="EI541">
        <v>659.8927857142857</v>
      </c>
      <c r="EJ541">
        <v>685.4443928571429</v>
      </c>
      <c r="EK541">
        <v>0.3626344285714285</v>
      </c>
      <c r="EL541">
        <v>670.5013928571427</v>
      </c>
      <c r="EM541">
        <v>21.80047857142858</v>
      </c>
      <c r="EN541">
        <v>2.0003875</v>
      </c>
      <c r="EO541">
        <v>1.967657857142857</v>
      </c>
      <c r="EP541">
        <v>17.44741785714286</v>
      </c>
      <c r="EQ541">
        <v>17.18644642857143</v>
      </c>
      <c r="ER541">
        <v>2000.012857142857</v>
      </c>
      <c r="ES541">
        <v>0.9800040714285714</v>
      </c>
      <c r="ET541">
        <v>0.01999638928571429</v>
      </c>
      <c r="EU541">
        <v>0</v>
      </c>
      <c r="EV541">
        <v>256.7198571428572</v>
      </c>
      <c r="EW541">
        <v>5.00078</v>
      </c>
      <c r="EX541">
        <v>5132.421071428572</v>
      </c>
      <c r="EY541">
        <v>16379.76071428571</v>
      </c>
      <c r="EZ541">
        <v>38.89489285714285</v>
      </c>
      <c r="FA541">
        <v>39.875</v>
      </c>
      <c r="FB541">
        <v>39.22310714285714</v>
      </c>
      <c r="FC541">
        <v>39.47971428571428</v>
      </c>
      <c r="FD541">
        <v>40.13367857142856</v>
      </c>
      <c r="FE541">
        <v>1955.122857142858</v>
      </c>
      <c r="FF541">
        <v>39.89000000000001</v>
      </c>
      <c r="FG541">
        <v>0</v>
      </c>
      <c r="FH541">
        <v>1758400964.1</v>
      </c>
      <c r="FI541">
        <v>0</v>
      </c>
      <c r="FJ541">
        <v>256.69896</v>
      </c>
      <c r="FK541">
        <v>-1.17584614579433</v>
      </c>
      <c r="FL541">
        <v>-44.19692315509499</v>
      </c>
      <c r="FM541">
        <v>5132.0308</v>
      </c>
      <c r="FN541">
        <v>15</v>
      </c>
      <c r="FO541">
        <v>0</v>
      </c>
      <c r="FP541" t="s">
        <v>439</v>
      </c>
      <c r="FQ541">
        <v>1746989605.5</v>
      </c>
      <c r="FR541">
        <v>1746989593.5</v>
      </c>
      <c r="FS541">
        <v>0</v>
      </c>
      <c r="FT541">
        <v>-0.274</v>
      </c>
      <c r="FU541">
        <v>-0.002</v>
      </c>
      <c r="FV541">
        <v>2.549</v>
      </c>
      <c r="FW541">
        <v>0.129</v>
      </c>
      <c r="FX541">
        <v>420</v>
      </c>
      <c r="FY541">
        <v>17</v>
      </c>
      <c r="FZ541">
        <v>0.02</v>
      </c>
      <c r="GA541">
        <v>0.04</v>
      </c>
      <c r="GB541">
        <v>-25.226795</v>
      </c>
      <c r="GC541">
        <v>0.05226191369612582</v>
      </c>
      <c r="GD541">
        <v>0.05257483214428749</v>
      </c>
      <c r="GE541">
        <v>1</v>
      </c>
      <c r="GF541">
        <v>256.8685</v>
      </c>
      <c r="GG541">
        <v>-1.871520239456007</v>
      </c>
      <c r="GH541">
        <v>0.2946497671713231</v>
      </c>
      <c r="GI541">
        <v>0</v>
      </c>
      <c r="GJ541">
        <v>0.36323365</v>
      </c>
      <c r="GK541">
        <v>-0.01194189118198971</v>
      </c>
      <c r="GL541">
        <v>0.001413979818632499</v>
      </c>
      <c r="GM541">
        <v>1</v>
      </c>
      <c r="GN541">
        <v>2</v>
      </c>
      <c r="GO541">
        <v>3</v>
      </c>
      <c r="GP541" t="s">
        <v>533</v>
      </c>
      <c r="GQ541">
        <v>3.10256</v>
      </c>
      <c r="GR541">
        <v>2.72466</v>
      </c>
      <c r="GS541">
        <v>0.123265</v>
      </c>
      <c r="GT541">
        <v>0.126366</v>
      </c>
      <c r="GU541">
        <v>0.101795</v>
      </c>
      <c r="GV541">
        <v>0.101955</v>
      </c>
      <c r="GW541">
        <v>22936.5</v>
      </c>
      <c r="GX541">
        <v>20755.3</v>
      </c>
      <c r="GY541">
        <v>26725</v>
      </c>
      <c r="GZ541">
        <v>23978.5</v>
      </c>
      <c r="HA541">
        <v>38414.2</v>
      </c>
      <c r="HB541">
        <v>31838.8</v>
      </c>
      <c r="HC541">
        <v>46668.8</v>
      </c>
      <c r="HD541">
        <v>37939.6</v>
      </c>
      <c r="HE541">
        <v>1.86875</v>
      </c>
      <c r="HF541">
        <v>2.34693</v>
      </c>
      <c r="HG541">
        <v>0.116289</v>
      </c>
      <c r="HH541">
        <v>0</v>
      </c>
      <c r="HI541">
        <v>28.106</v>
      </c>
      <c r="HJ541">
        <v>999.9</v>
      </c>
      <c r="HK541">
        <v>48.2</v>
      </c>
      <c r="HL541">
        <v>32.2</v>
      </c>
      <c r="HM541">
        <v>25.7918</v>
      </c>
      <c r="HN541">
        <v>61.2374</v>
      </c>
      <c r="HO541">
        <v>4.61138</v>
      </c>
      <c r="HP541">
        <v>2</v>
      </c>
      <c r="HQ541">
        <v>0.111174</v>
      </c>
      <c r="HR541">
        <v>-0.0454575</v>
      </c>
      <c r="HS541">
        <v>20.2829</v>
      </c>
      <c r="HT541">
        <v>5.21295</v>
      </c>
      <c r="HU541">
        <v>11.9764</v>
      </c>
      <c r="HV541">
        <v>4.96355</v>
      </c>
      <c r="HW541">
        <v>3.27445</v>
      </c>
      <c r="HX541">
        <v>9999</v>
      </c>
      <c r="HY541">
        <v>9999</v>
      </c>
      <c r="HZ541">
        <v>9999</v>
      </c>
      <c r="IA541">
        <v>999.9</v>
      </c>
      <c r="IB541">
        <v>1.86386</v>
      </c>
      <c r="IC541">
        <v>1.86007</v>
      </c>
      <c r="ID541">
        <v>1.85839</v>
      </c>
      <c r="IE541">
        <v>1.85974</v>
      </c>
      <c r="IF541">
        <v>1.85989</v>
      </c>
      <c r="IG541">
        <v>1.85837</v>
      </c>
      <c r="IH541">
        <v>1.85745</v>
      </c>
      <c r="II541">
        <v>1.8524</v>
      </c>
      <c r="IJ541">
        <v>0</v>
      </c>
      <c r="IK541">
        <v>0</v>
      </c>
      <c r="IL541">
        <v>0</v>
      </c>
      <c r="IM541">
        <v>0</v>
      </c>
      <c r="IN541" t="s">
        <v>441</v>
      </c>
      <c r="IO541" t="s">
        <v>442</v>
      </c>
      <c r="IP541" t="s">
        <v>443</v>
      </c>
      <c r="IQ541" t="s">
        <v>443</v>
      </c>
      <c r="IR541" t="s">
        <v>443</v>
      </c>
      <c r="IS541" t="s">
        <v>443</v>
      </c>
      <c r="IT541">
        <v>0</v>
      </c>
      <c r="IU541">
        <v>100</v>
      </c>
      <c r="IV541">
        <v>100</v>
      </c>
      <c r="IW541">
        <v>-0.955</v>
      </c>
      <c r="IX541">
        <v>0.2675</v>
      </c>
      <c r="IY541">
        <v>-1.199888540531774</v>
      </c>
      <c r="IZ541">
        <v>0.0006062262584135303</v>
      </c>
      <c r="JA541">
        <v>-6.607284784785487E-07</v>
      </c>
      <c r="JB541">
        <v>4.456398226774383E-10</v>
      </c>
      <c r="JC541">
        <v>0.04242554667046498</v>
      </c>
      <c r="JD541">
        <v>-0.002659736867722172</v>
      </c>
      <c r="JE541">
        <v>0.000738507291522077</v>
      </c>
      <c r="JF541">
        <v>-6.730059124220876E-06</v>
      </c>
      <c r="JG541">
        <v>7</v>
      </c>
      <c r="JH541">
        <v>1949</v>
      </c>
      <c r="JI541">
        <v>1</v>
      </c>
      <c r="JJ541">
        <v>29</v>
      </c>
      <c r="JK541">
        <v>190189.3</v>
      </c>
      <c r="JL541">
        <v>190189.5</v>
      </c>
      <c r="JM541">
        <v>2.20703</v>
      </c>
      <c r="JN541">
        <v>2.61841</v>
      </c>
      <c r="JO541">
        <v>2.146</v>
      </c>
      <c r="JP541">
        <v>2.68066</v>
      </c>
      <c r="JQ541">
        <v>2.29858</v>
      </c>
      <c r="JR541">
        <v>2.39502</v>
      </c>
      <c r="JS541">
        <v>36.9317</v>
      </c>
      <c r="JT541">
        <v>24.07</v>
      </c>
      <c r="JU541">
        <v>18</v>
      </c>
      <c r="JV541">
        <v>480.149</v>
      </c>
      <c r="JW541">
        <v>900.564</v>
      </c>
      <c r="JX541">
        <v>27.4904</v>
      </c>
      <c r="JY541">
        <v>28.6682</v>
      </c>
      <c r="JZ541">
        <v>30.0001</v>
      </c>
      <c r="KA541">
        <v>28.8551</v>
      </c>
      <c r="KB541">
        <v>28.8183</v>
      </c>
      <c r="KC541">
        <v>44.3632</v>
      </c>
      <c r="KD541">
        <v>18.1183</v>
      </c>
      <c r="KE541">
        <v>72.2488</v>
      </c>
      <c r="KF541">
        <v>27.4933</v>
      </c>
      <c r="KG541">
        <v>721.176</v>
      </c>
      <c r="KH541">
        <v>21.7534</v>
      </c>
      <c r="KI541">
        <v>102.037</v>
      </c>
      <c r="KJ541">
        <v>91.4933</v>
      </c>
    </row>
    <row r="542" spans="1:296">
      <c r="A542">
        <v>524</v>
      </c>
      <c r="B542">
        <v>1758400968.6</v>
      </c>
      <c r="C542">
        <v>18828.09999990463</v>
      </c>
      <c r="D542" t="s">
        <v>1496</v>
      </c>
      <c r="E542" t="s">
        <v>1497</v>
      </c>
      <c r="F542">
        <v>5</v>
      </c>
      <c r="G542" t="s">
        <v>1411</v>
      </c>
      <c r="H542">
        <v>1758400961.1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717.7948052383495</v>
      </c>
      <c r="AJ542">
        <v>702.2105393939393</v>
      </c>
      <c r="AK542">
        <v>3.443725088710293</v>
      </c>
      <c r="AL542">
        <v>65.7214573392061</v>
      </c>
      <c r="AM542">
        <f>(AO542 - AN542 + DX542*1E3/(8.314*(DZ542+273.15)) * AQ542/DW542 * AP542) * DW542/(100*DK542) * 1000/(1000 - AO542)</f>
        <v>0</v>
      </c>
      <c r="AN542">
        <v>21.79758624592499</v>
      </c>
      <c r="AO542">
        <v>22.15870363636364</v>
      </c>
      <c r="AP542">
        <v>-2.671847775687323E-06</v>
      </c>
      <c r="AQ542">
        <v>86.31513726895665</v>
      </c>
      <c r="AR542">
        <v>0</v>
      </c>
      <c r="AS542">
        <v>0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437</v>
      </c>
      <c r="AX542" t="s">
        <v>437</v>
      </c>
      <c r="AY542">
        <v>0</v>
      </c>
      <c r="AZ542">
        <v>0</v>
      </c>
      <c r="BA542">
        <f>1-AY542/AZ542</f>
        <v>0</v>
      </c>
      <c r="BB542">
        <v>0</v>
      </c>
      <c r="BC542" t="s">
        <v>437</v>
      </c>
      <c r="BD542" t="s">
        <v>437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437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2.7</v>
      </c>
      <c r="DL542">
        <v>0.5</v>
      </c>
      <c r="DM542" t="s">
        <v>438</v>
      </c>
      <c r="DN542">
        <v>2</v>
      </c>
      <c r="DO542" t="b">
        <v>1</v>
      </c>
      <c r="DP542">
        <v>1758400961.1</v>
      </c>
      <c r="DQ542">
        <v>663.0807037037039</v>
      </c>
      <c r="DR542">
        <v>688.2950370370369</v>
      </c>
      <c r="DS542">
        <v>22.16058888888889</v>
      </c>
      <c r="DT542">
        <v>21.7992</v>
      </c>
      <c r="DU542">
        <v>664.038888888889</v>
      </c>
      <c r="DV542">
        <v>21.89304444444445</v>
      </c>
      <c r="DW542">
        <v>499.9435925925926</v>
      </c>
      <c r="DX542">
        <v>90.2562962962963</v>
      </c>
      <c r="DY542">
        <v>0.06622495555555556</v>
      </c>
      <c r="DZ542">
        <v>28.87094814814814</v>
      </c>
      <c r="EA542">
        <v>30.00227407407408</v>
      </c>
      <c r="EB542">
        <v>999.9000000000001</v>
      </c>
      <c r="EC542">
        <v>0</v>
      </c>
      <c r="ED542">
        <v>0</v>
      </c>
      <c r="EE542">
        <v>9994.745555555555</v>
      </c>
      <c r="EF542">
        <v>0</v>
      </c>
      <c r="EG542">
        <v>11.05</v>
      </c>
      <c r="EH542">
        <v>-25.21429259259259</v>
      </c>
      <c r="EI542">
        <v>678.1080000000001</v>
      </c>
      <c r="EJ542">
        <v>703.6337407407408</v>
      </c>
      <c r="EK542">
        <v>0.3613903333333333</v>
      </c>
      <c r="EL542">
        <v>688.2950370370369</v>
      </c>
      <c r="EM542">
        <v>21.7992</v>
      </c>
      <c r="EN542">
        <v>2.000133333333334</v>
      </c>
      <c r="EO542">
        <v>1.967515925925926</v>
      </c>
      <c r="EP542">
        <v>17.44539259259259</v>
      </c>
      <c r="EQ542">
        <v>17.1853</v>
      </c>
      <c r="ER542">
        <v>2000.021481481481</v>
      </c>
      <c r="ES542">
        <v>0.9800042222222223</v>
      </c>
      <c r="ET542">
        <v>0.01999622962962963</v>
      </c>
      <c r="EU542">
        <v>0</v>
      </c>
      <c r="EV542">
        <v>256.5355925925926</v>
      </c>
      <c r="EW542">
        <v>5.00078</v>
      </c>
      <c r="EX542">
        <v>5128.415925925926</v>
      </c>
      <c r="EY542">
        <v>16379.82592592592</v>
      </c>
      <c r="EZ542">
        <v>38.87707407407407</v>
      </c>
      <c r="FA542">
        <v>39.875</v>
      </c>
      <c r="FB542">
        <v>39.22907407407407</v>
      </c>
      <c r="FC542">
        <v>39.45814814814815</v>
      </c>
      <c r="FD542">
        <v>40.1224074074074</v>
      </c>
      <c r="FE542">
        <v>1955.131481481482</v>
      </c>
      <c r="FF542">
        <v>39.89000000000001</v>
      </c>
      <c r="FG542">
        <v>0</v>
      </c>
      <c r="FH542">
        <v>1758400968.9</v>
      </c>
      <c r="FI542">
        <v>0</v>
      </c>
      <c r="FJ542">
        <v>256.53428</v>
      </c>
      <c r="FK542">
        <v>-3.068846136077888</v>
      </c>
      <c r="FL542">
        <v>-46.09230760888189</v>
      </c>
      <c r="FM542">
        <v>5128.371999999999</v>
      </c>
      <c r="FN542">
        <v>15</v>
      </c>
      <c r="FO542">
        <v>0</v>
      </c>
      <c r="FP542" t="s">
        <v>439</v>
      </c>
      <c r="FQ542">
        <v>1746989605.5</v>
      </c>
      <c r="FR542">
        <v>1746989593.5</v>
      </c>
      <c r="FS542">
        <v>0</v>
      </c>
      <c r="FT542">
        <v>-0.274</v>
      </c>
      <c r="FU542">
        <v>-0.002</v>
      </c>
      <c r="FV542">
        <v>2.549</v>
      </c>
      <c r="FW542">
        <v>0.129</v>
      </c>
      <c r="FX542">
        <v>420</v>
      </c>
      <c r="FY542">
        <v>17</v>
      </c>
      <c r="FZ542">
        <v>0.02</v>
      </c>
      <c r="GA542">
        <v>0.04</v>
      </c>
      <c r="GB542">
        <v>-25.22577317073171</v>
      </c>
      <c r="GC542">
        <v>0.1064278745645192</v>
      </c>
      <c r="GD542">
        <v>0.04984486677286838</v>
      </c>
      <c r="GE542">
        <v>1</v>
      </c>
      <c r="GF542">
        <v>256.6047352941177</v>
      </c>
      <c r="GG542">
        <v>-2.128143616305189</v>
      </c>
      <c r="GH542">
        <v>0.2941842468713571</v>
      </c>
      <c r="GI542">
        <v>0</v>
      </c>
      <c r="GJ542">
        <v>0.362296243902439</v>
      </c>
      <c r="GK542">
        <v>-0.01323301045296127</v>
      </c>
      <c r="GL542">
        <v>0.001515741125662222</v>
      </c>
      <c r="GM542">
        <v>1</v>
      </c>
      <c r="GN542">
        <v>2</v>
      </c>
      <c r="GO542">
        <v>3</v>
      </c>
      <c r="GP542" t="s">
        <v>533</v>
      </c>
      <c r="GQ542">
        <v>3.10266</v>
      </c>
      <c r="GR542">
        <v>2.72468</v>
      </c>
      <c r="GS542">
        <v>0.125366</v>
      </c>
      <c r="GT542">
        <v>0.128423</v>
      </c>
      <c r="GU542">
        <v>0.10179</v>
      </c>
      <c r="GV542">
        <v>0.10195</v>
      </c>
      <c r="GW542">
        <v>22881.5</v>
      </c>
      <c r="GX542">
        <v>20706.3</v>
      </c>
      <c r="GY542">
        <v>26724.9</v>
      </c>
      <c r="GZ542">
        <v>23978.2</v>
      </c>
      <c r="HA542">
        <v>38414.7</v>
      </c>
      <c r="HB542">
        <v>31838.9</v>
      </c>
      <c r="HC542">
        <v>46668.8</v>
      </c>
      <c r="HD542">
        <v>37939.3</v>
      </c>
      <c r="HE542">
        <v>1.86902</v>
      </c>
      <c r="HF542">
        <v>2.34705</v>
      </c>
      <c r="HG542">
        <v>0.116982</v>
      </c>
      <c r="HH542">
        <v>0</v>
      </c>
      <c r="HI542">
        <v>28.1077</v>
      </c>
      <c r="HJ542">
        <v>999.9</v>
      </c>
      <c r="HK542">
        <v>48.2</v>
      </c>
      <c r="HL542">
        <v>32.2</v>
      </c>
      <c r="HM542">
        <v>25.7927</v>
      </c>
      <c r="HN542">
        <v>61.6974</v>
      </c>
      <c r="HO542">
        <v>4.59936</v>
      </c>
      <c r="HP542">
        <v>2</v>
      </c>
      <c r="HQ542">
        <v>0.11127</v>
      </c>
      <c r="HR542">
        <v>-0.039665</v>
      </c>
      <c r="HS542">
        <v>20.2829</v>
      </c>
      <c r="HT542">
        <v>5.2116</v>
      </c>
      <c r="HU542">
        <v>11.9757</v>
      </c>
      <c r="HV542">
        <v>4.96335</v>
      </c>
      <c r="HW542">
        <v>3.27423</v>
      </c>
      <c r="HX542">
        <v>9999</v>
      </c>
      <c r="HY542">
        <v>9999</v>
      </c>
      <c r="HZ542">
        <v>9999</v>
      </c>
      <c r="IA542">
        <v>999.9</v>
      </c>
      <c r="IB542">
        <v>1.86386</v>
      </c>
      <c r="IC542">
        <v>1.86006</v>
      </c>
      <c r="ID542">
        <v>1.85839</v>
      </c>
      <c r="IE542">
        <v>1.85974</v>
      </c>
      <c r="IF542">
        <v>1.85989</v>
      </c>
      <c r="IG542">
        <v>1.85839</v>
      </c>
      <c r="IH542">
        <v>1.85745</v>
      </c>
      <c r="II542">
        <v>1.85238</v>
      </c>
      <c r="IJ542">
        <v>0</v>
      </c>
      <c r="IK542">
        <v>0</v>
      </c>
      <c r="IL542">
        <v>0</v>
      </c>
      <c r="IM542">
        <v>0</v>
      </c>
      <c r="IN542" t="s">
        <v>441</v>
      </c>
      <c r="IO542" t="s">
        <v>442</v>
      </c>
      <c r="IP542" t="s">
        <v>443</v>
      </c>
      <c r="IQ542" t="s">
        <v>443</v>
      </c>
      <c r="IR542" t="s">
        <v>443</v>
      </c>
      <c r="IS542" t="s">
        <v>443</v>
      </c>
      <c r="IT542">
        <v>0</v>
      </c>
      <c r="IU542">
        <v>100</v>
      </c>
      <c r="IV542">
        <v>100</v>
      </c>
      <c r="IW542">
        <v>-0.95</v>
      </c>
      <c r="IX542">
        <v>0.2675</v>
      </c>
      <c r="IY542">
        <v>-1.199888540531774</v>
      </c>
      <c r="IZ542">
        <v>0.0006062262584135303</v>
      </c>
      <c r="JA542">
        <v>-6.607284784785487E-07</v>
      </c>
      <c r="JB542">
        <v>4.456398226774383E-10</v>
      </c>
      <c r="JC542">
        <v>0.04242554667046498</v>
      </c>
      <c r="JD542">
        <v>-0.002659736867722172</v>
      </c>
      <c r="JE542">
        <v>0.000738507291522077</v>
      </c>
      <c r="JF542">
        <v>-6.730059124220876E-06</v>
      </c>
      <c r="JG542">
        <v>7</v>
      </c>
      <c r="JH542">
        <v>1949</v>
      </c>
      <c r="JI542">
        <v>1</v>
      </c>
      <c r="JJ542">
        <v>29</v>
      </c>
      <c r="JK542">
        <v>190189.4</v>
      </c>
      <c r="JL542">
        <v>190189.6</v>
      </c>
      <c r="JM542">
        <v>2.25098</v>
      </c>
      <c r="JN542">
        <v>2.61597</v>
      </c>
      <c r="JO542">
        <v>2.146</v>
      </c>
      <c r="JP542">
        <v>2.67822</v>
      </c>
      <c r="JQ542">
        <v>2.29858</v>
      </c>
      <c r="JR542">
        <v>2.43042</v>
      </c>
      <c r="JS542">
        <v>36.9317</v>
      </c>
      <c r="JT542">
        <v>24.0787</v>
      </c>
      <c r="JU542">
        <v>18</v>
      </c>
      <c r="JV542">
        <v>480.327</v>
      </c>
      <c r="JW542">
        <v>900.716</v>
      </c>
      <c r="JX542">
        <v>27.4925</v>
      </c>
      <c r="JY542">
        <v>28.6682</v>
      </c>
      <c r="JZ542">
        <v>30.0003</v>
      </c>
      <c r="KA542">
        <v>28.8573</v>
      </c>
      <c r="KB542">
        <v>28.8195</v>
      </c>
      <c r="KC542">
        <v>45.2433</v>
      </c>
      <c r="KD542">
        <v>18.1183</v>
      </c>
      <c r="KE542">
        <v>72.2488</v>
      </c>
      <c r="KF542">
        <v>27.4923</v>
      </c>
      <c r="KG542">
        <v>741.211</v>
      </c>
      <c r="KH542">
        <v>21.753</v>
      </c>
      <c r="KI542">
        <v>102.037</v>
      </c>
      <c r="KJ542">
        <v>91.49250000000001</v>
      </c>
    </row>
    <row r="543" spans="1:296">
      <c r="A543">
        <v>525</v>
      </c>
      <c r="B543">
        <v>1758400973.6</v>
      </c>
      <c r="C543">
        <v>18833.09999990463</v>
      </c>
      <c r="D543" t="s">
        <v>1498</v>
      </c>
      <c r="E543" t="s">
        <v>1499</v>
      </c>
      <c r="F543">
        <v>5</v>
      </c>
      <c r="G543" t="s">
        <v>1411</v>
      </c>
      <c r="H543">
        <v>1758400965.814285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734.9782110902032</v>
      </c>
      <c r="AJ543">
        <v>719.4154242424244</v>
      </c>
      <c r="AK543">
        <v>3.442646934095617</v>
      </c>
      <c r="AL543">
        <v>65.7214573392061</v>
      </c>
      <c r="AM543">
        <f>(AO543 - AN543 + DX543*1E3/(8.314*(DZ543+273.15)) * AQ543/DW543 * AP543) * DW543/(100*DK543) * 1000/(1000 - AO543)</f>
        <v>0</v>
      </c>
      <c r="AN543">
        <v>21.79732173640991</v>
      </c>
      <c r="AO543">
        <v>22.15605272727272</v>
      </c>
      <c r="AP543">
        <v>-1.953958304341638E-06</v>
      </c>
      <c r="AQ543">
        <v>86.31513726895665</v>
      </c>
      <c r="AR543">
        <v>0</v>
      </c>
      <c r="AS543">
        <v>0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437</v>
      </c>
      <c r="AX543" t="s">
        <v>437</v>
      </c>
      <c r="AY543">
        <v>0</v>
      </c>
      <c r="AZ543">
        <v>0</v>
      </c>
      <c r="BA543">
        <f>1-AY543/AZ543</f>
        <v>0</v>
      </c>
      <c r="BB543">
        <v>0</v>
      </c>
      <c r="BC543" t="s">
        <v>437</v>
      </c>
      <c r="BD543" t="s">
        <v>437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437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2.7</v>
      </c>
      <c r="DL543">
        <v>0.5</v>
      </c>
      <c r="DM543" t="s">
        <v>438</v>
      </c>
      <c r="DN543">
        <v>2</v>
      </c>
      <c r="DO543" t="b">
        <v>1</v>
      </c>
      <c r="DP543">
        <v>1758400965.814285</v>
      </c>
      <c r="DQ543">
        <v>678.9493214285714</v>
      </c>
      <c r="DR543">
        <v>704.1618571428571</v>
      </c>
      <c r="DS543">
        <v>22.15889285714286</v>
      </c>
      <c r="DT543">
        <v>21.797925</v>
      </c>
      <c r="DU543">
        <v>679.9023928571427</v>
      </c>
      <c r="DV543">
        <v>21.89137857142857</v>
      </c>
      <c r="DW543">
        <v>499.9655714285715</v>
      </c>
      <c r="DX543">
        <v>90.25562857142856</v>
      </c>
      <c r="DY543">
        <v>0.06627351428571428</v>
      </c>
      <c r="DZ543">
        <v>28.87096428571428</v>
      </c>
      <c r="EA543">
        <v>30.00653571428571</v>
      </c>
      <c r="EB543">
        <v>999.9000000000002</v>
      </c>
      <c r="EC543">
        <v>0</v>
      </c>
      <c r="ED543">
        <v>0</v>
      </c>
      <c r="EE543">
        <v>10006.20071428571</v>
      </c>
      <c r="EF543">
        <v>0</v>
      </c>
      <c r="EG543">
        <v>11.05</v>
      </c>
      <c r="EH543">
        <v>-25.21247142857143</v>
      </c>
      <c r="EI543">
        <v>694.3349642857144</v>
      </c>
      <c r="EJ543">
        <v>719.8532142857142</v>
      </c>
      <c r="EK543">
        <v>0.3609754285714286</v>
      </c>
      <c r="EL543">
        <v>704.1618571428571</v>
      </c>
      <c r="EM543">
        <v>21.797925</v>
      </c>
      <c r="EN543">
        <v>1.999966071428571</v>
      </c>
      <c r="EO543">
        <v>1.967385357142857</v>
      </c>
      <c r="EP543">
        <v>17.44405714285714</v>
      </c>
      <c r="EQ543">
        <v>17.18425357142857</v>
      </c>
      <c r="ER543">
        <v>2000.004642857143</v>
      </c>
      <c r="ES543">
        <v>0.9800040714285715</v>
      </c>
      <c r="ET543">
        <v>0.01999638214285714</v>
      </c>
      <c r="EU543">
        <v>0</v>
      </c>
      <c r="EV543">
        <v>256.3285714285715</v>
      </c>
      <c r="EW543">
        <v>5.00078</v>
      </c>
      <c r="EX543">
        <v>5124.666428571429</v>
      </c>
      <c r="EY543">
        <v>16379.68928571429</v>
      </c>
      <c r="EZ543">
        <v>38.89039285714286</v>
      </c>
      <c r="FA543">
        <v>39.875</v>
      </c>
      <c r="FB543">
        <v>39.24317857142857</v>
      </c>
      <c r="FC543">
        <v>39.45735714285713</v>
      </c>
      <c r="FD543">
        <v>40.13139285714285</v>
      </c>
      <c r="FE543">
        <v>1955.114642857143</v>
      </c>
      <c r="FF543">
        <v>39.89000000000001</v>
      </c>
      <c r="FG543">
        <v>0</v>
      </c>
      <c r="FH543">
        <v>1758400974.3</v>
      </c>
      <c r="FI543">
        <v>0</v>
      </c>
      <c r="FJ543">
        <v>256.3139615384616</v>
      </c>
      <c r="FK543">
        <v>-2.461162390718879</v>
      </c>
      <c r="FL543">
        <v>-49.18974361412077</v>
      </c>
      <c r="FM543">
        <v>5124.325384615384</v>
      </c>
      <c r="FN543">
        <v>15</v>
      </c>
      <c r="FO543">
        <v>0</v>
      </c>
      <c r="FP543" t="s">
        <v>439</v>
      </c>
      <c r="FQ543">
        <v>1746989605.5</v>
      </c>
      <c r="FR543">
        <v>1746989593.5</v>
      </c>
      <c r="FS543">
        <v>0</v>
      </c>
      <c r="FT543">
        <v>-0.274</v>
      </c>
      <c r="FU543">
        <v>-0.002</v>
      </c>
      <c r="FV543">
        <v>2.549</v>
      </c>
      <c r="FW543">
        <v>0.129</v>
      </c>
      <c r="FX543">
        <v>420</v>
      </c>
      <c r="FY543">
        <v>17</v>
      </c>
      <c r="FZ543">
        <v>0.02</v>
      </c>
      <c r="GA543">
        <v>0.04</v>
      </c>
      <c r="GB543">
        <v>-25.21103</v>
      </c>
      <c r="GC543">
        <v>0.03574108818015833</v>
      </c>
      <c r="GD543">
        <v>0.03684092968425214</v>
      </c>
      <c r="GE543">
        <v>1</v>
      </c>
      <c r="GF543">
        <v>256.4587352941176</v>
      </c>
      <c r="GG543">
        <v>-2.606310157793115</v>
      </c>
      <c r="GH543">
        <v>0.3225390362898687</v>
      </c>
      <c r="GI543">
        <v>0</v>
      </c>
      <c r="GJ543">
        <v>0.36115315</v>
      </c>
      <c r="GK543">
        <v>-0.006577125703565594</v>
      </c>
      <c r="GL543">
        <v>0.0008213661957373218</v>
      </c>
      <c r="GM543">
        <v>1</v>
      </c>
      <c r="GN543">
        <v>2</v>
      </c>
      <c r="GO543">
        <v>3</v>
      </c>
      <c r="GP543" t="s">
        <v>533</v>
      </c>
      <c r="GQ543">
        <v>3.10268</v>
      </c>
      <c r="GR543">
        <v>2.7244</v>
      </c>
      <c r="GS543">
        <v>0.12745</v>
      </c>
      <c r="GT543">
        <v>0.130475</v>
      </c>
      <c r="GU543">
        <v>0.101781</v>
      </c>
      <c r="GV543">
        <v>0.101947</v>
      </c>
      <c r="GW543">
        <v>22826.8</v>
      </c>
      <c r="GX543">
        <v>20657.5</v>
      </c>
      <c r="GY543">
        <v>26724.7</v>
      </c>
      <c r="GZ543">
        <v>23978.2</v>
      </c>
      <c r="HA543">
        <v>38415.3</v>
      </c>
      <c r="HB543">
        <v>31839.3</v>
      </c>
      <c r="HC543">
        <v>46668.6</v>
      </c>
      <c r="HD543">
        <v>37939.4</v>
      </c>
      <c r="HE543">
        <v>1.8691</v>
      </c>
      <c r="HF543">
        <v>2.34693</v>
      </c>
      <c r="HG543">
        <v>0.116158</v>
      </c>
      <c r="HH543">
        <v>0</v>
      </c>
      <c r="HI543">
        <v>28.109</v>
      </c>
      <c r="HJ543">
        <v>999.9</v>
      </c>
      <c r="HK543">
        <v>48.2</v>
      </c>
      <c r="HL543">
        <v>32.2</v>
      </c>
      <c r="HM543">
        <v>25.7897</v>
      </c>
      <c r="HN543">
        <v>61.4074</v>
      </c>
      <c r="HO543">
        <v>4.64744</v>
      </c>
      <c r="HP543">
        <v>2</v>
      </c>
      <c r="HQ543">
        <v>0.11141</v>
      </c>
      <c r="HR543">
        <v>-0.0105719</v>
      </c>
      <c r="HS543">
        <v>20.2828</v>
      </c>
      <c r="HT543">
        <v>5.2128</v>
      </c>
      <c r="HU543">
        <v>11.9775</v>
      </c>
      <c r="HV543">
        <v>4.96345</v>
      </c>
      <c r="HW543">
        <v>3.27445</v>
      </c>
      <c r="HX543">
        <v>9999</v>
      </c>
      <c r="HY543">
        <v>9999</v>
      </c>
      <c r="HZ543">
        <v>9999</v>
      </c>
      <c r="IA543">
        <v>999.9</v>
      </c>
      <c r="IB543">
        <v>1.86386</v>
      </c>
      <c r="IC543">
        <v>1.86005</v>
      </c>
      <c r="ID543">
        <v>1.8584</v>
      </c>
      <c r="IE543">
        <v>1.85974</v>
      </c>
      <c r="IF543">
        <v>1.85989</v>
      </c>
      <c r="IG543">
        <v>1.8584</v>
      </c>
      <c r="IH543">
        <v>1.85745</v>
      </c>
      <c r="II543">
        <v>1.85239</v>
      </c>
      <c r="IJ543">
        <v>0</v>
      </c>
      <c r="IK543">
        <v>0</v>
      </c>
      <c r="IL543">
        <v>0</v>
      </c>
      <c r="IM543">
        <v>0</v>
      </c>
      <c r="IN543" t="s">
        <v>441</v>
      </c>
      <c r="IO543" t="s">
        <v>442</v>
      </c>
      <c r="IP543" t="s">
        <v>443</v>
      </c>
      <c r="IQ543" t="s">
        <v>443</v>
      </c>
      <c r="IR543" t="s">
        <v>443</v>
      </c>
      <c r="IS543" t="s">
        <v>443</v>
      </c>
      <c r="IT543">
        <v>0</v>
      </c>
      <c r="IU543">
        <v>100</v>
      </c>
      <c r="IV543">
        <v>100</v>
      </c>
      <c r="IW543">
        <v>-0.944</v>
      </c>
      <c r="IX543">
        <v>0.2674</v>
      </c>
      <c r="IY543">
        <v>-1.199888540531774</v>
      </c>
      <c r="IZ543">
        <v>0.0006062262584135303</v>
      </c>
      <c r="JA543">
        <v>-6.607284784785487E-07</v>
      </c>
      <c r="JB543">
        <v>4.456398226774383E-10</v>
      </c>
      <c r="JC543">
        <v>0.04242554667046498</v>
      </c>
      <c r="JD543">
        <v>-0.002659736867722172</v>
      </c>
      <c r="JE543">
        <v>0.000738507291522077</v>
      </c>
      <c r="JF543">
        <v>-6.730059124220876E-06</v>
      </c>
      <c r="JG543">
        <v>7</v>
      </c>
      <c r="JH543">
        <v>1949</v>
      </c>
      <c r="JI543">
        <v>1</v>
      </c>
      <c r="JJ543">
        <v>29</v>
      </c>
      <c r="JK543">
        <v>190189.5</v>
      </c>
      <c r="JL543">
        <v>190189.7</v>
      </c>
      <c r="JM543">
        <v>2.29126</v>
      </c>
      <c r="JN543">
        <v>2.6123</v>
      </c>
      <c r="JO543">
        <v>2.146</v>
      </c>
      <c r="JP543">
        <v>2.68066</v>
      </c>
      <c r="JQ543">
        <v>2.29858</v>
      </c>
      <c r="JR543">
        <v>2.42432</v>
      </c>
      <c r="JS543">
        <v>36.9317</v>
      </c>
      <c r="JT543">
        <v>24.0787</v>
      </c>
      <c r="JU543">
        <v>18</v>
      </c>
      <c r="JV543">
        <v>480.37</v>
      </c>
      <c r="JW543">
        <v>900.583</v>
      </c>
      <c r="JX543">
        <v>27.4895</v>
      </c>
      <c r="JY543">
        <v>28.6707</v>
      </c>
      <c r="JZ543">
        <v>30.0002</v>
      </c>
      <c r="KA543">
        <v>28.8573</v>
      </c>
      <c r="KB543">
        <v>28.8195</v>
      </c>
      <c r="KC543">
        <v>46.0416</v>
      </c>
      <c r="KD543">
        <v>18.1183</v>
      </c>
      <c r="KE543">
        <v>72.2488</v>
      </c>
      <c r="KF543">
        <v>27.4838</v>
      </c>
      <c r="KG543">
        <v>754.575</v>
      </c>
      <c r="KH543">
        <v>21.753</v>
      </c>
      <c r="KI543">
        <v>102.036</v>
      </c>
      <c r="KJ543">
        <v>91.49250000000001</v>
      </c>
    </row>
    <row r="544" spans="1:296">
      <c r="A544">
        <v>526</v>
      </c>
      <c r="B544">
        <v>1758400978.6</v>
      </c>
      <c r="C544">
        <v>18838.09999990463</v>
      </c>
      <c r="D544" t="s">
        <v>1500</v>
      </c>
      <c r="E544" t="s">
        <v>1501</v>
      </c>
      <c r="F544">
        <v>5</v>
      </c>
      <c r="G544" t="s">
        <v>1411</v>
      </c>
      <c r="H544">
        <v>1758400971.1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752.1118914266062</v>
      </c>
      <c r="AJ544">
        <v>736.601248484849</v>
      </c>
      <c r="AK544">
        <v>3.43231583825457</v>
      </c>
      <c r="AL544">
        <v>65.7214573392061</v>
      </c>
      <c r="AM544">
        <f>(AO544 - AN544 + DX544*1E3/(8.314*(DZ544+273.15)) * AQ544/DW544 * AP544) * DW544/(100*DK544) * 1000/(1000 - AO544)</f>
        <v>0</v>
      </c>
      <c r="AN544">
        <v>21.79654416044933</v>
      </c>
      <c r="AO544">
        <v>22.15383696969697</v>
      </c>
      <c r="AP544">
        <v>-3.697227846517606E-06</v>
      </c>
      <c r="AQ544">
        <v>86.31513726895665</v>
      </c>
      <c r="AR544">
        <v>0</v>
      </c>
      <c r="AS544">
        <v>0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437</v>
      </c>
      <c r="AX544" t="s">
        <v>437</v>
      </c>
      <c r="AY544">
        <v>0</v>
      </c>
      <c r="AZ544">
        <v>0</v>
      </c>
      <c r="BA544">
        <f>1-AY544/AZ544</f>
        <v>0</v>
      </c>
      <c r="BB544">
        <v>0</v>
      </c>
      <c r="BC544" t="s">
        <v>437</v>
      </c>
      <c r="BD544" t="s">
        <v>437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437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2.7</v>
      </c>
      <c r="DL544">
        <v>0.5</v>
      </c>
      <c r="DM544" t="s">
        <v>438</v>
      </c>
      <c r="DN544">
        <v>2</v>
      </c>
      <c r="DO544" t="b">
        <v>1</v>
      </c>
      <c r="DP544">
        <v>1758400971.1</v>
      </c>
      <c r="DQ544">
        <v>696.7437777777777</v>
      </c>
      <c r="DR544">
        <v>721.9302222222223</v>
      </c>
      <c r="DS544">
        <v>22.15667037037037</v>
      </c>
      <c r="DT544">
        <v>21.79662592592593</v>
      </c>
      <c r="DU544">
        <v>697.6908518518519</v>
      </c>
      <c r="DV544">
        <v>21.8892037037037</v>
      </c>
      <c r="DW544">
        <v>500.018</v>
      </c>
      <c r="DX544">
        <v>90.25561851851852</v>
      </c>
      <c r="DY544">
        <v>0.06626930370370371</v>
      </c>
      <c r="DZ544">
        <v>28.87122962962963</v>
      </c>
      <c r="EA544">
        <v>30.00493333333333</v>
      </c>
      <c r="EB544">
        <v>999.9000000000001</v>
      </c>
      <c r="EC544">
        <v>0</v>
      </c>
      <c r="ED544">
        <v>0</v>
      </c>
      <c r="EE544">
        <v>10015.89740740741</v>
      </c>
      <c r="EF544">
        <v>0</v>
      </c>
      <c r="EG544">
        <v>11.05</v>
      </c>
      <c r="EH544">
        <v>-25.18643703703704</v>
      </c>
      <c r="EI544">
        <v>712.5309629629628</v>
      </c>
      <c r="EJ544">
        <v>738.0165925925926</v>
      </c>
      <c r="EK544">
        <v>0.3600473333333334</v>
      </c>
      <c r="EL544">
        <v>721.9302222222223</v>
      </c>
      <c r="EM544">
        <v>21.79662592592593</v>
      </c>
      <c r="EN544">
        <v>1.999765925925926</v>
      </c>
      <c r="EO544">
        <v>1.967268148148148</v>
      </c>
      <c r="EP544">
        <v>17.44246666666667</v>
      </c>
      <c r="EQ544">
        <v>17.18331111111111</v>
      </c>
      <c r="ER544">
        <v>1999.965555555555</v>
      </c>
      <c r="ES544">
        <v>0.9800036666666665</v>
      </c>
      <c r="ET544">
        <v>0.01999678148148148</v>
      </c>
      <c r="EU544">
        <v>0</v>
      </c>
      <c r="EV544">
        <v>256.1409259259259</v>
      </c>
      <c r="EW544">
        <v>5.00078</v>
      </c>
      <c r="EX544">
        <v>5120.474444444444</v>
      </c>
      <c r="EY544">
        <v>16379.37037037037</v>
      </c>
      <c r="EZ544">
        <v>38.89096296296296</v>
      </c>
      <c r="FA544">
        <v>39.875</v>
      </c>
      <c r="FB544">
        <v>39.24985185185186</v>
      </c>
      <c r="FC544">
        <v>39.45118518518519</v>
      </c>
      <c r="FD544">
        <v>40.11548148148148</v>
      </c>
      <c r="FE544">
        <v>1955.075555555555</v>
      </c>
      <c r="FF544">
        <v>39.89000000000001</v>
      </c>
      <c r="FG544">
        <v>0</v>
      </c>
      <c r="FH544">
        <v>1758400979.1</v>
      </c>
      <c r="FI544">
        <v>0</v>
      </c>
      <c r="FJ544">
        <v>256.1605384615385</v>
      </c>
      <c r="FK544">
        <v>-1.256752135296045</v>
      </c>
      <c r="FL544">
        <v>-46.96717949677469</v>
      </c>
      <c r="FM544">
        <v>5120.551153846154</v>
      </c>
      <c r="FN544">
        <v>15</v>
      </c>
      <c r="FO544">
        <v>0</v>
      </c>
      <c r="FP544" t="s">
        <v>439</v>
      </c>
      <c r="FQ544">
        <v>1746989605.5</v>
      </c>
      <c r="FR544">
        <v>1746989593.5</v>
      </c>
      <c r="FS544">
        <v>0</v>
      </c>
      <c r="FT544">
        <v>-0.274</v>
      </c>
      <c r="FU544">
        <v>-0.002</v>
      </c>
      <c r="FV544">
        <v>2.549</v>
      </c>
      <c r="FW544">
        <v>0.129</v>
      </c>
      <c r="FX544">
        <v>420</v>
      </c>
      <c r="FY544">
        <v>17</v>
      </c>
      <c r="FZ544">
        <v>0.02</v>
      </c>
      <c r="GA544">
        <v>0.04</v>
      </c>
      <c r="GB544">
        <v>-25.193345</v>
      </c>
      <c r="GC544">
        <v>0.2515384615385202</v>
      </c>
      <c r="GD544">
        <v>0.04815423631416065</v>
      </c>
      <c r="GE544">
        <v>1</v>
      </c>
      <c r="GF544">
        <v>256.2679411764705</v>
      </c>
      <c r="GG544">
        <v>-2.28036668765244</v>
      </c>
      <c r="GH544">
        <v>0.3041369603606924</v>
      </c>
      <c r="GI544">
        <v>0</v>
      </c>
      <c r="GJ544">
        <v>0.3604798</v>
      </c>
      <c r="GK544">
        <v>-0.00991720075047013</v>
      </c>
      <c r="GL544">
        <v>0.001145350649364642</v>
      </c>
      <c r="GM544">
        <v>1</v>
      </c>
      <c r="GN544">
        <v>2</v>
      </c>
      <c r="GO544">
        <v>3</v>
      </c>
      <c r="GP544" t="s">
        <v>533</v>
      </c>
      <c r="GQ544">
        <v>3.10273</v>
      </c>
      <c r="GR544">
        <v>2.72449</v>
      </c>
      <c r="GS544">
        <v>0.129505</v>
      </c>
      <c r="GT544">
        <v>0.132504</v>
      </c>
      <c r="GU544">
        <v>0.101776</v>
      </c>
      <c r="GV544">
        <v>0.101938</v>
      </c>
      <c r="GW544">
        <v>22773</v>
      </c>
      <c r="GX544">
        <v>20609.6</v>
      </c>
      <c r="GY544">
        <v>26724.6</v>
      </c>
      <c r="GZ544">
        <v>23978.5</v>
      </c>
      <c r="HA544">
        <v>38415.5</v>
      </c>
      <c r="HB544">
        <v>31839.7</v>
      </c>
      <c r="HC544">
        <v>46668.3</v>
      </c>
      <c r="HD544">
        <v>37939.2</v>
      </c>
      <c r="HE544">
        <v>1.86917</v>
      </c>
      <c r="HF544">
        <v>2.34672</v>
      </c>
      <c r="HG544">
        <v>0.116058</v>
      </c>
      <c r="HH544">
        <v>0</v>
      </c>
      <c r="HI544">
        <v>28.1114</v>
      </c>
      <c r="HJ544">
        <v>999.9</v>
      </c>
      <c r="HK544">
        <v>48.2</v>
      </c>
      <c r="HL544">
        <v>32.2</v>
      </c>
      <c r="HM544">
        <v>25.7894</v>
      </c>
      <c r="HN544">
        <v>61.0874</v>
      </c>
      <c r="HO544">
        <v>4.6274</v>
      </c>
      <c r="HP544">
        <v>2</v>
      </c>
      <c r="HQ544">
        <v>0.111296</v>
      </c>
      <c r="HR544">
        <v>-0.00458878</v>
      </c>
      <c r="HS544">
        <v>20.283</v>
      </c>
      <c r="HT544">
        <v>5.2131</v>
      </c>
      <c r="HU544">
        <v>11.9757</v>
      </c>
      <c r="HV544">
        <v>4.96365</v>
      </c>
      <c r="HW544">
        <v>3.27458</v>
      </c>
      <c r="HX544">
        <v>9999</v>
      </c>
      <c r="HY544">
        <v>9999</v>
      </c>
      <c r="HZ544">
        <v>9999</v>
      </c>
      <c r="IA544">
        <v>999.9</v>
      </c>
      <c r="IB544">
        <v>1.86386</v>
      </c>
      <c r="IC544">
        <v>1.86005</v>
      </c>
      <c r="ID544">
        <v>1.85839</v>
      </c>
      <c r="IE544">
        <v>1.85974</v>
      </c>
      <c r="IF544">
        <v>1.85989</v>
      </c>
      <c r="IG544">
        <v>1.85838</v>
      </c>
      <c r="IH544">
        <v>1.85745</v>
      </c>
      <c r="II544">
        <v>1.85238</v>
      </c>
      <c r="IJ544">
        <v>0</v>
      </c>
      <c r="IK544">
        <v>0</v>
      </c>
      <c r="IL544">
        <v>0</v>
      </c>
      <c r="IM544">
        <v>0</v>
      </c>
      <c r="IN544" t="s">
        <v>441</v>
      </c>
      <c r="IO544" t="s">
        <v>442</v>
      </c>
      <c r="IP544" t="s">
        <v>443</v>
      </c>
      <c r="IQ544" t="s">
        <v>443</v>
      </c>
      <c r="IR544" t="s">
        <v>443</v>
      </c>
      <c r="IS544" t="s">
        <v>443</v>
      </c>
      <c r="IT544">
        <v>0</v>
      </c>
      <c r="IU544">
        <v>100</v>
      </c>
      <c r="IV544">
        <v>100</v>
      </c>
      <c r="IW544">
        <v>-0.9389999999999999</v>
      </c>
      <c r="IX544">
        <v>0.2674</v>
      </c>
      <c r="IY544">
        <v>-1.199888540531774</v>
      </c>
      <c r="IZ544">
        <v>0.0006062262584135303</v>
      </c>
      <c r="JA544">
        <v>-6.607284784785487E-07</v>
      </c>
      <c r="JB544">
        <v>4.456398226774383E-10</v>
      </c>
      <c r="JC544">
        <v>0.04242554667046498</v>
      </c>
      <c r="JD544">
        <v>-0.002659736867722172</v>
      </c>
      <c r="JE544">
        <v>0.000738507291522077</v>
      </c>
      <c r="JF544">
        <v>-6.730059124220876E-06</v>
      </c>
      <c r="JG544">
        <v>7</v>
      </c>
      <c r="JH544">
        <v>1949</v>
      </c>
      <c r="JI544">
        <v>1</v>
      </c>
      <c r="JJ544">
        <v>29</v>
      </c>
      <c r="JK544">
        <v>190189.6</v>
      </c>
      <c r="JL544">
        <v>190189.8</v>
      </c>
      <c r="JM544">
        <v>2.33398</v>
      </c>
      <c r="JN544">
        <v>2.61719</v>
      </c>
      <c r="JO544">
        <v>2.146</v>
      </c>
      <c r="JP544">
        <v>2.68066</v>
      </c>
      <c r="JQ544">
        <v>2.29858</v>
      </c>
      <c r="JR544">
        <v>2.38281</v>
      </c>
      <c r="JS544">
        <v>36.9317</v>
      </c>
      <c r="JT544">
        <v>24.07</v>
      </c>
      <c r="JU544">
        <v>18</v>
      </c>
      <c r="JV544">
        <v>480.414</v>
      </c>
      <c r="JW544">
        <v>900.37</v>
      </c>
      <c r="JX544">
        <v>27.4817</v>
      </c>
      <c r="JY544">
        <v>28.6707</v>
      </c>
      <c r="JZ544">
        <v>30.0002</v>
      </c>
      <c r="KA544">
        <v>28.8575</v>
      </c>
      <c r="KB544">
        <v>28.8195</v>
      </c>
      <c r="KC544">
        <v>46.908</v>
      </c>
      <c r="KD544">
        <v>18.1183</v>
      </c>
      <c r="KE544">
        <v>72.2488</v>
      </c>
      <c r="KF544">
        <v>27.4782</v>
      </c>
      <c r="KG544">
        <v>774.61</v>
      </c>
      <c r="KH544">
        <v>21.753</v>
      </c>
      <c r="KI544">
        <v>102.036</v>
      </c>
      <c r="KJ544">
        <v>91.4928</v>
      </c>
    </row>
    <row r="545" spans="1:296">
      <c r="A545">
        <v>527</v>
      </c>
      <c r="B545">
        <v>1758400983.6</v>
      </c>
      <c r="C545">
        <v>18843.09999990463</v>
      </c>
      <c r="D545" t="s">
        <v>1502</v>
      </c>
      <c r="E545" t="s">
        <v>1503</v>
      </c>
      <c r="F545">
        <v>5</v>
      </c>
      <c r="G545" t="s">
        <v>1411</v>
      </c>
      <c r="H545">
        <v>1758400975.814285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769.2805466508081</v>
      </c>
      <c r="AJ545">
        <v>753.7452242424239</v>
      </c>
      <c r="AK545">
        <v>3.432964506794024</v>
      </c>
      <c r="AL545">
        <v>65.7214573392061</v>
      </c>
      <c r="AM545">
        <f>(AO545 - AN545 + DX545*1E3/(8.314*(DZ545+273.15)) * AQ545/DW545 * AP545) * DW545/(100*DK545) * 1000/(1000 - AO545)</f>
        <v>0</v>
      </c>
      <c r="AN545">
        <v>21.79341423546624</v>
      </c>
      <c r="AO545">
        <v>22.14930363636363</v>
      </c>
      <c r="AP545">
        <v>-5.008871113406825E-06</v>
      </c>
      <c r="AQ545">
        <v>86.31513726895665</v>
      </c>
      <c r="AR545">
        <v>0</v>
      </c>
      <c r="AS545">
        <v>0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437</v>
      </c>
      <c r="AX545" t="s">
        <v>437</v>
      </c>
      <c r="AY545">
        <v>0</v>
      </c>
      <c r="AZ545">
        <v>0</v>
      </c>
      <c r="BA545">
        <f>1-AY545/AZ545</f>
        <v>0</v>
      </c>
      <c r="BB545">
        <v>0</v>
      </c>
      <c r="BC545" t="s">
        <v>437</v>
      </c>
      <c r="BD545" t="s">
        <v>437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437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2.7</v>
      </c>
      <c r="DL545">
        <v>0.5</v>
      </c>
      <c r="DM545" t="s">
        <v>438</v>
      </c>
      <c r="DN545">
        <v>2</v>
      </c>
      <c r="DO545" t="b">
        <v>1</v>
      </c>
      <c r="DP545">
        <v>1758400975.814285</v>
      </c>
      <c r="DQ545">
        <v>712.5896071428572</v>
      </c>
      <c r="DR545">
        <v>737.7495</v>
      </c>
      <c r="DS545">
        <v>22.15434642857143</v>
      </c>
      <c r="DT545">
        <v>21.79575714285714</v>
      </c>
      <c r="DU545">
        <v>713.5313214285716</v>
      </c>
      <c r="DV545">
        <v>21.88691785714285</v>
      </c>
      <c r="DW545">
        <v>500.0595357142857</v>
      </c>
      <c r="DX545">
        <v>90.25668214285714</v>
      </c>
      <c r="DY545">
        <v>0.06614315</v>
      </c>
      <c r="DZ545">
        <v>28.87122142857143</v>
      </c>
      <c r="EA545">
        <v>30.00690714285715</v>
      </c>
      <c r="EB545">
        <v>999.9000000000002</v>
      </c>
      <c r="EC545">
        <v>0</v>
      </c>
      <c r="ED545">
        <v>0</v>
      </c>
      <c r="EE545">
        <v>10015.53321428571</v>
      </c>
      <c r="EF545">
        <v>0</v>
      </c>
      <c r="EG545">
        <v>11.05</v>
      </c>
      <c r="EH545">
        <v>-25.1599</v>
      </c>
      <c r="EI545">
        <v>728.7340714285714</v>
      </c>
      <c r="EJ545">
        <v>754.1877142857145</v>
      </c>
      <c r="EK545">
        <v>0.3585877857142857</v>
      </c>
      <c r="EL545">
        <v>737.7495</v>
      </c>
      <c r="EM545">
        <v>21.79575714285714</v>
      </c>
      <c r="EN545">
        <v>1.999578928571428</v>
      </c>
      <c r="EO545">
        <v>1.967212857142857</v>
      </c>
      <c r="EP545">
        <v>17.44099285714286</v>
      </c>
      <c r="EQ545">
        <v>17.18286785714286</v>
      </c>
      <c r="ER545">
        <v>1999.9875</v>
      </c>
      <c r="ES545">
        <v>0.980003857142857</v>
      </c>
      <c r="ET545">
        <v>0.01999658928571429</v>
      </c>
      <c r="EU545">
        <v>0</v>
      </c>
      <c r="EV545">
        <v>255.9636428571428</v>
      </c>
      <c r="EW545">
        <v>5.00078</v>
      </c>
      <c r="EX545">
        <v>5116.867857142858</v>
      </c>
      <c r="EY545">
        <v>16379.55</v>
      </c>
      <c r="EZ545">
        <v>38.89267857142857</v>
      </c>
      <c r="FA545">
        <v>39.875</v>
      </c>
      <c r="FB545">
        <v>39.23646428571429</v>
      </c>
      <c r="FC545">
        <v>39.46185714285713</v>
      </c>
      <c r="FD545">
        <v>40.13139285714284</v>
      </c>
      <c r="FE545">
        <v>1955.0975</v>
      </c>
      <c r="FF545">
        <v>39.89000000000001</v>
      </c>
      <c r="FG545">
        <v>0</v>
      </c>
      <c r="FH545">
        <v>1758400983.9</v>
      </c>
      <c r="FI545">
        <v>0</v>
      </c>
      <c r="FJ545">
        <v>255.9818461538462</v>
      </c>
      <c r="FK545">
        <v>-2.970666674087469</v>
      </c>
      <c r="FL545">
        <v>-44.77846153349428</v>
      </c>
      <c r="FM545">
        <v>5116.838846153846</v>
      </c>
      <c r="FN545">
        <v>15</v>
      </c>
      <c r="FO545">
        <v>0</v>
      </c>
      <c r="FP545" t="s">
        <v>439</v>
      </c>
      <c r="FQ545">
        <v>1746989605.5</v>
      </c>
      <c r="FR545">
        <v>1746989593.5</v>
      </c>
      <c r="FS545">
        <v>0</v>
      </c>
      <c r="FT545">
        <v>-0.274</v>
      </c>
      <c r="FU545">
        <v>-0.002</v>
      </c>
      <c r="FV545">
        <v>2.549</v>
      </c>
      <c r="FW545">
        <v>0.129</v>
      </c>
      <c r="FX545">
        <v>420</v>
      </c>
      <c r="FY545">
        <v>17</v>
      </c>
      <c r="FZ545">
        <v>0.02</v>
      </c>
      <c r="GA545">
        <v>0.04</v>
      </c>
      <c r="GB545">
        <v>-25.181945</v>
      </c>
      <c r="GC545">
        <v>0.2748090056285961</v>
      </c>
      <c r="GD545">
        <v>0.0501905566317012</v>
      </c>
      <c r="GE545">
        <v>1</v>
      </c>
      <c r="GF545">
        <v>256.0692941176471</v>
      </c>
      <c r="GG545">
        <v>-2.126233768789799</v>
      </c>
      <c r="GH545">
        <v>0.3184464614168703</v>
      </c>
      <c r="GI545">
        <v>0</v>
      </c>
      <c r="GJ545">
        <v>0.3595434</v>
      </c>
      <c r="GK545">
        <v>-0.01319142213883688</v>
      </c>
      <c r="GL545">
        <v>0.001727235490603414</v>
      </c>
      <c r="GM545">
        <v>1</v>
      </c>
      <c r="GN545">
        <v>2</v>
      </c>
      <c r="GO545">
        <v>3</v>
      </c>
      <c r="GP545" t="s">
        <v>533</v>
      </c>
      <c r="GQ545">
        <v>3.10257</v>
      </c>
      <c r="GR545">
        <v>2.72409</v>
      </c>
      <c r="GS545">
        <v>0.131532</v>
      </c>
      <c r="GT545">
        <v>0.134482</v>
      </c>
      <c r="GU545">
        <v>0.101764</v>
      </c>
      <c r="GV545">
        <v>0.101949</v>
      </c>
      <c r="GW545">
        <v>22719.9</v>
      </c>
      <c r="GX545">
        <v>20562.2</v>
      </c>
      <c r="GY545">
        <v>26724.6</v>
      </c>
      <c r="GZ545">
        <v>23978.1</v>
      </c>
      <c r="HA545">
        <v>38416.2</v>
      </c>
      <c r="HB545">
        <v>31839.6</v>
      </c>
      <c r="HC545">
        <v>46668.3</v>
      </c>
      <c r="HD545">
        <v>37939.3</v>
      </c>
      <c r="HE545">
        <v>1.8687</v>
      </c>
      <c r="HF545">
        <v>2.34728</v>
      </c>
      <c r="HG545">
        <v>0.11548</v>
      </c>
      <c r="HH545">
        <v>0</v>
      </c>
      <c r="HI545">
        <v>28.1138</v>
      </c>
      <c r="HJ545">
        <v>999.9</v>
      </c>
      <c r="HK545">
        <v>48.2</v>
      </c>
      <c r="HL545">
        <v>32.2</v>
      </c>
      <c r="HM545">
        <v>25.7861</v>
      </c>
      <c r="HN545">
        <v>61.3074</v>
      </c>
      <c r="HO545">
        <v>4.59936</v>
      </c>
      <c r="HP545">
        <v>2</v>
      </c>
      <c r="HQ545">
        <v>0.111621</v>
      </c>
      <c r="HR545">
        <v>-0.00530773</v>
      </c>
      <c r="HS545">
        <v>20.283</v>
      </c>
      <c r="HT545">
        <v>5.21355</v>
      </c>
      <c r="HU545">
        <v>11.9755</v>
      </c>
      <c r="HV545">
        <v>4.96385</v>
      </c>
      <c r="HW545">
        <v>3.27458</v>
      </c>
      <c r="HX545">
        <v>9999</v>
      </c>
      <c r="HY545">
        <v>9999</v>
      </c>
      <c r="HZ545">
        <v>9999</v>
      </c>
      <c r="IA545">
        <v>999.9</v>
      </c>
      <c r="IB545">
        <v>1.86386</v>
      </c>
      <c r="IC545">
        <v>1.86006</v>
      </c>
      <c r="ID545">
        <v>1.85838</v>
      </c>
      <c r="IE545">
        <v>1.85974</v>
      </c>
      <c r="IF545">
        <v>1.85989</v>
      </c>
      <c r="IG545">
        <v>1.8584</v>
      </c>
      <c r="IH545">
        <v>1.85745</v>
      </c>
      <c r="II545">
        <v>1.8524</v>
      </c>
      <c r="IJ545">
        <v>0</v>
      </c>
      <c r="IK545">
        <v>0</v>
      </c>
      <c r="IL545">
        <v>0</v>
      </c>
      <c r="IM545">
        <v>0</v>
      </c>
      <c r="IN545" t="s">
        <v>441</v>
      </c>
      <c r="IO545" t="s">
        <v>442</v>
      </c>
      <c r="IP545" t="s">
        <v>443</v>
      </c>
      <c r="IQ545" t="s">
        <v>443</v>
      </c>
      <c r="IR545" t="s">
        <v>443</v>
      </c>
      <c r="IS545" t="s">
        <v>443</v>
      </c>
      <c r="IT545">
        <v>0</v>
      </c>
      <c r="IU545">
        <v>100</v>
      </c>
      <c r="IV545">
        <v>100</v>
      </c>
      <c r="IW545">
        <v>-0.9320000000000001</v>
      </c>
      <c r="IX545">
        <v>0.2673</v>
      </c>
      <c r="IY545">
        <v>-1.199888540531774</v>
      </c>
      <c r="IZ545">
        <v>0.0006062262584135303</v>
      </c>
      <c r="JA545">
        <v>-6.607284784785487E-07</v>
      </c>
      <c r="JB545">
        <v>4.456398226774383E-10</v>
      </c>
      <c r="JC545">
        <v>0.04242554667046498</v>
      </c>
      <c r="JD545">
        <v>-0.002659736867722172</v>
      </c>
      <c r="JE545">
        <v>0.000738507291522077</v>
      </c>
      <c r="JF545">
        <v>-6.730059124220876E-06</v>
      </c>
      <c r="JG545">
        <v>7</v>
      </c>
      <c r="JH545">
        <v>1949</v>
      </c>
      <c r="JI545">
        <v>1</v>
      </c>
      <c r="JJ545">
        <v>29</v>
      </c>
      <c r="JK545">
        <v>190189.6</v>
      </c>
      <c r="JL545">
        <v>190189.8</v>
      </c>
      <c r="JM545">
        <v>2.37427</v>
      </c>
      <c r="JN545">
        <v>2.61597</v>
      </c>
      <c r="JO545">
        <v>2.146</v>
      </c>
      <c r="JP545">
        <v>2.67944</v>
      </c>
      <c r="JQ545">
        <v>2.29858</v>
      </c>
      <c r="JR545">
        <v>2.44019</v>
      </c>
      <c r="JS545">
        <v>36.9317</v>
      </c>
      <c r="JT545">
        <v>24.0787</v>
      </c>
      <c r="JU545">
        <v>18</v>
      </c>
      <c r="JV545">
        <v>480.157</v>
      </c>
      <c r="JW545">
        <v>900.994</v>
      </c>
      <c r="JX545">
        <v>27.4758</v>
      </c>
      <c r="JY545">
        <v>28.6732</v>
      </c>
      <c r="JZ545">
        <v>30.0002</v>
      </c>
      <c r="KA545">
        <v>28.8598</v>
      </c>
      <c r="KB545">
        <v>28.8219</v>
      </c>
      <c r="KC545">
        <v>47.7047</v>
      </c>
      <c r="KD545">
        <v>18.1183</v>
      </c>
      <c r="KE545">
        <v>72.2488</v>
      </c>
      <c r="KF545">
        <v>27.4741</v>
      </c>
      <c r="KG545">
        <v>787.971</v>
      </c>
      <c r="KH545">
        <v>21.753</v>
      </c>
      <c r="KI545">
        <v>102.035</v>
      </c>
      <c r="KJ545">
        <v>91.4923</v>
      </c>
    </row>
    <row r="546" spans="1:296">
      <c r="A546">
        <v>528</v>
      </c>
      <c r="B546">
        <v>1758400988.6</v>
      </c>
      <c r="C546">
        <v>18848.09999990463</v>
      </c>
      <c r="D546" t="s">
        <v>1504</v>
      </c>
      <c r="E546" t="s">
        <v>1505</v>
      </c>
      <c r="F546">
        <v>5</v>
      </c>
      <c r="G546" t="s">
        <v>1411</v>
      </c>
      <c r="H546">
        <v>1758400981.1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786.3878755882372</v>
      </c>
      <c r="AJ546">
        <v>770.8424424242421</v>
      </c>
      <c r="AK546">
        <v>3.410991741312192</v>
      </c>
      <c r="AL546">
        <v>65.7214573392061</v>
      </c>
      <c r="AM546">
        <f>(AO546 - AN546 + DX546*1E3/(8.314*(DZ546+273.15)) * AQ546/DW546 * AP546) * DW546/(100*DK546) * 1000/(1000 - AO546)</f>
        <v>0</v>
      </c>
      <c r="AN546">
        <v>21.79538632355566</v>
      </c>
      <c r="AO546">
        <v>22.14585333333333</v>
      </c>
      <c r="AP546">
        <v>-2.175696025659583E-06</v>
      </c>
      <c r="AQ546">
        <v>86.31513726895665</v>
      </c>
      <c r="AR546">
        <v>0</v>
      </c>
      <c r="AS546">
        <v>0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437</v>
      </c>
      <c r="AX546" t="s">
        <v>437</v>
      </c>
      <c r="AY546">
        <v>0</v>
      </c>
      <c r="AZ546">
        <v>0</v>
      </c>
      <c r="BA546">
        <f>1-AY546/AZ546</f>
        <v>0</v>
      </c>
      <c r="BB546">
        <v>0</v>
      </c>
      <c r="BC546" t="s">
        <v>437</v>
      </c>
      <c r="BD546" t="s">
        <v>437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437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2.7</v>
      </c>
      <c r="DL546">
        <v>0.5</v>
      </c>
      <c r="DM546" t="s">
        <v>438</v>
      </c>
      <c r="DN546">
        <v>2</v>
      </c>
      <c r="DO546" t="b">
        <v>1</v>
      </c>
      <c r="DP546">
        <v>1758400981.1</v>
      </c>
      <c r="DQ546">
        <v>730.3445555555555</v>
      </c>
      <c r="DR546">
        <v>755.4777037037037</v>
      </c>
      <c r="DS546">
        <v>22.15093333333333</v>
      </c>
      <c r="DT546">
        <v>21.79478148148148</v>
      </c>
      <c r="DU546">
        <v>731.280074074074</v>
      </c>
      <c r="DV546">
        <v>21.88357777777778</v>
      </c>
      <c r="DW546">
        <v>500.0013333333333</v>
      </c>
      <c r="DX546">
        <v>90.25947407407408</v>
      </c>
      <c r="DY546">
        <v>0.06607812592592592</v>
      </c>
      <c r="DZ546">
        <v>28.87078518518519</v>
      </c>
      <c r="EA546">
        <v>30.00027777777778</v>
      </c>
      <c r="EB546">
        <v>999.9000000000001</v>
      </c>
      <c r="EC546">
        <v>0</v>
      </c>
      <c r="ED546">
        <v>0</v>
      </c>
      <c r="EE546">
        <v>10008.20222222222</v>
      </c>
      <c r="EF546">
        <v>0</v>
      </c>
      <c r="EG546">
        <v>11.05</v>
      </c>
      <c r="EH546">
        <v>-25.13318518518518</v>
      </c>
      <c r="EI546">
        <v>746.8887777777777</v>
      </c>
      <c r="EJ546">
        <v>772.310111111111</v>
      </c>
      <c r="EK546">
        <v>0.3561495555555556</v>
      </c>
      <c r="EL546">
        <v>755.4777037037037</v>
      </c>
      <c r="EM546">
        <v>21.79478148148148</v>
      </c>
      <c r="EN546">
        <v>1.999331851851852</v>
      </c>
      <c r="EO546">
        <v>1.967185925925926</v>
      </c>
      <c r="EP546">
        <v>17.43904444444444</v>
      </c>
      <c r="EQ546">
        <v>17.18265555555556</v>
      </c>
      <c r="ER546">
        <v>1999.98</v>
      </c>
      <c r="ES546">
        <v>0.9800037777777776</v>
      </c>
      <c r="ET546">
        <v>0.01999667037037037</v>
      </c>
      <c r="EU546">
        <v>0</v>
      </c>
      <c r="EV546">
        <v>255.7274814814815</v>
      </c>
      <c r="EW546">
        <v>5.00078</v>
      </c>
      <c r="EX546">
        <v>5112.906666666667</v>
      </c>
      <c r="EY546">
        <v>16379.49259259259</v>
      </c>
      <c r="EZ546">
        <v>38.90485185185184</v>
      </c>
      <c r="FA546">
        <v>39.87033333333333</v>
      </c>
      <c r="FB546">
        <v>39.22670370370371</v>
      </c>
      <c r="FC546">
        <v>39.4674074074074</v>
      </c>
      <c r="FD546">
        <v>40.13862962962963</v>
      </c>
      <c r="FE546">
        <v>1955.09</v>
      </c>
      <c r="FF546">
        <v>39.89000000000001</v>
      </c>
      <c r="FG546">
        <v>0</v>
      </c>
      <c r="FH546">
        <v>1758400989.3</v>
      </c>
      <c r="FI546">
        <v>0</v>
      </c>
      <c r="FJ546">
        <v>255.74792</v>
      </c>
      <c r="FK546">
        <v>-2.493923101259887</v>
      </c>
      <c r="FL546">
        <v>-45.83384623489279</v>
      </c>
      <c r="FM546">
        <v>5112.5584</v>
      </c>
      <c r="FN546">
        <v>15</v>
      </c>
      <c r="FO546">
        <v>0</v>
      </c>
      <c r="FP546" t="s">
        <v>439</v>
      </c>
      <c r="FQ546">
        <v>1746989605.5</v>
      </c>
      <c r="FR546">
        <v>1746989593.5</v>
      </c>
      <c r="FS546">
        <v>0</v>
      </c>
      <c r="FT546">
        <v>-0.274</v>
      </c>
      <c r="FU546">
        <v>-0.002</v>
      </c>
      <c r="FV546">
        <v>2.549</v>
      </c>
      <c r="FW546">
        <v>0.129</v>
      </c>
      <c r="FX546">
        <v>420</v>
      </c>
      <c r="FY546">
        <v>17</v>
      </c>
      <c r="FZ546">
        <v>0.02</v>
      </c>
      <c r="GA546">
        <v>0.04</v>
      </c>
      <c r="GB546">
        <v>-25.1520756097561</v>
      </c>
      <c r="GC546">
        <v>0.2816341463413917</v>
      </c>
      <c r="GD546">
        <v>0.05736879741907735</v>
      </c>
      <c r="GE546">
        <v>1</v>
      </c>
      <c r="GF546">
        <v>255.8912352941176</v>
      </c>
      <c r="GG546">
        <v>-2.77078686805209</v>
      </c>
      <c r="GH546">
        <v>0.3542944985397052</v>
      </c>
      <c r="GI546">
        <v>0</v>
      </c>
      <c r="GJ546">
        <v>0.3575267804878048</v>
      </c>
      <c r="GK546">
        <v>-0.02701141463414585</v>
      </c>
      <c r="GL546">
        <v>0.003046409397981021</v>
      </c>
      <c r="GM546">
        <v>1</v>
      </c>
      <c r="GN546">
        <v>2</v>
      </c>
      <c r="GO546">
        <v>3</v>
      </c>
      <c r="GP546" t="s">
        <v>533</v>
      </c>
      <c r="GQ546">
        <v>3.10277</v>
      </c>
      <c r="GR546">
        <v>2.72413</v>
      </c>
      <c r="GS546">
        <v>0.13353</v>
      </c>
      <c r="GT546">
        <v>0.136471</v>
      </c>
      <c r="GU546">
        <v>0.101755</v>
      </c>
      <c r="GV546">
        <v>0.10194</v>
      </c>
      <c r="GW546">
        <v>22667.6</v>
      </c>
      <c r="GX546">
        <v>20515.2</v>
      </c>
      <c r="GY546">
        <v>26724.5</v>
      </c>
      <c r="GZ546">
        <v>23978.3</v>
      </c>
      <c r="HA546">
        <v>38416.8</v>
      </c>
      <c r="HB546">
        <v>31840.1</v>
      </c>
      <c r="HC546">
        <v>46668.3</v>
      </c>
      <c r="HD546">
        <v>37939.4</v>
      </c>
      <c r="HE546">
        <v>1.86917</v>
      </c>
      <c r="HF546">
        <v>2.34685</v>
      </c>
      <c r="HG546">
        <v>0.11503</v>
      </c>
      <c r="HH546">
        <v>0</v>
      </c>
      <c r="HI546">
        <v>28.1156</v>
      </c>
      <c r="HJ546">
        <v>999.9</v>
      </c>
      <c r="HK546">
        <v>48.2</v>
      </c>
      <c r="HL546">
        <v>32.2</v>
      </c>
      <c r="HM546">
        <v>25.7881</v>
      </c>
      <c r="HN546">
        <v>61.4974</v>
      </c>
      <c r="HO546">
        <v>4.57131</v>
      </c>
      <c r="HP546">
        <v>2</v>
      </c>
      <c r="HQ546">
        <v>0.111542</v>
      </c>
      <c r="HR546">
        <v>-0.0145588</v>
      </c>
      <c r="HS546">
        <v>20.2829</v>
      </c>
      <c r="HT546">
        <v>5.2122</v>
      </c>
      <c r="HU546">
        <v>11.977</v>
      </c>
      <c r="HV546">
        <v>4.96355</v>
      </c>
      <c r="HW546">
        <v>3.27458</v>
      </c>
      <c r="HX546">
        <v>9999</v>
      </c>
      <c r="HY546">
        <v>9999</v>
      </c>
      <c r="HZ546">
        <v>9999</v>
      </c>
      <c r="IA546">
        <v>999.9</v>
      </c>
      <c r="IB546">
        <v>1.86386</v>
      </c>
      <c r="IC546">
        <v>1.86007</v>
      </c>
      <c r="ID546">
        <v>1.85841</v>
      </c>
      <c r="IE546">
        <v>1.85974</v>
      </c>
      <c r="IF546">
        <v>1.85989</v>
      </c>
      <c r="IG546">
        <v>1.85838</v>
      </c>
      <c r="IH546">
        <v>1.85745</v>
      </c>
      <c r="II546">
        <v>1.85239</v>
      </c>
      <c r="IJ546">
        <v>0</v>
      </c>
      <c r="IK546">
        <v>0</v>
      </c>
      <c r="IL546">
        <v>0</v>
      </c>
      <c r="IM546">
        <v>0</v>
      </c>
      <c r="IN546" t="s">
        <v>441</v>
      </c>
      <c r="IO546" t="s">
        <v>442</v>
      </c>
      <c r="IP546" t="s">
        <v>443</v>
      </c>
      <c r="IQ546" t="s">
        <v>443</v>
      </c>
      <c r="IR546" t="s">
        <v>443</v>
      </c>
      <c r="IS546" t="s">
        <v>443</v>
      </c>
      <c r="IT546">
        <v>0</v>
      </c>
      <c r="IU546">
        <v>100</v>
      </c>
      <c r="IV546">
        <v>100</v>
      </c>
      <c r="IW546">
        <v>-0.926</v>
      </c>
      <c r="IX546">
        <v>0.2672</v>
      </c>
      <c r="IY546">
        <v>-1.199888540531774</v>
      </c>
      <c r="IZ546">
        <v>0.0006062262584135303</v>
      </c>
      <c r="JA546">
        <v>-6.607284784785487E-07</v>
      </c>
      <c r="JB546">
        <v>4.456398226774383E-10</v>
      </c>
      <c r="JC546">
        <v>0.04242554667046498</v>
      </c>
      <c r="JD546">
        <v>-0.002659736867722172</v>
      </c>
      <c r="JE546">
        <v>0.000738507291522077</v>
      </c>
      <c r="JF546">
        <v>-6.730059124220876E-06</v>
      </c>
      <c r="JG546">
        <v>7</v>
      </c>
      <c r="JH546">
        <v>1949</v>
      </c>
      <c r="JI546">
        <v>1</v>
      </c>
      <c r="JJ546">
        <v>29</v>
      </c>
      <c r="JK546">
        <v>190189.7</v>
      </c>
      <c r="JL546">
        <v>190189.9</v>
      </c>
      <c r="JM546">
        <v>2.41699</v>
      </c>
      <c r="JN546">
        <v>2.61597</v>
      </c>
      <c r="JO546">
        <v>2.146</v>
      </c>
      <c r="JP546">
        <v>2.67944</v>
      </c>
      <c r="JQ546">
        <v>2.29858</v>
      </c>
      <c r="JR546">
        <v>2.43042</v>
      </c>
      <c r="JS546">
        <v>36.9317</v>
      </c>
      <c r="JT546">
        <v>24.0787</v>
      </c>
      <c r="JU546">
        <v>18</v>
      </c>
      <c r="JV546">
        <v>480.432</v>
      </c>
      <c r="JW546">
        <v>900.5410000000001</v>
      </c>
      <c r="JX546">
        <v>27.4721</v>
      </c>
      <c r="JY546">
        <v>28.6732</v>
      </c>
      <c r="JZ546">
        <v>30.0001</v>
      </c>
      <c r="KA546">
        <v>28.8598</v>
      </c>
      <c r="KB546">
        <v>28.8219</v>
      </c>
      <c r="KC546">
        <v>48.566</v>
      </c>
      <c r="KD546">
        <v>18.1183</v>
      </c>
      <c r="KE546">
        <v>72.2488</v>
      </c>
      <c r="KF546">
        <v>27.4728</v>
      </c>
      <c r="KG546">
        <v>808.02</v>
      </c>
      <c r="KH546">
        <v>21.753</v>
      </c>
      <c r="KI546">
        <v>102.035</v>
      </c>
      <c r="KJ546">
        <v>91.4927</v>
      </c>
    </row>
    <row r="547" spans="1:296">
      <c r="A547">
        <v>529</v>
      </c>
      <c r="B547">
        <v>1758400993.6</v>
      </c>
      <c r="C547">
        <v>18853.09999990463</v>
      </c>
      <c r="D547" t="s">
        <v>1506</v>
      </c>
      <c r="E547" t="s">
        <v>1507</v>
      </c>
      <c r="F547">
        <v>5</v>
      </c>
      <c r="G547" t="s">
        <v>1411</v>
      </c>
      <c r="H547">
        <v>1758400985.814285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803.6973413039855</v>
      </c>
      <c r="AJ547">
        <v>788.0348181818177</v>
      </c>
      <c r="AK547">
        <v>3.442557959021193</v>
      </c>
      <c r="AL547">
        <v>65.7214573392061</v>
      </c>
      <c r="AM547">
        <f>(AO547 - AN547 + DX547*1E3/(8.314*(DZ547+273.15)) * AQ547/DW547 * AP547) * DW547/(100*DK547) * 1000/(1000 - AO547)</f>
        <v>0</v>
      </c>
      <c r="AN547">
        <v>21.79254391980282</v>
      </c>
      <c r="AO547">
        <v>22.14458242424242</v>
      </c>
      <c r="AP547">
        <v>-3.272973679814361E-06</v>
      </c>
      <c r="AQ547">
        <v>86.31513726895665</v>
      </c>
      <c r="AR547">
        <v>0</v>
      </c>
      <c r="AS547">
        <v>0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437</v>
      </c>
      <c r="AX547" t="s">
        <v>437</v>
      </c>
      <c r="AY547">
        <v>0</v>
      </c>
      <c r="AZ547">
        <v>0</v>
      </c>
      <c r="BA547">
        <f>1-AY547/AZ547</f>
        <v>0</v>
      </c>
      <c r="BB547">
        <v>0</v>
      </c>
      <c r="BC547" t="s">
        <v>437</v>
      </c>
      <c r="BD547" t="s">
        <v>437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437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2.7</v>
      </c>
      <c r="DL547">
        <v>0.5</v>
      </c>
      <c r="DM547" t="s">
        <v>438</v>
      </c>
      <c r="DN547">
        <v>2</v>
      </c>
      <c r="DO547" t="b">
        <v>1</v>
      </c>
      <c r="DP547">
        <v>1758400985.814285</v>
      </c>
      <c r="DQ547">
        <v>746.1349642857142</v>
      </c>
      <c r="DR547">
        <v>771.3389285714286</v>
      </c>
      <c r="DS547">
        <v>22.14782142857143</v>
      </c>
      <c r="DT547">
        <v>21.79377857142857</v>
      </c>
      <c r="DU547">
        <v>747.0648571428574</v>
      </c>
      <c r="DV547">
        <v>21.88052500000001</v>
      </c>
      <c r="DW547">
        <v>500.0127857142857</v>
      </c>
      <c r="DX547">
        <v>90.26066785714285</v>
      </c>
      <c r="DY547">
        <v>0.06599211785714286</v>
      </c>
      <c r="DZ547">
        <v>28.871175</v>
      </c>
      <c r="EA547">
        <v>29.99957142857143</v>
      </c>
      <c r="EB547">
        <v>999.9000000000002</v>
      </c>
      <c r="EC547">
        <v>0</v>
      </c>
      <c r="ED547">
        <v>0</v>
      </c>
      <c r="EE547">
        <v>10008.08678571429</v>
      </c>
      <c r="EF547">
        <v>0</v>
      </c>
      <c r="EG547">
        <v>11.05</v>
      </c>
      <c r="EH547">
        <v>-25.20401428571429</v>
      </c>
      <c r="EI547">
        <v>763.0344642857143</v>
      </c>
      <c r="EJ547">
        <v>788.5239285714287</v>
      </c>
      <c r="EK547">
        <v>0.3540424642857143</v>
      </c>
      <c r="EL547">
        <v>771.3389285714286</v>
      </c>
      <c r="EM547">
        <v>21.79377857142857</v>
      </c>
      <c r="EN547">
        <v>1.999076785714286</v>
      </c>
      <c r="EO547">
        <v>1.967121071428571</v>
      </c>
      <c r="EP547">
        <v>17.43702857142857</v>
      </c>
      <c r="EQ547">
        <v>17.18213214285714</v>
      </c>
      <c r="ER547">
        <v>1999.998928571428</v>
      </c>
      <c r="ES547">
        <v>0.9800039642857142</v>
      </c>
      <c r="ET547">
        <v>0.01999647857142857</v>
      </c>
      <c r="EU547">
        <v>0</v>
      </c>
      <c r="EV547">
        <v>255.4836428571428</v>
      </c>
      <c r="EW547">
        <v>5.00078</v>
      </c>
      <c r="EX547">
        <v>5109.398928571429</v>
      </c>
      <c r="EY547">
        <v>16379.65714285714</v>
      </c>
      <c r="EZ547">
        <v>38.915</v>
      </c>
      <c r="FA547">
        <v>39.8705</v>
      </c>
      <c r="FB547">
        <v>39.23417857142856</v>
      </c>
      <c r="FC547">
        <v>39.48192857142857</v>
      </c>
      <c r="FD547">
        <v>40.17392857142857</v>
      </c>
      <c r="FE547">
        <v>1955.108928571428</v>
      </c>
      <c r="FF547">
        <v>39.89000000000001</v>
      </c>
      <c r="FG547">
        <v>0</v>
      </c>
      <c r="FH547">
        <v>1758400994.1</v>
      </c>
      <c r="FI547">
        <v>0</v>
      </c>
      <c r="FJ547">
        <v>255.49964</v>
      </c>
      <c r="FK547">
        <v>-1.929923098992542</v>
      </c>
      <c r="FL547">
        <v>-46.23000005626592</v>
      </c>
      <c r="FM547">
        <v>5108.9096</v>
      </c>
      <c r="FN547">
        <v>15</v>
      </c>
      <c r="FO547">
        <v>0</v>
      </c>
      <c r="FP547" t="s">
        <v>439</v>
      </c>
      <c r="FQ547">
        <v>1746989605.5</v>
      </c>
      <c r="FR547">
        <v>1746989593.5</v>
      </c>
      <c r="FS547">
        <v>0</v>
      </c>
      <c r="FT547">
        <v>-0.274</v>
      </c>
      <c r="FU547">
        <v>-0.002</v>
      </c>
      <c r="FV547">
        <v>2.549</v>
      </c>
      <c r="FW547">
        <v>0.129</v>
      </c>
      <c r="FX547">
        <v>420</v>
      </c>
      <c r="FY547">
        <v>17</v>
      </c>
      <c r="FZ547">
        <v>0.02</v>
      </c>
      <c r="GA547">
        <v>0.04</v>
      </c>
      <c r="GB547">
        <v>-25.18663</v>
      </c>
      <c r="GC547">
        <v>-0.7072547842401661</v>
      </c>
      <c r="GD547">
        <v>0.1036977391267522</v>
      </c>
      <c r="GE547">
        <v>0</v>
      </c>
      <c r="GF547">
        <v>255.6503235294118</v>
      </c>
      <c r="GG547">
        <v>-2.616180297506713</v>
      </c>
      <c r="GH547">
        <v>0.3473049787577125</v>
      </c>
      <c r="GI547">
        <v>0</v>
      </c>
      <c r="GJ547">
        <v>0.355208375</v>
      </c>
      <c r="GK547">
        <v>-0.02820215009380946</v>
      </c>
      <c r="GL547">
        <v>0.003084200112569706</v>
      </c>
      <c r="GM547">
        <v>1</v>
      </c>
      <c r="GN547">
        <v>1</v>
      </c>
      <c r="GO547">
        <v>3</v>
      </c>
      <c r="GP547" t="s">
        <v>440</v>
      </c>
      <c r="GQ547">
        <v>3.10279</v>
      </c>
      <c r="GR547">
        <v>2.72415</v>
      </c>
      <c r="GS547">
        <v>0.135513</v>
      </c>
      <c r="GT547">
        <v>0.138431</v>
      </c>
      <c r="GU547">
        <v>0.101748</v>
      </c>
      <c r="GV547">
        <v>0.101936</v>
      </c>
      <c r="GW547">
        <v>22615.7</v>
      </c>
      <c r="GX547">
        <v>20468.6</v>
      </c>
      <c r="GY547">
        <v>26724.4</v>
      </c>
      <c r="GZ547">
        <v>23978.3</v>
      </c>
      <c r="HA547">
        <v>38417.3</v>
      </c>
      <c r="HB547">
        <v>31840.5</v>
      </c>
      <c r="HC547">
        <v>46668.2</v>
      </c>
      <c r="HD547">
        <v>37939.4</v>
      </c>
      <c r="HE547">
        <v>1.86943</v>
      </c>
      <c r="HF547">
        <v>2.34705</v>
      </c>
      <c r="HG547">
        <v>0.116032</v>
      </c>
      <c r="HH547">
        <v>0</v>
      </c>
      <c r="HI547">
        <v>28.1173</v>
      </c>
      <c r="HJ547">
        <v>999.9</v>
      </c>
      <c r="HK547">
        <v>48.2</v>
      </c>
      <c r="HL547">
        <v>32.2</v>
      </c>
      <c r="HM547">
        <v>25.791</v>
      </c>
      <c r="HN547">
        <v>61.2974</v>
      </c>
      <c r="HO547">
        <v>4.57933</v>
      </c>
      <c r="HP547">
        <v>2</v>
      </c>
      <c r="HQ547">
        <v>0.111738</v>
      </c>
      <c r="HR547">
        <v>-0.0545153</v>
      </c>
      <c r="HS547">
        <v>20.283</v>
      </c>
      <c r="HT547">
        <v>5.2116</v>
      </c>
      <c r="HU547">
        <v>11.9761</v>
      </c>
      <c r="HV547">
        <v>4.9636</v>
      </c>
      <c r="HW547">
        <v>3.27463</v>
      </c>
      <c r="HX547">
        <v>9999</v>
      </c>
      <c r="HY547">
        <v>9999</v>
      </c>
      <c r="HZ547">
        <v>9999</v>
      </c>
      <c r="IA547">
        <v>999.9</v>
      </c>
      <c r="IB547">
        <v>1.86386</v>
      </c>
      <c r="IC547">
        <v>1.86009</v>
      </c>
      <c r="ID547">
        <v>1.85843</v>
      </c>
      <c r="IE547">
        <v>1.85975</v>
      </c>
      <c r="IF547">
        <v>1.85989</v>
      </c>
      <c r="IG547">
        <v>1.8584</v>
      </c>
      <c r="IH547">
        <v>1.85745</v>
      </c>
      <c r="II547">
        <v>1.85241</v>
      </c>
      <c r="IJ547">
        <v>0</v>
      </c>
      <c r="IK547">
        <v>0</v>
      </c>
      <c r="IL547">
        <v>0</v>
      </c>
      <c r="IM547">
        <v>0</v>
      </c>
      <c r="IN547" t="s">
        <v>441</v>
      </c>
      <c r="IO547" t="s">
        <v>442</v>
      </c>
      <c r="IP547" t="s">
        <v>443</v>
      </c>
      <c r="IQ547" t="s">
        <v>443</v>
      </c>
      <c r="IR547" t="s">
        <v>443</v>
      </c>
      <c r="IS547" t="s">
        <v>443</v>
      </c>
      <c r="IT547">
        <v>0</v>
      </c>
      <c r="IU547">
        <v>100</v>
      </c>
      <c r="IV547">
        <v>100</v>
      </c>
      <c r="IW547">
        <v>-0.92</v>
      </c>
      <c r="IX547">
        <v>0.2672</v>
      </c>
      <c r="IY547">
        <v>-1.199888540531774</v>
      </c>
      <c r="IZ547">
        <v>0.0006062262584135303</v>
      </c>
      <c r="JA547">
        <v>-6.607284784785487E-07</v>
      </c>
      <c r="JB547">
        <v>4.456398226774383E-10</v>
      </c>
      <c r="JC547">
        <v>0.04242554667046498</v>
      </c>
      <c r="JD547">
        <v>-0.002659736867722172</v>
      </c>
      <c r="JE547">
        <v>0.000738507291522077</v>
      </c>
      <c r="JF547">
        <v>-6.730059124220876E-06</v>
      </c>
      <c r="JG547">
        <v>7</v>
      </c>
      <c r="JH547">
        <v>1949</v>
      </c>
      <c r="JI547">
        <v>1</v>
      </c>
      <c r="JJ547">
        <v>29</v>
      </c>
      <c r="JK547">
        <v>190189.8</v>
      </c>
      <c r="JL547">
        <v>190190</v>
      </c>
      <c r="JM547">
        <v>2.45605</v>
      </c>
      <c r="JN547">
        <v>2.60498</v>
      </c>
      <c r="JO547">
        <v>2.146</v>
      </c>
      <c r="JP547">
        <v>2.68066</v>
      </c>
      <c r="JQ547">
        <v>2.29858</v>
      </c>
      <c r="JR547">
        <v>2.43774</v>
      </c>
      <c r="JS547">
        <v>36.9317</v>
      </c>
      <c r="JT547">
        <v>24.0787</v>
      </c>
      <c r="JU547">
        <v>18</v>
      </c>
      <c r="JV547">
        <v>480.578</v>
      </c>
      <c r="JW547">
        <v>900.754</v>
      </c>
      <c r="JX547">
        <v>27.4744</v>
      </c>
      <c r="JY547">
        <v>28.6756</v>
      </c>
      <c r="JZ547">
        <v>30.0001</v>
      </c>
      <c r="KA547">
        <v>28.86</v>
      </c>
      <c r="KB547">
        <v>28.822</v>
      </c>
      <c r="KC547">
        <v>49.3489</v>
      </c>
      <c r="KD547">
        <v>18.1183</v>
      </c>
      <c r="KE547">
        <v>72.61920000000001</v>
      </c>
      <c r="KF547">
        <v>27.482</v>
      </c>
      <c r="KG547">
        <v>821.376</v>
      </c>
      <c r="KH547">
        <v>21.753</v>
      </c>
      <c r="KI547">
        <v>102.035</v>
      </c>
      <c r="KJ547">
        <v>91.4928</v>
      </c>
    </row>
    <row r="548" spans="1:296">
      <c r="A548">
        <v>530</v>
      </c>
      <c r="B548">
        <v>1758400998.6</v>
      </c>
      <c r="C548">
        <v>18858.09999990463</v>
      </c>
      <c r="D548" t="s">
        <v>1508</v>
      </c>
      <c r="E548" t="s">
        <v>1509</v>
      </c>
      <c r="F548">
        <v>5</v>
      </c>
      <c r="G548" t="s">
        <v>1411</v>
      </c>
      <c r="H548">
        <v>1758400991.1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820.863890525</v>
      </c>
      <c r="AJ548">
        <v>805.2285393939388</v>
      </c>
      <c r="AK548">
        <v>3.429990255960214</v>
      </c>
      <c r="AL548">
        <v>65.7214573392061</v>
      </c>
      <c r="AM548">
        <f>(AO548 - AN548 + DX548*1E3/(8.314*(DZ548+273.15)) * AQ548/DW548 * AP548) * DW548/(100*DK548) * 1000/(1000 - AO548)</f>
        <v>0</v>
      </c>
      <c r="AN548">
        <v>21.793014413134</v>
      </c>
      <c r="AO548">
        <v>22.14524484848484</v>
      </c>
      <c r="AP548">
        <v>-3.695171949169167E-06</v>
      </c>
      <c r="AQ548">
        <v>86.31513726895665</v>
      </c>
      <c r="AR548">
        <v>0</v>
      </c>
      <c r="AS548">
        <v>0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437</v>
      </c>
      <c r="AX548" t="s">
        <v>437</v>
      </c>
      <c r="AY548">
        <v>0</v>
      </c>
      <c r="AZ548">
        <v>0</v>
      </c>
      <c r="BA548">
        <f>1-AY548/AZ548</f>
        <v>0</v>
      </c>
      <c r="BB548">
        <v>0</v>
      </c>
      <c r="BC548" t="s">
        <v>437</v>
      </c>
      <c r="BD548" t="s">
        <v>437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437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2.7</v>
      </c>
      <c r="DL548">
        <v>0.5</v>
      </c>
      <c r="DM548" t="s">
        <v>438</v>
      </c>
      <c r="DN548">
        <v>2</v>
      </c>
      <c r="DO548" t="b">
        <v>1</v>
      </c>
      <c r="DP548">
        <v>1758400991.1</v>
      </c>
      <c r="DQ548">
        <v>763.8814074074073</v>
      </c>
      <c r="DR548">
        <v>789.1247777777777</v>
      </c>
      <c r="DS548">
        <v>22.14537407407408</v>
      </c>
      <c r="DT548">
        <v>21.79748148148148</v>
      </c>
      <c r="DU548">
        <v>764.8047037037037</v>
      </c>
      <c r="DV548">
        <v>21.87813703703704</v>
      </c>
      <c r="DW548">
        <v>499.9651851851852</v>
      </c>
      <c r="DX548">
        <v>90.26130000000002</v>
      </c>
      <c r="DY548">
        <v>0.06606881851851852</v>
      </c>
      <c r="DZ548">
        <v>28.87179259259259</v>
      </c>
      <c r="EA548">
        <v>30.00049259259259</v>
      </c>
      <c r="EB548">
        <v>999.9000000000001</v>
      </c>
      <c r="EC548">
        <v>0</v>
      </c>
      <c r="ED548">
        <v>0</v>
      </c>
      <c r="EE548">
        <v>9997.483703703703</v>
      </c>
      <c r="EF548">
        <v>0</v>
      </c>
      <c r="EG548">
        <v>11.05</v>
      </c>
      <c r="EH548">
        <v>-25.24348148148148</v>
      </c>
      <c r="EI548">
        <v>781.180925925926</v>
      </c>
      <c r="EJ548">
        <v>806.7091481481481</v>
      </c>
      <c r="EK548">
        <v>0.3478882962962963</v>
      </c>
      <c r="EL548">
        <v>789.1247777777777</v>
      </c>
      <c r="EM548">
        <v>21.79748148148148</v>
      </c>
      <c r="EN548">
        <v>1.99886962962963</v>
      </c>
      <c r="EO548">
        <v>1.967469629629629</v>
      </c>
      <c r="EP548">
        <v>17.43538888888889</v>
      </c>
      <c r="EQ548">
        <v>17.18493333333333</v>
      </c>
      <c r="ER548">
        <v>1999.981481481482</v>
      </c>
      <c r="ES548">
        <v>0.9800037777777776</v>
      </c>
      <c r="ET548">
        <v>0.01999666666666667</v>
      </c>
      <c r="EU548">
        <v>0</v>
      </c>
      <c r="EV548">
        <v>255.2686296296296</v>
      </c>
      <c r="EW548">
        <v>5.00078</v>
      </c>
      <c r="EX548">
        <v>5105.341111111111</v>
      </c>
      <c r="EY548">
        <v>16379.51481481482</v>
      </c>
      <c r="EZ548">
        <v>38.93037037037037</v>
      </c>
      <c r="FA548">
        <v>39.87033333333333</v>
      </c>
      <c r="FB548">
        <v>39.25666666666666</v>
      </c>
      <c r="FC548">
        <v>39.50674074074073</v>
      </c>
      <c r="FD548">
        <v>40.1804074074074</v>
      </c>
      <c r="FE548">
        <v>1955.091481481481</v>
      </c>
      <c r="FF548">
        <v>39.89000000000001</v>
      </c>
      <c r="FG548">
        <v>0</v>
      </c>
      <c r="FH548">
        <v>1758400999.5</v>
      </c>
      <c r="FI548">
        <v>0</v>
      </c>
      <c r="FJ548">
        <v>255.2972307692307</v>
      </c>
      <c r="FK548">
        <v>-2.707213680350345</v>
      </c>
      <c r="FL548">
        <v>-45.86051275692528</v>
      </c>
      <c r="FM548">
        <v>5105.035384615384</v>
      </c>
      <c r="FN548">
        <v>15</v>
      </c>
      <c r="FO548">
        <v>0</v>
      </c>
      <c r="FP548" t="s">
        <v>439</v>
      </c>
      <c r="FQ548">
        <v>1746989605.5</v>
      </c>
      <c r="FR548">
        <v>1746989593.5</v>
      </c>
      <c r="FS548">
        <v>0</v>
      </c>
      <c r="FT548">
        <v>-0.274</v>
      </c>
      <c r="FU548">
        <v>-0.002</v>
      </c>
      <c r="FV548">
        <v>2.549</v>
      </c>
      <c r="FW548">
        <v>0.129</v>
      </c>
      <c r="FX548">
        <v>420</v>
      </c>
      <c r="FY548">
        <v>17</v>
      </c>
      <c r="FZ548">
        <v>0.02</v>
      </c>
      <c r="GA548">
        <v>0.04</v>
      </c>
      <c r="GB548">
        <v>-25.21588</v>
      </c>
      <c r="GC548">
        <v>-0.6347909943714359</v>
      </c>
      <c r="GD548">
        <v>0.1011212668037735</v>
      </c>
      <c r="GE548">
        <v>0</v>
      </c>
      <c r="GF548">
        <v>255.4206764705882</v>
      </c>
      <c r="GG548">
        <v>-2.690832704089224</v>
      </c>
      <c r="GH548">
        <v>0.351531416099884</v>
      </c>
      <c r="GI548">
        <v>0</v>
      </c>
      <c r="GJ548">
        <v>0.3503897</v>
      </c>
      <c r="GK548">
        <v>-0.06708873545966307</v>
      </c>
      <c r="GL548">
        <v>0.008960537690897795</v>
      </c>
      <c r="GM548">
        <v>1</v>
      </c>
      <c r="GN548">
        <v>1</v>
      </c>
      <c r="GO548">
        <v>3</v>
      </c>
      <c r="GP548" t="s">
        <v>440</v>
      </c>
      <c r="GQ548">
        <v>3.10284</v>
      </c>
      <c r="GR548">
        <v>2.72397</v>
      </c>
      <c r="GS548">
        <v>0.13747</v>
      </c>
      <c r="GT548">
        <v>0.140353</v>
      </c>
      <c r="GU548">
        <v>0.101756</v>
      </c>
      <c r="GV548">
        <v>0.10207</v>
      </c>
      <c r="GW548">
        <v>22564.4</v>
      </c>
      <c r="GX548">
        <v>20422.9</v>
      </c>
      <c r="GY548">
        <v>26724.3</v>
      </c>
      <c r="GZ548">
        <v>23978.3</v>
      </c>
      <c r="HA548">
        <v>38417.1</v>
      </c>
      <c r="HB548">
        <v>31835.8</v>
      </c>
      <c r="HC548">
        <v>46668</v>
      </c>
      <c r="HD548">
        <v>37939.2</v>
      </c>
      <c r="HE548">
        <v>1.86957</v>
      </c>
      <c r="HF548">
        <v>2.34748</v>
      </c>
      <c r="HG548">
        <v>0.115581</v>
      </c>
      <c r="HH548">
        <v>0</v>
      </c>
      <c r="HI548">
        <v>28.1197</v>
      </c>
      <c r="HJ548">
        <v>999.9</v>
      </c>
      <c r="HK548">
        <v>48.2</v>
      </c>
      <c r="HL548">
        <v>32.2</v>
      </c>
      <c r="HM548">
        <v>25.7881</v>
      </c>
      <c r="HN548">
        <v>61.3974</v>
      </c>
      <c r="HO548">
        <v>4.57933</v>
      </c>
      <c r="HP548">
        <v>2</v>
      </c>
      <c r="HQ548">
        <v>0.111789</v>
      </c>
      <c r="HR548">
        <v>-0.0351471</v>
      </c>
      <c r="HS548">
        <v>20.2827</v>
      </c>
      <c r="HT548">
        <v>5.2104</v>
      </c>
      <c r="HU548">
        <v>11.9752</v>
      </c>
      <c r="HV548">
        <v>4.9635</v>
      </c>
      <c r="HW548">
        <v>3.27438</v>
      </c>
      <c r="HX548">
        <v>9999</v>
      </c>
      <c r="HY548">
        <v>9999</v>
      </c>
      <c r="HZ548">
        <v>9999</v>
      </c>
      <c r="IA548">
        <v>999.9</v>
      </c>
      <c r="IB548">
        <v>1.86386</v>
      </c>
      <c r="IC548">
        <v>1.86007</v>
      </c>
      <c r="ID548">
        <v>1.8584</v>
      </c>
      <c r="IE548">
        <v>1.85974</v>
      </c>
      <c r="IF548">
        <v>1.85989</v>
      </c>
      <c r="IG548">
        <v>1.8584</v>
      </c>
      <c r="IH548">
        <v>1.85745</v>
      </c>
      <c r="II548">
        <v>1.85241</v>
      </c>
      <c r="IJ548">
        <v>0</v>
      </c>
      <c r="IK548">
        <v>0</v>
      </c>
      <c r="IL548">
        <v>0</v>
      </c>
      <c r="IM548">
        <v>0</v>
      </c>
      <c r="IN548" t="s">
        <v>441</v>
      </c>
      <c r="IO548" t="s">
        <v>442</v>
      </c>
      <c r="IP548" t="s">
        <v>443</v>
      </c>
      <c r="IQ548" t="s">
        <v>443</v>
      </c>
      <c r="IR548" t="s">
        <v>443</v>
      </c>
      <c r="IS548" t="s">
        <v>443</v>
      </c>
      <c r="IT548">
        <v>0</v>
      </c>
      <c r="IU548">
        <v>100</v>
      </c>
      <c r="IV548">
        <v>100</v>
      </c>
      <c r="IW548">
        <v>-0.914</v>
      </c>
      <c r="IX548">
        <v>0.2672</v>
      </c>
      <c r="IY548">
        <v>-1.199888540531774</v>
      </c>
      <c r="IZ548">
        <v>0.0006062262584135303</v>
      </c>
      <c r="JA548">
        <v>-6.607284784785487E-07</v>
      </c>
      <c r="JB548">
        <v>4.456398226774383E-10</v>
      </c>
      <c r="JC548">
        <v>0.04242554667046498</v>
      </c>
      <c r="JD548">
        <v>-0.002659736867722172</v>
      </c>
      <c r="JE548">
        <v>0.000738507291522077</v>
      </c>
      <c r="JF548">
        <v>-6.730059124220876E-06</v>
      </c>
      <c r="JG548">
        <v>7</v>
      </c>
      <c r="JH548">
        <v>1949</v>
      </c>
      <c r="JI548">
        <v>1</v>
      </c>
      <c r="JJ548">
        <v>29</v>
      </c>
      <c r="JK548">
        <v>190189.9</v>
      </c>
      <c r="JL548">
        <v>190190.1</v>
      </c>
      <c r="JM548">
        <v>2.49756</v>
      </c>
      <c r="JN548">
        <v>2.61353</v>
      </c>
      <c r="JO548">
        <v>2.146</v>
      </c>
      <c r="JP548">
        <v>2.67944</v>
      </c>
      <c r="JQ548">
        <v>2.29858</v>
      </c>
      <c r="JR548">
        <v>2.40967</v>
      </c>
      <c r="JS548">
        <v>36.9317</v>
      </c>
      <c r="JT548">
        <v>24.07</v>
      </c>
      <c r="JU548">
        <v>18</v>
      </c>
      <c r="JV548">
        <v>480.682</v>
      </c>
      <c r="JW548">
        <v>901.245</v>
      </c>
      <c r="JX548">
        <v>27.4805</v>
      </c>
      <c r="JY548">
        <v>28.6756</v>
      </c>
      <c r="JZ548">
        <v>30.0001</v>
      </c>
      <c r="KA548">
        <v>28.8623</v>
      </c>
      <c r="KB548">
        <v>28.8244</v>
      </c>
      <c r="KC548">
        <v>50.1976</v>
      </c>
      <c r="KD548">
        <v>18.1183</v>
      </c>
      <c r="KE548">
        <v>72.61920000000001</v>
      </c>
      <c r="KF548">
        <v>27.4798</v>
      </c>
      <c r="KG548">
        <v>841.4109999999999</v>
      </c>
      <c r="KH548">
        <v>21.753</v>
      </c>
      <c r="KI548">
        <v>102.035</v>
      </c>
      <c r="KJ548">
        <v>91.4924</v>
      </c>
    </row>
    <row r="549" spans="1:296">
      <c r="A549">
        <v>531</v>
      </c>
      <c r="B549">
        <v>1758401003.6</v>
      </c>
      <c r="C549">
        <v>18863.09999990463</v>
      </c>
      <c r="D549" t="s">
        <v>1510</v>
      </c>
      <c r="E549" t="s">
        <v>1511</v>
      </c>
      <c r="F549">
        <v>5</v>
      </c>
      <c r="G549" t="s">
        <v>1411</v>
      </c>
      <c r="H549">
        <v>1758400995.814285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838.0424202542494</v>
      </c>
      <c r="AJ549">
        <v>822.377012121212</v>
      </c>
      <c r="AK549">
        <v>3.432312782898684</v>
      </c>
      <c r="AL549">
        <v>65.7214573392061</v>
      </c>
      <c r="AM549">
        <f>(AO549 - AN549 + DX549*1E3/(8.314*(DZ549+273.15)) * AQ549/DW549 * AP549) * DW549/(100*DK549) * 1000/(1000 - AO549)</f>
        <v>0</v>
      </c>
      <c r="AN549">
        <v>21.83892564165507</v>
      </c>
      <c r="AO549">
        <v>22.16312666666667</v>
      </c>
      <c r="AP549">
        <v>0.005073356189775491</v>
      </c>
      <c r="AQ549">
        <v>86.31513726895665</v>
      </c>
      <c r="AR549">
        <v>0</v>
      </c>
      <c r="AS549">
        <v>0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437</v>
      </c>
      <c r="AX549" t="s">
        <v>437</v>
      </c>
      <c r="AY549">
        <v>0</v>
      </c>
      <c r="AZ549">
        <v>0</v>
      </c>
      <c r="BA549">
        <f>1-AY549/AZ549</f>
        <v>0</v>
      </c>
      <c r="BB549">
        <v>0</v>
      </c>
      <c r="BC549" t="s">
        <v>437</v>
      </c>
      <c r="BD549" t="s">
        <v>437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437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2.7</v>
      </c>
      <c r="DL549">
        <v>0.5</v>
      </c>
      <c r="DM549" t="s">
        <v>438</v>
      </c>
      <c r="DN549">
        <v>2</v>
      </c>
      <c r="DO549" t="b">
        <v>1</v>
      </c>
      <c r="DP549">
        <v>1758400995.814285</v>
      </c>
      <c r="DQ549">
        <v>779.6966071428571</v>
      </c>
      <c r="DR549">
        <v>804.9895</v>
      </c>
      <c r="DS549">
        <v>22.14813928571428</v>
      </c>
      <c r="DT549">
        <v>21.812075</v>
      </c>
      <c r="DU549">
        <v>780.6138214285714</v>
      </c>
      <c r="DV549">
        <v>21.88085357142857</v>
      </c>
      <c r="DW549">
        <v>500.0090000000001</v>
      </c>
      <c r="DX549">
        <v>90.26087857142856</v>
      </c>
      <c r="DY549">
        <v>0.06612499642857143</v>
      </c>
      <c r="DZ549">
        <v>28.87208928571429</v>
      </c>
      <c r="EA549">
        <v>30.00472857142857</v>
      </c>
      <c r="EB549">
        <v>999.9000000000002</v>
      </c>
      <c r="EC549">
        <v>0</v>
      </c>
      <c r="ED549">
        <v>0</v>
      </c>
      <c r="EE549">
        <v>9994.492499999998</v>
      </c>
      <c r="EF549">
        <v>0</v>
      </c>
      <c r="EG549">
        <v>11.05426071428571</v>
      </c>
      <c r="EH549">
        <v>-25.29301071428572</v>
      </c>
      <c r="EI549">
        <v>797.3566071428571</v>
      </c>
      <c r="EJ549">
        <v>822.9399285714287</v>
      </c>
      <c r="EK549">
        <v>0.3360629642857143</v>
      </c>
      <c r="EL549">
        <v>804.9895</v>
      </c>
      <c r="EM549">
        <v>21.812075</v>
      </c>
      <c r="EN549">
        <v>1.999110714285715</v>
      </c>
      <c r="EO549">
        <v>1.9687775</v>
      </c>
      <c r="EP549">
        <v>17.43729642857143</v>
      </c>
      <c r="EQ549">
        <v>17.19543571428572</v>
      </c>
      <c r="ER549">
        <v>2000.002857142857</v>
      </c>
      <c r="ES549">
        <v>0.9800039285714285</v>
      </c>
      <c r="ET549">
        <v>0.01999648928571428</v>
      </c>
      <c r="EU549">
        <v>0</v>
      </c>
      <c r="EV549">
        <v>255.0893571428572</v>
      </c>
      <c r="EW549">
        <v>5.00078</v>
      </c>
      <c r="EX549">
        <v>5101.755</v>
      </c>
      <c r="EY549">
        <v>16379.68571428571</v>
      </c>
      <c r="EZ549">
        <v>38.92167857142856</v>
      </c>
      <c r="FA549">
        <v>39.87721428571428</v>
      </c>
      <c r="FB549">
        <v>39.27428571428571</v>
      </c>
      <c r="FC549">
        <v>39.50653571428571</v>
      </c>
      <c r="FD549">
        <v>40.17842857142858</v>
      </c>
      <c r="FE549">
        <v>1955.112857142857</v>
      </c>
      <c r="FF549">
        <v>39.89000000000001</v>
      </c>
      <c r="FG549">
        <v>0</v>
      </c>
      <c r="FH549">
        <v>1758401004.3</v>
      </c>
      <c r="FI549">
        <v>0</v>
      </c>
      <c r="FJ549">
        <v>255.094</v>
      </c>
      <c r="FK549">
        <v>-2.670153847054394</v>
      </c>
      <c r="FL549">
        <v>-44.61264960690337</v>
      </c>
      <c r="FM549">
        <v>5101.420769230769</v>
      </c>
      <c r="FN549">
        <v>15</v>
      </c>
      <c r="FO549">
        <v>0</v>
      </c>
      <c r="FP549" t="s">
        <v>439</v>
      </c>
      <c r="FQ549">
        <v>1746989605.5</v>
      </c>
      <c r="FR549">
        <v>1746989593.5</v>
      </c>
      <c r="FS549">
        <v>0</v>
      </c>
      <c r="FT549">
        <v>-0.274</v>
      </c>
      <c r="FU549">
        <v>-0.002</v>
      </c>
      <c r="FV549">
        <v>2.549</v>
      </c>
      <c r="FW549">
        <v>0.129</v>
      </c>
      <c r="FX549">
        <v>420</v>
      </c>
      <c r="FY549">
        <v>17</v>
      </c>
      <c r="FZ549">
        <v>0.02</v>
      </c>
      <c r="GA549">
        <v>0.04</v>
      </c>
      <c r="GB549">
        <v>-25.240425</v>
      </c>
      <c r="GC549">
        <v>-0.6066416510318676</v>
      </c>
      <c r="GD549">
        <v>0.09729763293626408</v>
      </c>
      <c r="GE549">
        <v>0</v>
      </c>
      <c r="GF549">
        <v>255.264294117647</v>
      </c>
      <c r="GG549">
        <v>-2.610756306847791</v>
      </c>
      <c r="GH549">
        <v>0.3246679325649305</v>
      </c>
      <c r="GI549">
        <v>0</v>
      </c>
      <c r="GJ549">
        <v>0.341739125</v>
      </c>
      <c r="GK549">
        <v>-0.1396000187617262</v>
      </c>
      <c r="GL549">
        <v>0.01612417699169092</v>
      </c>
      <c r="GM549">
        <v>0</v>
      </c>
      <c r="GN549">
        <v>0</v>
      </c>
      <c r="GO549">
        <v>3</v>
      </c>
      <c r="GP549" t="s">
        <v>446</v>
      </c>
      <c r="GQ549">
        <v>3.10283</v>
      </c>
      <c r="GR549">
        <v>2.72427</v>
      </c>
      <c r="GS549">
        <v>0.139408</v>
      </c>
      <c r="GT549">
        <v>0.142267</v>
      </c>
      <c r="GU549">
        <v>0.101813</v>
      </c>
      <c r="GV549">
        <v>0.102095</v>
      </c>
      <c r="GW549">
        <v>22513.8</v>
      </c>
      <c r="GX549">
        <v>20377.3</v>
      </c>
      <c r="GY549">
        <v>26724.4</v>
      </c>
      <c r="GZ549">
        <v>23978.1</v>
      </c>
      <c r="HA549">
        <v>38414.8</v>
      </c>
      <c r="HB549">
        <v>31834.7</v>
      </c>
      <c r="HC549">
        <v>46667.9</v>
      </c>
      <c r="HD549">
        <v>37938.8</v>
      </c>
      <c r="HE549">
        <v>1.86943</v>
      </c>
      <c r="HF549">
        <v>2.3468</v>
      </c>
      <c r="HG549">
        <v>0.115871</v>
      </c>
      <c r="HH549">
        <v>0</v>
      </c>
      <c r="HI549">
        <v>28.1221</v>
      </c>
      <c r="HJ549">
        <v>999.9</v>
      </c>
      <c r="HK549">
        <v>48.2</v>
      </c>
      <c r="HL549">
        <v>32.2</v>
      </c>
      <c r="HM549">
        <v>25.7894</v>
      </c>
      <c r="HN549">
        <v>61.0474</v>
      </c>
      <c r="HO549">
        <v>4.49519</v>
      </c>
      <c r="HP549">
        <v>2</v>
      </c>
      <c r="HQ549">
        <v>0.11187</v>
      </c>
      <c r="HR549">
        <v>-0.0130637</v>
      </c>
      <c r="HS549">
        <v>20.2828</v>
      </c>
      <c r="HT549">
        <v>5.2104</v>
      </c>
      <c r="HU549">
        <v>11.9749</v>
      </c>
      <c r="HV549">
        <v>4.96355</v>
      </c>
      <c r="HW549">
        <v>3.27448</v>
      </c>
      <c r="HX549">
        <v>9999</v>
      </c>
      <c r="HY549">
        <v>9999</v>
      </c>
      <c r="HZ549">
        <v>9999</v>
      </c>
      <c r="IA549">
        <v>999.9</v>
      </c>
      <c r="IB549">
        <v>1.86386</v>
      </c>
      <c r="IC549">
        <v>1.86006</v>
      </c>
      <c r="ID549">
        <v>1.85839</v>
      </c>
      <c r="IE549">
        <v>1.85974</v>
      </c>
      <c r="IF549">
        <v>1.85989</v>
      </c>
      <c r="IG549">
        <v>1.8584</v>
      </c>
      <c r="IH549">
        <v>1.85745</v>
      </c>
      <c r="II549">
        <v>1.85241</v>
      </c>
      <c r="IJ549">
        <v>0</v>
      </c>
      <c r="IK549">
        <v>0</v>
      </c>
      <c r="IL549">
        <v>0</v>
      </c>
      <c r="IM549">
        <v>0</v>
      </c>
      <c r="IN549" t="s">
        <v>441</v>
      </c>
      <c r="IO549" t="s">
        <v>442</v>
      </c>
      <c r="IP549" t="s">
        <v>443</v>
      </c>
      <c r="IQ549" t="s">
        <v>443</v>
      </c>
      <c r="IR549" t="s">
        <v>443</v>
      </c>
      <c r="IS549" t="s">
        <v>443</v>
      </c>
      <c r="IT549">
        <v>0</v>
      </c>
      <c r="IU549">
        <v>100</v>
      </c>
      <c r="IV549">
        <v>100</v>
      </c>
      <c r="IW549">
        <v>-0.906</v>
      </c>
      <c r="IX549">
        <v>0.2676</v>
      </c>
      <c r="IY549">
        <v>-1.199888540531774</v>
      </c>
      <c r="IZ549">
        <v>0.0006062262584135303</v>
      </c>
      <c r="JA549">
        <v>-6.607284784785487E-07</v>
      </c>
      <c r="JB549">
        <v>4.456398226774383E-10</v>
      </c>
      <c r="JC549">
        <v>0.04242554667046498</v>
      </c>
      <c r="JD549">
        <v>-0.002659736867722172</v>
      </c>
      <c r="JE549">
        <v>0.000738507291522077</v>
      </c>
      <c r="JF549">
        <v>-6.730059124220876E-06</v>
      </c>
      <c r="JG549">
        <v>7</v>
      </c>
      <c r="JH549">
        <v>1949</v>
      </c>
      <c r="JI549">
        <v>1</v>
      </c>
      <c r="JJ549">
        <v>29</v>
      </c>
      <c r="JK549">
        <v>190190</v>
      </c>
      <c r="JL549">
        <v>190190.2</v>
      </c>
      <c r="JM549">
        <v>2.53662</v>
      </c>
      <c r="JN549">
        <v>2.61719</v>
      </c>
      <c r="JO549">
        <v>2.146</v>
      </c>
      <c r="JP549">
        <v>2.67944</v>
      </c>
      <c r="JQ549">
        <v>2.29858</v>
      </c>
      <c r="JR549">
        <v>2.39624</v>
      </c>
      <c r="JS549">
        <v>36.908</v>
      </c>
      <c r="JT549">
        <v>24.07</v>
      </c>
      <c r="JU549">
        <v>18</v>
      </c>
      <c r="JV549">
        <v>480.595</v>
      </c>
      <c r="JW549">
        <v>900.527</v>
      </c>
      <c r="JX549">
        <v>27.4783</v>
      </c>
      <c r="JY549">
        <v>28.6776</v>
      </c>
      <c r="JZ549">
        <v>30.0002</v>
      </c>
      <c r="KA549">
        <v>28.8623</v>
      </c>
      <c r="KB549">
        <v>28.8244</v>
      </c>
      <c r="KC549">
        <v>50.9745</v>
      </c>
      <c r="KD549">
        <v>18.4002</v>
      </c>
      <c r="KE549">
        <v>72.61920000000001</v>
      </c>
      <c r="KF549">
        <v>27.4739</v>
      </c>
      <c r="KG549">
        <v>854.768</v>
      </c>
      <c r="KH549">
        <v>21.7465</v>
      </c>
      <c r="KI549">
        <v>102.035</v>
      </c>
      <c r="KJ549">
        <v>91.4915</v>
      </c>
    </row>
    <row r="550" spans="1:296">
      <c r="A550">
        <v>532</v>
      </c>
      <c r="B550">
        <v>1758401008.6</v>
      </c>
      <c r="C550">
        <v>18868.09999990463</v>
      </c>
      <c r="D550" t="s">
        <v>1512</v>
      </c>
      <c r="E550" t="s">
        <v>1513</v>
      </c>
      <c r="F550">
        <v>5</v>
      </c>
      <c r="G550" t="s">
        <v>1411</v>
      </c>
      <c r="H550">
        <v>1758401001.1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855.3568956433146</v>
      </c>
      <c r="AJ550">
        <v>839.5529757575754</v>
      </c>
      <c r="AK550">
        <v>3.426522005224795</v>
      </c>
      <c r="AL550">
        <v>65.7214573392061</v>
      </c>
      <c r="AM550">
        <f>(AO550 - AN550 + DX550*1E3/(8.314*(DZ550+273.15)) * AQ550/DW550 * AP550) * DW550/(100*DK550) * 1000/(1000 - AO550)</f>
        <v>0</v>
      </c>
      <c r="AN550">
        <v>21.84160984146632</v>
      </c>
      <c r="AO550">
        <v>22.17345454545453</v>
      </c>
      <c r="AP550">
        <v>0.0006676064545811902</v>
      </c>
      <c r="AQ550">
        <v>86.31513726895665</v>
      </c>
      <c r="AR550">
        <v>0</v>
      </c>
      <c r="AS550">
        <v>0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437</v>
      </c>
      <c r="AX550" t="s">
        <v>437</v>
      </c>
      <c r="AY550">
        <v>0</v>
      </c>
      <c r="AZ550">
        <v>0</v>
      </c>
      <c r="BA550">
        <f>1-AY550/AZ550</f>
        <v>0</v>
      </c>
      <c r="BB550">
        <v>0</v>
      </c>
      <c r="BC550" t="s">
        <v>437</v>
      </c>
      <c r="BD550" t="s">
        <v>437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437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2.7</v>
      </c>
      <c r="DL550">
        <v>0.5</v>
      </c>
      <c r="DM550" t="s">
        <v>438</v>
      </c>
      <c r="DN550">
        <v>2</v>
      </c>
      <c r="DO550" t="b">
        <v>1</v>
      </c>
      <c r="DP550">
        <v>1758401001.1</v>
      </c>
      <c r="DQ550">
        <v>797.4602962962964</v>
      </c>
      <c r="DR550">
        <v>822.775074074074</v>
      </c>
      <c r="DS550">
        <v>22.15666296296296</v>
      </c>
      <c r="DT550">
        <v>21.82665925925926</v>
      </c>
      <c r="DU550">
        <v>798.3704814814815</v>
      </c>
      <c r="DV550">
        <v>21.88920740740741</v>
      </c>
      <c r="DW550">
        <v>500.0302222222222</v>
      </c>
      <c r="DX550">
        <v>90.2605074074074</v>
      </c>
      <c r="DY550">
        <v>0.06604753333333334</v>
      </c>
      <c r="DZ550">
        <v>28.87224814814815</v>
      </c>
      <c r="EA550">
        <v>30.0062037037037</v>
      </c>
      <c r="EB550">
        <v>999.9000000000001</v>
      </c>
      <c r="EC550">
        <v>0</v>
      </c>
      <c r="ED550">
        <v>0</v>
      </c>
      <c r="EE550">
        <v>9995.68</v>
      </c>
      <c r="EF550">
        <v>0</v>
      </c>
      <c r="EG550">
        <v>11.05441851851852</v>
      </c>
      <c r="EH550">
        <v>-25.31488148148148</v>
      </c>
      <c r="EI550">
        <v>815.5298148148148</v>
      </c>
      <c r="EJ550">
        <v>841.1344444444444</v>
      </c>
      <c r="EK550">
        <v>0.3300051111111111</v>
      </c>
      <c r="EL550">
        <v>822.775074074074</v>
      </c>
      <c r="EM550">
        <v>21.82665925925926</v>
      </c>
      <c r="EN550">
        <v>1.999872222222222</v>
      </c>
      <c r="EO550">
        <v>1.970085555555555</v>
      </c>
      <c r="EP550">
        <v>17.44332222222222</v>
      </c>
      <c r="EQ550">
        <v>17.20594444444444</v>
      </c>
      <c r="ER550">
        <v>2000.000370370371</v>
      </c>
      <c r="ES550">
        <v>0.9800038518518518</v>
      </c>
      <c r="ET550">
        <v>0.01999658518518519</v>
      </c>
      <c r="EU550">
        <v>0</v>
      </c>
      <c r="EV550">
        <v>254.9052962962963</v>
      </c>
      <c r="EW550">
        <v>5.00078</v>
      </c>
      <c r="EX550">
        <v>5097.703333333334</v>
      </c>
      <c r="EY550">
        <v>16379.65185185186</v>
      </c>
      <c r="EZ550">
        <v>38.90940740740741</v>
      </c>
      <c r="FA550">
        <v>39.87729629629629</v>
      </c>
      <c r="FB550">
        <v>39.28681481481481</v>
      </c>
      <c r="FC550">
        <v>39.50218518518518</v>
      </c>
      <c r="FD550">
        <v>40.15951851851852</v>
      </c>
      <c r="FE550">
        <v>1955.11037037037</v>
      </c>
      <c r="FF550">
        <v>39.89000000000001</v>
      </c>
      <c r="FG550">
        <v>0</v>
      </c>
      <c r="FH550">
        <v>1758401009.1</v>
      </c>
      <c r="FI550">
        <v>0</v>
      </c>
      <c r="FJ550">
        <v>254.9173461538462</v>
      </c>
      <c r="FK550">
        <v>-2.221435896486512</v>
      </c>
      <c r="FL550">
        <v>-45.07452994668149</v>
      </c>
      <c r="FM550">
        <v>5097.791923076924</v>
      </c>
      <c r="FN550">
        <v>15</v>
      </c>
      <c r="FO550">
        <v>0</v>
      </c>
      <c r="FP550" t="s">
        <v>439</v>
      </c>
      <c r="FQ550">
        <v>1746989605.5</v>
      </c>
      <c r="FR550">
        <v>1746989593.5</v>
      </c>
      <c r="FS550">
        <v>0</v>
      </c>
      <c r="FT550">
        <v>-0.274</v>
      </c>
      <c r="FU550">
        <v>-0.002</v>
      </c>
      <c r="FV550">
        <v>2.549</v>
      </c>
      <c r="FW550">
        <v>0.129</v>
      </c>
      <c r="FX550">
        <v>420</v>
      </c>
      <c r="FY550">
        <v>17</v>
      </c>
      <c r="FZ550">
        <v>0.02</v>
      </c>
      <c r="GA550">
        <v>0.04</v>
      </c>
      <c r="GB550">
        <v>-25.31171219512196</v>
      </c>
      <c r="GC550">
        <v>-0.2938808362369227</v>
      </c>
      <c r="GD550">
        <v>0.06843583854692273</v>
      </c>
      <c r="GE550">
        <v>1</v>
      </c>
      <c r="GF550">
        <v>255.0747352941176</v>
      </c>
      <c r="GG550">
        <v>-2.480015276754648</v>
      </c>
      <c r="GH550">
        <v>0.313272227869509</v>
      </c>
      <c r="GI550">
        <v>0</v>
      </c>
      <c r="GJ550">
        <v>0.3359007073170732</v>
      </c>
      <c r="GK550">
        <v>-0.1026897073170737</v>
      </c>
      <c r="GL550">
        <v>0.01560998942710522</v>
      </c>
      <c r="GM550">
        <v>0</v>
      </c>
      <c r="GN550">
        <v>1</v>
      </c>
      <c r="GO550">
        <v>3</v>
      </c>
      <c r="GP550" t="s">
        <v>440</v>
      </c>
      <c r="GQ550">
        <v>3.10262</v>
      </c>
      <c r="GR550">
        <v>2.72418</v>
      </c>
      <c r="GS550">
        <v>0.141321</v>
      </c>
      <c r="GT550">
        <v>0.144165</v>
      </c>
      <c r="GU550">
        <v>0.101842</v>
      </c>
      <c r="GV550">
        <v>0.102002</v>
      </c>
      <c r="GW550">
        <v>22463.8</v>
      </c>
      <c r="GX550">
        <v>20332.3</v>
      </c>
      <c r="GY550">
        <v>26724.5</v>
      </c>
      <c r="GZ550">
        <v>23978.1</v>
      </c>
      <c r="HA550">
        <v>38414</v>
      </c>
      <c r="HB550">
        <v>31838.3</v>
      </c>
      <c r="HC550">
        <v>46668.1</v>
      </c>
      <c r="HD550">
        <v>37938.9</v>
      </c>
      <c r="HE550">
        <v>1.86915</v>
      </c>
      <c r="HF550">
        <v>2.34722</v>
      </c>
      <c r="HG550">
        <v>0.115</v>
      </c>
      <c r="HH550">
        <v>0</v>
      </c>
      <c r="HI550">
        <v>28.1245</v>
      </c>
      <c r="HJ550">
        <v>999.9</v>
      </c>
      <c r="HK550">
        <v>48.3</v>
      </c>
      <c r="HL550">
        <v>32.2</v>
      </c>
      <c r="HM550">
        <v>25.8429</v>
      </c>
      <c r="HN550">
        <v>61.6274</v>
      </c>
      <c r="HO550">
        <v>4.55128</v>
      </c>
      <c r="HP550">
        <v>2</v>
      </c>
      <c r="HQ550">
        <v>0.11202</v>
      </c>
      <c r="HR550">
        <v>0.00751906</v>
      </c>
      <c r="HS550">
        <v>20.2829</v>
      </c>
      <c r="HT550">
        <v>5.21085</v>
      </c>
      <c r="HU550">
        <v>11.976</v>
      </c>
      <c r="HV550">
        <v>4.9635</v>
      </c>
      <c r="HW550">
        <v>3.2745</v>
      </c>
      <c r="HX550">
        <v>9999</v>
      </c>
      <c r="HY550">
        <v>9999</v>
      </c>
      <c r="HZ550">
        <v>9999</v>
      </c>
      <c r="IA550">
        <v>999.9</v>
      </c>
      <c r="IB550">
        <v>1.86386</v>
      </c>
      <c r="IC550">
        <v>1.86006</v>
      </c>
      <c r="ID550">
        <v>1.85839</v>
      </c>
      <c r="IE550">
        <v>1.85974</v>
      </c>
      <c r="IF550">
        <v>1.85989</v>
      </c>
      <c r="IG550">
        <v>1.85841</v>
      </c>
      <c r="IH550">
        <v>1.85745</v>
      </c>
      <c r="II550">
        <v>1.85242</v>
      </c>
      <c r="IJ550">
        <v>0</v>
      </c>
      <c r="IK550">
        <v>0</v>
      </c>
      <c r="IL550">
        <v>0</v>
      </c>
      <c r="IM550">
        <v>0</v>
      </c>
      <c r="IN550" t="s">
        <v>441</v>
      </c>
      <c r="IO550" t="s">
        <v>442</v>
      </c>
      <c r="IP550" t="s">
        <v>443</v>
      </c>
      <c r="IQ550" t="s">
        <v>443</v>
      </c>
      <c r="IR550" t="s">
        <v>443</v>
      </c>
      <c r="IS550" t="s">
        <v>443</v>
      </c>
      <c r="IT550">
        <v>0</v>
      </c>
      <c r="IU550">
        <v>100</v>
      </c>
      <c r="IV550">
        <v>100</v>
      </c>
      <c r="IW550">
        <v>-0.9</v>
      </c>
      <c r="IX550">
        <v>0.2678</v>
      </c>
      <c r="IY550">
        <v>-1.199888540531774</v>
      </c>
      <c r="IZ550">
        <v>0.0006062262584135303</v>
      </c>
      <c r="JA550">
        <v>-6.607284784785487E-07</v>
      </c>
      <c r="JB550">
        <v>4.456398226774383E-10</v>
      </c>
      <c r="JC550">
        <v>0.04242554667046498</v>
      </c>
      <c r="JD550">
        <v>-0.002659736867722172</v>
      </c>
      <c r="JE550">
        <v>0.000738507291522077</v>
      </c>
      <c r="JF550">
        <v>-6.730059124220876E-06</v>
      </c>
      <c r="JG550">
        <v>7</v>
      </c>
      <c r="JH550">
        <v>1949</v>
      </c>
      <c r="JI550">
        <v>1</v>
      </c>
      <c r="JJ550">
        <v>29</v>
      </c>
      <c r="JK550">
        <v>190190.1</v>
      </c>
      <c r="JL550">
        <v>190190.3</v>
      </c>
      <c r="JM550">
        <v>2.57812</v>
      </c>
      <c r="JN550">
        <v>2.6062</v>
      </c>
      <c r="JO550">
        <v>2.146</v>
      </c>
      <c r="JP550">
        <v>2.67944</v>
      </c>
      <c r="JQ550">
        <v>2.29858</v>
      </c>
      <c r="JR550">
        <v>2.42554</v>
      </c>
      <c r="JS550">
        <v>36.908</v>
      </c>
      <c r="JT550">
        <v>24.0787</v>
      </c>
      <c r="JU550">
        <v>18</v>
      </c>
      <c r="JV550">
        <v>480.45</v>
      </c>
      <c r="JW550">
        <v>900.979</v>
      </c>
      <c r="JX550">
        <v>27.4713</v>
      </c>
      <c r="JY550">
        <v>28.678</v>
      </c>
      <c r="JZ550">
        <v>30.0003</v>
      </c>
      <c r="KA550">
        <v>28.8643</v>
      </c>
      <c r="KB550">
        <v>28.8244</v>
      </c>
      <c r="KC550">
        <v>51.8141</v>
      </c>
      <c r="KD550">
        <v>18.4002</v>
      </c>
      <c r="KE550">
        <v>72.61920000000001</v>
      </c>
      <c r="KF550">
        <v>27.4658</v>
      </c>
      <c r="KG550">
        <v>874.8049999999999</v>
      </c>
      <c r="KH550">
        <v>21.7362</v>
      </c>
      <c r="KI550">
        <v>102.035</v>
      </c>
      <c r="KJ550">
        <v>91.49169999999999</v>
      </c>
    </row>
    <row r="551" spans="1:296">
      <c r="A551">
        <v>533</v>
      </c>
      <c r="B551">
        <v>1758401013.6</v>
      </c>
      <c r="C551">
        <v>18873.09999990463</v>
      </c>
      <c r="D551" t="s">
        <v>1514</v>
      </c>
      <c r="E551" t="s">
        <v>1515</v>
      </c>
      <c r="F551">
        <v>5</v>
      </c>
      <c r="G551" t="s">
        <v>1411</v>
      </c>
      <c r="H551">
        <v>1758401005.814285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872.4210502240321</v>
      </c>
      <c r="AJ551">
        <v>856.5922424242417</v>
      </c>
      <c r="AK551">
        <v>3.412759157687052</v>
      </c>
      <c r="AL551">
        <v>65.7214573392061</v>
      </c>
      <c r="AM551">
        <f>(AO551 - AN551 + DX551*1E3/(8.314*(DZ551+273.15)) * AQ551/DW551 * AP551) * DW551/(100*DK551) * 1000/(1000 - AO551)</f>
        <v>0</v>
      </c>
      <c r="AN551">
        <v>21.80127700397102</v>
      </c>
      <c r="AO551">
        <v>22.16179272727272</v>
      </c>
      <c r="AP551">
        <v>-9.820966782212632E-05</v>
      </c>
      <c r="AQ551">
        <v>86.31513726895665</v>
      </c>
      <c r="AR551">
        <v>0</v>
      </c>
      <c r="AS551">
        <v>0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437</v>
      </c>
      <c r="AX551" t="s">
        <v>437</v>
      </c>
      <c r="AY551">
        <v>0</v>
      </c>
      <c r="AZ551">
        <v>0</v>
      </c>
      <c r="BA551">
        <f>1-AY551/AZ551</f>
        <v>0</v>
      </c>
      <c r="BB551">
        <v>0</v>
      </c>
      <c r="BC551" t="s">
        <v>437</v>
      </c>
      <c r="BD551" t="s">
        <v>437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437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2.7</v>
      </c>
      <c r="DL551">
        <v>0.5</v>
      </c>
      <c r="DM551" t="s">
        <v>438</v>
      </c>
      <c r="DN551">
        <v>2</v>
      </c>
      <c r="DO551" t="b">
        <v>1</v>
      </c>
      <c r="DP551">
        <v>1758401005.814285</v>
      </c>
      <c r="DQ551">
        <v>813.2475714285714</v>
      </c>
      <c r="DR551">
        <v>838.6208571428572</v>
      </c>
      <c r="DS551">
        <v>22.16409285714286</v>
      </c>
      <c r="DT551">
        <v>21.82395</v>
      </c>
      <c r="DU551">
        <v>814.151357142857</v>
      </c>
      <c r="DV551">
        <v>21.89648571428571</v>
      </c>
      <c r="DW551">
        <v>499.9798928571429</v>
      </c>
      <c r="DX551">
        <v>90.26094642857143</v>
      </c>
      <c r="DY551">
        <v>0.06616406428571428</v>
      </c>
      <c r="DZ551">
        <v>28.87177857142857</v>
      </c>
      <c r="EA551">
        <v>30.00264285714285</v>
      </c>
      <c r="EB551">
        <v>999.9000000000002</v>
      </c>
      <c r="EC551">
        <v>0</v>
      </c>
      <c r="ED551">
        <v>0</v>
      </c>
      <c r="EE551">
        <v>9997.593928571428</v>
      </c>
      <c r="EF551">
        <v>0</v>
      </c>
      <c r="EG551">
        <v>11.05426071428572</v>
      </c>
      <c r="EH551">
        <v>-25.37327500000001</v>
      </c>
      <c r="EI551">
        <v>831.68125</v>
      </c>
      <c r="EJ551">
        <v>857.3309642857142</v>
      </c>
      <c r="EK551">
        <v>0.3401511071428571</v>
      </c>
      <c r="EL551">
        <v>838.6208571428572</v>
      </c>
      <c r="EM551">
        <v>21.82395</v>
      </c>
      <c r="EN551">
        <v>2.000552857142857</v>
      </c>
      <c r="EO551">
        <v>1.969849642857143</v>
      </c>
      <c r="EP551">
        <v>17.44870714285714</v>
      </c>
      <c r="EQ551">
        <v>17.20405357142857</v>
      </c>
      <c r="ER551">
        <v>1999.987857142857</v>
      </c>
      <c r="ES551">
        <v>0.9800037142857142</v>
      </c>
      <c r="ET551">
        <v>0.01999673214285714</v>
      </c>
      <c r="EU551">
        <v>0</v>
      </c>
      <c r="EV551">
        <v>254.7083928571429</v>
      </c>
      <c r="EW551">
        <v>5.00078</v>
      </c>
      <c r="EX551">
        <v>5094.100357142856</v>
      </c>
      <c r="EY551">
        <v>16379.55</v>
      </c>
      <c r="EZ551">
        <v>38.90814285714286</v>
      </c>
      <c r="FA551">
        <v>39.87721428571428</v>
      </c>
      <c r="FB551">
        <v>39.27439285714286</v>
      </c>
      <c r="FC551">
        <v>39.48860714285713</v>
      </c>
      <c r="FD551">
        <v>40.14042857142857</v>
      </c>
      <c r="FE551">
        <v>1955.097857142857</v>
      </c>
      <c r="FF551">
        <v>39.89000000000001</v>
      </c>
      <c r="FG551">
        <v>0</v>
      </c>
      <c r="FH551">
        <v>1758401013.9</v>
      </c>
      <c r="FI551">
        <v>0</v>
      </c>
      <c r="FJ551">
        <v>254.7089230769231</v>
      </c>
      <c r="FK551">
        <v>-2.234598290308729</v>
      </c>
      <c r="FL551">
        <v>-45.39487184086967</v>
      </c>
      <c r="FM551">
        <v>5094.147692307693</v>
      </c>
      <c r="FN551">
        <v>15</v>
      </c>
      <c r="FO551">
        <v>0</v>
      </c>
      <c r="FP551" t="s">
        <v>439</v>
      </c>
      <c r="FQ551">
        <v>1746989605.5</v>
      </c>
      <c r="FR551">
        <v>1746989593.5</v>
      </c>
      <c r="FS551">
        <v>0</v>
      </c>
      <c r="FT551">
        <v>-0.274</v>
      </c>
      <c r="FU551">
        <v>-0.002</v>
      </c>
      <c r="FV551">
        <v>2.549</v>
      </c>
      <c r="FW551">
        <v>0.129</v>
      </c>
      <c r="FX551">
        <v>420</v>
      </c>
      <c r="FY551">
        <v>17</v>
      </c>
      <c r="FZ551">
        <v>0.02</v>
      </c>
      <c r="GA551">
        <v>0.04</v>
      </c>
      <c r="GB551">
        <v>-25.343535</v>
      </c>
      <c r="GC551">
        <v>-0.7636570356471569</v>
      </c>
      <c r="GD551">
        <v>0.08163620076289692</v>
      </c>
      <c r="GE551">
        <v>0</v>
      </c>
      <c r="GF551">
        <v>254.8107058823529</v>
      </c>
      <c r="GG551">
        <v>-2.473949577860624</v>
      </c>
      <c r="GH551">
        <v>0.3060603102246499</v>
      </c>
      <c r="GI551">
        <v>0</v>
      </c>
      <c r="GJ551">
        <v>0.340050025</v>
      </c>
      <c r="GK551">
        <v>0.1266284915572224</v>
      </c>
      <c r="GL551">
        <v>0.02144001654323931</v>
      </c>
      <c r="GM551">
        <v>0</v>
      </c>
      <c r="GN551">
        <v>0</v>
      </c>
      <c r="GO551">
        <v>3</v>
      </c>
      <c r="GP551" t="s">
        <v>446</v>
      </c>
      <c r="GQ551">
        <v>3.10262</v>
      </c>
      <c r="GR551">
        <v>2.72448</v>
      </c>
      <c r="GS551">
        <v>0.143205</v>
      </c>
      <c r="GT551">
        <v>0.146029</v>
      </c>
      <c r="GU551">
        <v>0.101801</v>
      </c>
      <c r="GV551">
        <v>0.101942</v>
      </c>
      <c r="GW551">
        <v>22414.3</v>
      </c>
      <c r="GX551">
        <v>20287.7</v>
      </c>
      <c r="GY551">
        <v>26724.1</v>
      </c>
      <c r="GZ551">
        <v>23977.9</v>
      </c>
      <c r="HA551">
        <v>38415.8</v>
      </c>
      <c r="HB551">
        <v>31840.4</v>
      </c>
      <c r="HC551">
        <v>46667.9</v>
      </c>
      <c r="HD551">
        <v>37938.6</v>
      </c>
      <c r="HE551">
        <v>1.86898</v>
      </c>
      <c r="HF551">
        <v>2.34725</v>
      </c>
      <c r="HG551">
        <v>0.114907</v>
      </c>
      <c r="HH551">
        <v>0</v>
      </c>
      <c r="HI551">
        <v>28.1269</v>
      </c>
      <c r="HJ551">
        <v>999.9</v>
      </c>
      <c r="HK551">
        <v>48.3</v>
      </c>
      <c r="HL551">
        <v>32.2</v>
      </c>
      <c r="HM551">
        <v>25.8428</v>
      </c>
      <c r="HN551">
        <v>61.5774</v>
      </c>
      <c r="HO551">
        <v>4.63541</v>
      </c>
      <c r="HP551">
        <v>2</v>
      </c>
      <c r="HQ551">
        <v>0.112106</v>
      </c>
      <c r="HR551">
        <v>-0.008496729999999999</v>
      </c>
      <c r="HS551">
        <v>20.2828</v>
      </c>
      <c r="HT551">
        <v>5.21055</v>
      </c>
      <c r="HU551">
        <v>11.976</v>
      </c>
      <c r="HV551">
        <v>4.96365</v>
      </c>
      <c r="HW551">
        <v>3.2745</v>
      </c>
      <c r="HX551">
        <v>9999</v>
      </c>
      <c r="HY551">
        <v>9999</v>
      </c>
      <c r="HZ551">
        <v>9999</v>
      </c>
      <c r="IA551">
        <v>999.9</v>
      </c>
      <c r="IB551">
        <v>1.86386</v>
      </c>
      <c r="IC551">
        <v>1.86006</v>
      </c>
      <c r="ID551">
        <v>1.8584</v>
      </c>
      <c r="IE551">
        <v>1.85974</v>
      </c>
      <c r="IF551">
        <v>1.85989</v>
      </c>
      <c r="IG551">
        <v>1.85842</v>
      </c>
      <c r="IH551">
        <v>1.85745</v>
      </c>
      <c r="II551">
        <v>1.85241</v>
      </c>
      <c r="IJ551">
        <v>0</v>
      </c>
      <c r="IK551">
        <v>0</v>
      </c>
      <c r="IL551">
        <v>0</v>
      </c>
      <c r="IM551">
        <v>0</v>
      </c>
      <c r="IN551" t="s">
        <v>441</v>
      </c>
      <c r="IO551" t="s">
        <v>442</v>
      </c>
      <c r="IP551" t="s">
        <v>443</v>
      </c>
      <c r="IQ551" t="s">
        <v>443</v>
      </c>
      <c r="IR551" t="s">
        <v>443</v>
      </c>
      <c r="IS551" t="s">
        <v>443</v>
      </c>
      <c r="IT551">
        <v>0</v>
      </c>
      <c r="IU551">
        <v>100</v>
      </c>
      <c r="IV551">
        <v>100</v>
      </c>
      <c r="IW551">
        <v>-0.893</v>
      </c>
      <c r="IX551">
        <v>0.2675</v>
      </c>
      <c r="IY551">
        <v>-1.199888540531774</v>
      </c>
      <c r="IZ551">
        <v>0.0006062262584135303</v>
      </c>
      <c r="JA551">
        <v>-6.607284784785487E-07</v>
      </c>
      <c r="JB551">
        <v>4.456398226774383E-10</v>
      </c>
      <c r="JC551">
        <v>0.04242554667046498</v>
      </c>
      <c r="JD551">
        <v>-0.002659736867722172</v>
      </c>
      <c r="JE551">
        <v>0.000738507291522077</v>
      </c>
      <c r="JF551">
        <v>-6.730059124220876E-06</v>
      </c>
      <c r="JG551">
        <v>7</v>
      </c>
      <c r="JH551">
        <v>1949</v>
      </c>
      <c r="JI551">
        <v>1</v>
      </c>
      <c r="JJ551">
        <v>29</v>
      </c>
      <c r="JK551">
        <v>190190.1</v>
      </c>
      <c r="JL551">
        <v>190190.3</v>
      </c>
      <c r="JM551">
        <v>2.61719</v>
      </c>
      <c r="JN551">
        <v>2.61108</v>
      </c>
      <c r="JO551">
        <v>2.146</v>
      </c>
      <c r="JP551">
        <v>2.67822</v>
      </c>
      <c r="JQ551">
        <v>2.29858</v>
      </c>
      <c r="JR551">
        <v>2.40723</v>
      </c>
      <c r="JS551">
        <v>36.908</v>
      </c>
      <c r="JT551">
        <v>24.07</v>
      </c>
      <c r="JU551">
        <v>18</v>
      </c>
      <c r="JV551">
        <v>480.353</v>
      </c>
      <c r="JW551">
        <v>901.025</v>
      </c>
      <c r="JX551">
        <v>27.4649</v>
      </c>
      <c r="JY551">
        <v>28.6801</v>
      </c>
      <c r="JZ551">
        <v>30.0003</v>
      </c>
      <c r="KA551">
        <v>28.8648</v>
      </c>
      <c r="KB551">
        <v>28.8257</v>
      </c>
      <c r="KC551">
        <v>52.5764</v>
      </c>
      <c r="KD551">
        <v>18.4002</v>
      </c>
      <c r="KE551">
        <v>72.61920000000001</v>
      </c>
      <c r="KF551">
        <v>27.4654</v>
      </c>
      <c r="KG551">
        <v>888.163</v>
      </c>
      <c r="KH551">
        <v>21.7447</v>
      </c>
      <c r="KI551">
        <v>102.034</v>
      </c>
      <c r="KJ551">
        <v>91.4909</v>
      </c>
    </row>
    <row r="552" spans="1:296">
      <c r="A552">
        <v>534</v>
      </c>
      <c r="B552">
        <v>1758401018.6</v>
      </c>
      <c r="C552">
        <v>18878.09999990463</v>
      </c>
      <c r="D552" t="s">
        <v>1516</v>
      </c>
      <c r="E552" t="s">
        <v>1517</v>
      </c>
      <c r="F552">
        <v>5</v>
      </c>
      <c r="G552" t="s">
        <v>1411</v>
      </c>
      <c r="H552">
        <v>1758401011.1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889.5264806777001</v>
      </c>
      <c r="AJ552">
        <v>873.807042424242</v>
      </c>
      <c r="AK552">
        <v>3.449359665335813</v>
      </c>
      <c r="AL552">
        <v>65.7214573392061</v>
      </c>
      <c r="AM552">
        <f>(AO552 - AN552 + DX552*1E3/(8.314*(DZ552+273.15)) * AQ552/DW552 * AP552) * DW552/(100*DK552) * 1000/(1000 - AO552)</f>
        <v>0</v>
      </c>
      <c r="AN552">
        <v>21.79240377805892</v>
      </c>
      <c r="AO552">
        <v>22.15005878787879</v>
      </c>
      <c r="AP552">
        <v>-0.0002904712295784828</v>
      </c>
      <c r="AQ552">
        <v>86.31513726895665</v>
      </c>
      <c r="AR552">
        <v>0</v>
      </c>
      <c r="AS552">
        <v>0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437</v>
      </c>
      <c r="AX552" t="s">
        <v>437</v>
      </c>
      <c r="AY552">
        <v>0</v>
      </c>
      <c r="AZ552">
        <v>0</v>
      </c>
      <c r="BA552">
        <f>1-AY552/AZ552</f>
        <v>0</v>
      </c>
      <c r="BB552">
        <v>0</v>
      </c>
      <c r="BC552" t="s">
        <v>437</v>
      </c>
      <c r="BD552" t="s">
        <v>437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437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2.7</v>
      </c>
      <c r="DL552">
        <v>0.5</v>
      </c>
      <c r="DM552" t="s">
        <v>438</v>
      </c>
      <c r="DN552">
        <v>2</v>
      </c>
      <c r="DO552" t="b">
        <v>1</v>
      </c>
      <c r="DP552">
        <v>1758401011.1</v>
      </c>
      <c r="DQ552">
        <v>830.9608888888889</v>
      </c>
      <c r="DR552">
        <v>856.3894074074075</v>
      </c>
      <c r="DS552">
        <v>22.16423333333333</v>
      </c>
      <c r="DT552">
        <v>21.80772962962963</v>
      </c>
      <c r="DU552">
        <v>831.8572592592593</v>
      </c>
      <c r="DV552">
        <v>21.89660740740741</v>
      </c>
      <c r="DW552">
        <v>500.0087777777778</v>
      </c>
      <c r="DX552">
        <v>90.26109629629629</v>
      </c>
      <c r="DY552">
        <v>0.06611074074074073</v>
      </c>
      <c r="DZ552">
        <v>28.87190740740741</v>
      </c>
      <c r="EA552">
        <v>30.00045185185185</v>
      </c>
      <c r="EB552">
        <v>999.9000000000001</v>
      </c>
      <c r="EC552">
        <v>0</v>
      </c>
      <c r="ED552">
        <v>0</v>
      </c>
      <c r="EE552">
        <v>10006.48703703704</v>
      </c>
      <c r="EF552">
        <v>0</v>
      </c>
      <c r="EG552">
        <v>11.05151111111111</v>
      </c>
      <c r="EH552">
        <v>-25.42836296296296</v>
      </c>
      <c r="EI552">
        <v>849.7960370370371</v>
      </c>
      <c r="EJ552">
        <v>875.4813703703703</v>
      </c>
      <c r="EK552">
        <v>0.3565120000000001</v>
      </c>
      <c r="EL552">
        <v>856.3894074074075</v>
      </c>
      <c r="EM552">
        <v>21.80772962962963</v>
      </c>
      <c r="EN552">
        <v>2.000568148148148</v>
      </c>
      <c r="EO552">
        <v>1.968387777777778</v>
      </c>
      <c r="EP552">
        <v>17.44882962962963</v>
      </c>
      <c r="EQ552">
        <v>17.19232222222222</v>
      </c>
      <c r="ER552">
        <v>1999.96962962963</v>
      </c>
      <c r="ES552">
        <v>0.9800035555555554</v>
      </c>
      <c r="ET552">
        <v>0.01999691111111111</v>
      </c>
      <c r="EU552">
        <v>0</v>
      </c>
      <c r="EV552">
        <v>254.4888518518519</v>
      </c>
      <c r="EW552">
        <v>5.00078</v>
      </c>
      <c r="EX552">
        <v>5090.107037037037</v>
      </c>
      <c r="EY552">
        <v>16379.38518518519</v>
      </c>
      <c r="EZ552">
        <v>38.90248148148148</v>
      </c>
      <c r="FA552">
        <v>39.875</v>
      </c>
      <c r="FB552">
        <v>39.26374074074074</v>
      </c>
      <c r="FC552">
        <v>39.47888888888888</v>
      </c>
      <c r="FD552">
        <v>40.134</v>
      </c>
      <c r="FE552">
        <v>1955.079629629629</v>
      </c>
      <c r="FF552">
        <v>39.89000000000001</v>
      </c>
      <c r="FG552">
        <v>0</v>
      </c>
      <c r="FH552">
        <v>1758401019.3</v>
      </c>
      <c r="FI552">
        <v>0</v>
      </c>
      <c r="FJ552">
        <v>254.50108</v>
      </c>
      <c r="FK552">
        <v>-2.458769241469987</v>
      </c>
      <c r="FL552">
        <v>-45.72307701135169</v>
      </c>
      <c r="FM552">
        <v>5089.8176</v>
      </c>
      <c r="FN552">
        <v>15</v>
      </c>
      <c r="FO552">
        <v>0</v>
      </c>
      <c r="FP552" t="s">
        <v>439</v>
      </c>
      <c r="FQ552">
        <v>1746989605.5</v>
      </c>
      <c r="FR552">
        <v>1746989593.5</v>
      </c>
      <c r="FS552">
        <v>0</v>
      </c>
      <c r="FT552">
        <v>-0.274</v>
      </c>
      <c r="FU552">
        <v>-0.002</v>
      </c>
      <c r="FV552">
        <v>2.549</v>
      </c>
      <c r="FW552">
        <v>0.129</v>
      </c>
      <c r="FX552">
        <v>420</v>
      </c>
      <c r="FY552">
        <v>17</v>
      </c>
      <c r="FZ552">
        <v>0.02</v>
      </c>
      <c r="GA552">
        <v>0.04</v>
      </c>
      <c r="GB552">
        <v>-25.39008</v>
      </c>
      <c r="GC552">
        <v>-0.6107482176360407</v>
      </c>
      <c r="GD552">
        <v>0.06875049890728081</v>
      </c>
      <c r="GE552">
        <v>0</v>
      </c>
      <c r="GF552">
        <v>254.6209705882353</v>
      </c>
      <c r="GG552">
        <v>-2.245393433144294</v>
      </c>
      <c r="GH552">
        <v>0.2838061149793163</v>
      </c>
      <c r="GI552">
        <v>0</v>
      </c>
      <c r="GJ552">
        <v>0.3458279</v>
      </c>
      <c r="GK552">
        <v>0.2080415684803</v>
      </c>
      <c r="GL552">
        <v>0.02279878431715165</v>
      </c>
      <c r="GM552">
        <v>0</v>
      </c>
      <c r="GN552">
        <v>0</v>
      </c>
      <c r="GO552">
        <v>3</v>
      </c>
      <c r="GP552" t="s">
        <v>446</v>
      </c>
      <c r="GQ552">
        <v>3.10316</v>
      </c>
      <c r="GR552">
        <v>2.72384</v>
      </c>
      <c r="GS552">
        <v>0.145085</v>
      </c>
      <c r="GT552">
        <v>0.147887</v>
      </c>
      <c r="GU552">
        <v>0.101764</v>
      </c>
      <c r="GV552">
        <v>0.101931</v>
      </c>
      <c r="GW552">
        <v>22364.9</v>
      </c>
      <c r="GX552">
        <v>20243.5</v>
      </c>
      <c r="GY552">
        <v>26723.9</v>
      </c>
      <c r="GZ552">
        <v>23977.7</v>
      </c>
      <c r="HA552">
        <v>38417.1</v>
      </c>
      <c r="HB552">
        <v>31840.6</v>
      </c>
      <c r="HC552">
        <v>46667.3</v>
      </c>
      <c r="HD552">
        <v>37938.1</v>
      </c>
      <c r="HE552">
        <v>1.86983</v>
      </c>
      <c r="HF552">
        <v>2.3465</v>
      </c>
      <c r="HG552">
        <v>0.11481</v>
      </c>
      <c r="HH552">
        <v>0</v>
      </c>
      <c r="HI552">
        <v>28.1288</v>
      </c>
      <c r="HJ552">
        <v>999.9</v>
      </c>
      <c r="HK552">
        <v>48.3</v>
      </c>
      <c r="HL552">
        <v>32.2</v>
      </c>
      <c r="HM552">
        <v>25.8409</v>
      </c>
      <c r="HN552">
        <v>60.9874</v>
      </c>
      <c r="HO552">
        <v>4.47115</v>
      </c>
      <c r="HP552">
        <v>2</v>
      </c>
      <c r="HQ552">
        <v>0.112411</v>
      </c>
      <c r="HR552">
        <v>-0.0404439</v>
      </c>
      <c r="HS552">
        <v>20.2829</v>
      </c>
      <c r="HT552">
        <v>5.2104</v>
      </c>
      <c r="HU552">
        <v>11.9769</v>
      </c>
      <c r="HV552">
        <v>4.9635</v>
      </c>
      <c r="HW552">
        <v>3.27448</v>
      </c>
      <c r="HX552">
        <v>9999</v>
      </c>
      <c r="HY552">
        <v>9999</v>
      </c>
      <c r="HZ552">
        <v>9999</v>
      </c>
      <c r="IA552">
        <v>999.9</v>
      </c>
      <c r="IB552">
        <v>1.86386</v>
      </c>
      <c r="IC552">
        <v>1.86006</v>
      </c>
      <c r="ID552">
        <v>1.85842</v>
      </c>
      <c r="IE552">
        <v>1.85974</v>
      </c>
      <c r="IF552">
        <v>1.85989</v>
      </c>
      <c r="IG552">
        <v>1.8584</v>
      </c>
      <c r="IH552">
        <v>1.85745</v>
      </c>
      <c r="II552">
        <v>1.85241</v>
      </c>
      <c r="IJ552">
        <v>0</v>
      </c>
      <c r="IK552">
        <v>0</v>
      </c>
      <c r="IL552">
        <v>0</v>
      </c>
      <c r="IM552">
        <v>0</v>
      </c>
      <c r="IN552" t="s">
        <v>441</v>
      </c>
      <c r="IO552" t="s">
        <v>442</v>
      </c>
      <c r="IP552" t="s">
        <v>443</v>
      </c>
      <c r="IQ552" t="s">
        <v>443</v>
      </c>
      <c r="IR552" t="s">
        <v>443</v>
      </c>
      <c r="IS552" t="s">
        <v>443</v>
      </c>
      <c r="IT552">
        <v>0</v>
      </c>
      <c r="IU552">
        <v>100</v>
      </c>
      <c r="IV552">
        <v>100</v>
      </c>
      <c r="IW552">
        <v>-0.885</v>
      </c>
      <c r="IX552">
        <v>0.2673</v>
      </c>
      <c r="IY552">
        <v>-1.199888540531774</v>
      </c>
      <c r="IZ552">
        <v>0.0006062262584135303</v>
      </c>
      <c r="JA552">
        <v>-6.607284784785487E-07</v>
      </c>
      <c r="JB552">
        <v>4.456398226774383E-10</v>
      </c>
      <c r="JC552">
        <v>0.04242554667046498</v>
      </c>
      <c r="JD552">
        <v>-0.002659736867722172</v>
      </c>
      <c r="JE552">
        <v>0.000738507291522077</v>
      </c>
      <c r="JF552">
        <v>-6.730059124220876E-06</v>
      </c>
      <c r="JG552">
        <v>7</v>
      </c>
      <c r="JH552">
        <v>1949</v>
      </c>
      <c r="JI552">
        <v>1</v>
      </c>
      <c r="JJ552">
        <v>29</v>
      </c>
      <c r="JK552">
        <v>190190.2</v>
      </c>
      <c r="JL552">
        <v>190190.4</v>
      </c>
      <c r="JM552">
        <v>2.65869</v>
      </c>
      <c r="JN552">
        <v>2.61108</v>
      </c>
      <c r="JO552">
        <v>2.146</v>
      </c>
      <c r="JP552">
        <v>2.67822</v>
      </c>
      <c r="JQ552">
        <v>2.29858</v>
      </c>
      <c r="JR552">
        <v>2.41943</v>
      </c>
      <c r="JS552">
        <v>36.908</v>
      </c>
      <c r="JT552">
        <v>24.07</v>
      </c>
      <c r="JU552">
        <v>18</v>
      </c>
      <c r="JV552">
        <v>480.846</v>
      </c>
      <c r="JW552">
        <v>900.247</v>
      </c>
      <c r="JX552">
        <v>27.4663</v>
      </c>
      <c r="JY552">
        <v>28.6805</v>
      </c>
      <c r="JZ552">
        <v>30.0002</v>
      </c>
      <c r="KA552">
        <v>28.8648</v>
      </c>
      <c r="KB552">
        <v>28.8268</v>
      </c>
      <c r="KC552">
        <v>53.4134</v>
      </c>
      <c r="KD552">
        <v>18.4002</v>
      </c>
      <c r="KE552">
        <v>72.61920000000001</v>
      </c>
      <c r="KF552">
        <v>27.4721</v>
      </c>
      <c r="KG552">
        <v>908.199</v>
      </c>
      <c r="KH552">
        <v>21.7447</v>
      </c>
      <c r="KI552">
        <v>102.033</v>
      </c>
      <c r="KJ552">
        <v>91.48990000000001</v>
      </c>
    </row>
    <row r="553" spans="1:296">
      <c r="A553">
        <v>535</v>
      </c>
      <c r="B553">
        <v>1758401023.6</v>
      </c>
      <c r="C553">
        <v>18883.09999990463</v>
      </c>
      <c r="D553" t="s">
        <v>1518</v>
      </c>
      <c r="E553" t="s">
        <v>1519</v>
      </c>
      <c r="F553">
        <v>5</v>
      </c>
      <c r="G553" t="s">
        <v>1411</v>
      </c>
      <c r="H553">
        <v>1758401015.814285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906.7773200504337</v>
      </c>
      <c r="AJ553">
        <v>890.9314787878787</v>
      </c>
      <c r="AK553">
        <v>3.431080199273588</v>
      </c>
      <c r="AL553">
        <v>65.7214573392061</v>
      </c>
      <c r="AM553">
        <f>(AO553 - AN553 + DX553*1E3/(8.314*(DZ553+273.15)) * AQ553/DW553 * AP553) * DW553/(100*DK553) * 1000/(1000 - AO553)</f>
        <v>0</v>
      </c>
      <c r="AN553">
        <v>21.79020551744273</v>
      </c>
      <c r="AO553">
        <v>22.14319636363636</v>
      </c>
      <c r="AP553">
        <v>-0.0001328245702834266</v>
      </c>
      <c r="AQ553">
        <v>86.31513726895665</v>
      </c>
      <c r="AR553">
        <v>0</v>
      </c>
      <c r="AS553">
        <v>0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437</v>
      </c>
      <c r="AX553" t="s">
        <v>437</v>
      </c>
      <c r="AY553">
        <v>0</v>
      </c>
      <c r="AZ553">
        <v>0</v>
      </c>
      <c r="BA553">
        <f>1-AY553/AZ553</f>
        <v>0</v>
      </c>
      <c r="BB553">
        <v>0</v>
      </c>
      <c r="BC553" t="s">
        <v>437</v>
      </c>
      <c r="BD553" t="s">
        <v>437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437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2.7</v>
      </c>
      <c r="DL553">
        <v>0.5</v>
      </c>
      <c r="DM553" t="s">
        <v>438</v>
      </c>
      <c r="DN553">
        <v>2</v>
      </c>
      <c r="DO553" t="b">
        <v>1</v>
      </c>
      <c r="DP553">
        <v>1758401015.814285</v>
      </c>
      <c r="DQ553">
        <v>846.7501428571429</v>
      </c>
      <c r="DR553">
        <v>872.2193214285714</v>
      </c>
      <c r="DS553">
        <v>22.15676071428572</v>
      </c>
      <c r="DT553">
        <v>21.79376071428572</v>
      </c>
      <c r="DU553">
        <v>847.6395714285715</v>
      </c>
      <c r="DV553">
        <v>21.88927857142857</v>
      </c>
      <c r="DW553">
        <v>499.9949285714285</v>
      </c>
      <c r="DX553">
        <v>90.26150714285713</v>
      </c>
      <c r="DY553">
        <v>0.06610785357142857</v>
      </c>
      <c r="DZ553">
        <v>28.87233928571429</v>
      </c>
      <c r="EA553">
        <v>29.99893571428571</v>
      </c>
      <c r="EB553">
        <v>999.9000000000002</v>
      </c>
      <c r="EC553">
        <v>0</v>
      </c>
      <c r="ED553">
        <v>0</v>
      </c>
      <c r="EE553">
        <v>10002.18928571428</v>
      </c>
      <c r="EF553">
        <v>0</v>
      </c>
      <c r="EG553">
        <v>11.05842857142857</v>
      </c>
      <c r="EH553">
        <v>-25.46907142857143</v>
      </c>
      <c r="EI553">
        <v>865.9364642857144</v>
      </c>
      <c r="EJ553">
        <v>891.6516428571429</v>
      </c>
      <c r="EK553">
        <v>0.3630066428571429</v>
      </c>
      <c r="EL553">
        <v>872.2193214285714</v>
      </c>
      <c r="EM553">
        <v>21.79376071428572</v>
      </c>
      <c r="EN553">
        <v>1.999902142857143</v>
      </c>
      <c r="EO553">
        <v>1.967136071428571</v>
      </c>
      <c r="EP553">
        <v>17.44356071428571</v>
      </c>
      <c r="EQ553">
        <v>17.18226785714286</v>
      </c>
      <c r="ER553">
        <v>1999.996785714286</v>
      </c>
      <c r="ES553">
        <v>0.980003857142857</v>
      </c>
      <c r="ET553">
        <v>0.01999660714285714</v>
      </c>
      <c r="EU553">
        <v>0</v>
      </c>
      <c r="EV553">
        <v>254.3128928571428</v>
      </c>
      <c r="EW553">
        <v>5.00078</v>
      </c>
      <c r="EX553">
        <v>5086.602857142856</v>
      </c>
      <c r="EY553">
        <v>16379.61071428571</v>
      </c>
      <c r="EZ553">
        <v>38.91714285714285</v>
      </c>
      <c r="FA553">
        <v>39.87942857142857</v>
      </c>
      <c r="FB553">
        <v>39.24760714285714</v>
      </c>
      <c r="FC553">
        <v>39.49071428571428</v>
      </c>
      <c r="FD553">
        <v>40.13371428571428</v>
      </c>
      <c r="FE553">
        <v>1955.106785714285</v>
      </c>
      <c r="FF553">
        <v>39.89000000000001</v>
      </c>
      <c r="FG553">
        <v>0</v>
      </c>
      <c r="FH553">
        <v>1758401024.1</v>
      </c>
      <c r="FI553">
        <v>0</v>
      </c>
      <c r="FJ553">
        <v>254.31236</v>
      </c>
      <c r="FK553">
        <v>-1.911000007528282</v>
      </c>
      <c r="FL553">
        <v>-45.31538465539997</v>
      </c>
      <c r="FM553">
        <v>5086.2092</v>
      </c>
      <c r="FN553">
        <v>15</v>
      </c>
      <c r="FO553">
        <v>0</v>
      </c>
      <c r="FP553" t="s">
        <v>439</v>
      </c>
      <c r="FQ553">
        <v>1746989605.5</v>
      </c>
      <c r="FR553">
        <v>1746989593.5</v>
      </c>
      <c r="FS553">
        <v>0</v>
      </c>
      <c r="FT553">
        <v>-0.274</v>
      </c>
      <c r="FU553">
        <v>-0.002</v>
      </c>
      <c r="FV553">
        <v>2.549</v>
      </c>
      <c r="FW553">
        <v>0.129</v>
      </c>
      <c r="FX553">
        <v>420</v>
      </c>
      <c r="FY553">
        <v>17</v>
      </c>
      <c r="FZ553">
        <v>0.02</v>
      </c>
      <c r="GA553">
        <v>0.04</v>
      </c>
      <c r="GB553">
        <v>-25.4386375</v>
      </c>
      <c r="GC553">
        <v>-0.5381549718573827</v>
      </c>
      <c r="GD553">
        <v>0.06145233798440886</v>
      </c>
      <c r="GE553">
        <v>0</v>
      </c>
      <c r="GF553">
        <v>254.4647647058823</v>
      </c>
      <c r="GG553">
        <v>-2.485653168340876</v>
      </c>
      <c r="GH553">
        <v>0.3140476789226065</v>
      </c>
      <c r="GI553">
        <v>0</v>
      </c>
      <c r="GJ553">
        <v>0.354336075</v>
      </c>
      <c r="GK553">
        <v>0.1006354559099441</v>
      </c>
      <c r="GL553">
        <v>0.0163620139903184</v>
      </c>
      <c r="GM553">
        <v>0</v>
      </c>
      <c r="GN553">
        <v>0</v>
      </c>
      <c r="GO553">
        <v>3</v>
      </c>
      <c r="GP553" t="s">
        <v>446</v>
      </c>
      <c r="GQ553">
        <v>3.10231</v>
      </c>
      <c r="GR553">
        <v>2.72428</v>
      </c>
      <c r="GS553">
        <v>0.146941</v>
      </c>
      <c r="GT553">
        <v>0.149721</v>
      </c>
      <c r="GU553">
        <v>0.101743</v>
      </c>
      <c r="GV553">
        <v>0.101921</v>
      </c>
      <c r="GW553">
        <v>22316.1</v>
      </c>
      <c r="GX553">
        <v>20199.7</v>
      </c>
      <c r="GY553">
        <v>26723.6</v>
      </c>
      <c r="GZ553">
        <v>23977.5</v>
      </c>
      <c r="HA553">
        <v>38418</v>
      </c>
      <c r="HB553">
        <v>31841</v>
      </c>
      <c r="HC553">
        <v>46667</v>
      </c>
      <c r="HD553">
        <v>37937.9</v>
      </c>
      <c r="HE553">
        <v>1.86865</v>
      </c>
      <c r="HF553">
        <v>2.3474</v>
      </c>
      <c r="HG553">
        <v>0.114452</v>
      </c>
      <c r="HH553">
        <v>0</v>
      </c>
      <c r="HI553">
        <v>28.1293</v>
      </c>
      <c r="HJ553">
        <v>999.9</v>
      </c>
      <c r="HK553">
        <v>48.3</v>
      </c>
      <c r="HL553">
        <v>32.2</v>
      </c>
      <c r="HM553">
        <v>25.8421</v>
      </c>
      <c r="HN553">
        <v>61.2974</v>
      </c>
      <c r="HO553">
        <v>4.63541</v>
      </c>
      <c r="HP553">
        <v>2</v>
      </c>
      <c r="HQ553">
        <v>0.112495</v>
      </c>
      <c r="HR553">
        <v>-0.0275681</v>
      </c>
      <c r="HS553">
        <v>20.2828</v>
      </c>
      <c r="HT553">
        <v>5.2098</v>
      </c>
      <c r="HU553">
        <v>11.9761</v>
      </c>
      <c r="HV553">
        <v>4.96345</v>
      </c>
      <c r="HW553">
        <v>3.27443</v>
      </c>
      <c r="HX553">
        <v>9999</v>
      </c>
      <c r="HY553">
        <v>9999</v>
      </c>
      <c r="HZ553">
        <v>9999</v>
      </c>
      <c r="IA553">
        <v>999.9</v>
      </c>
      <c r="IB553">
        <v>1.86386</v>
      </c>
      <c r="IC553">
        <v>1.86005</v>
      </c>
      <c r="ID553">
        <v>1.85838</v>
      </c>
      <c r="IE553">
        <v>1.85974</v>
      </c>
      <c r="IF553">
        <v>1.85989</v>
      </c>
      <c r="IG553">
        <v>1.85837</v>
      </c>
      <c r="IH553">
        <v>1.85745</v>
      </c>
      <c r="II553">
        <v>1.85239</v>
      </c>
      <c r="IJ553">
        <v>0</v>
      </c>
      <c r="IK553">
        <v>0</v>
      </c>
      <c r="IL553">
        <v>0</v>
      </c>
      <c r="IM553">
        <v>0</v>
      </c>
      <c r="IN553" t="s">
        <v>441</v>
      </c>
      <c r="IO553" t="s">
        <v>442</v>
      </c>
      <c r="IP553" t="s">
        <v>443</v>
      </c>
      <c r="IQ553" t="s">
        <v>443</v>
      </c>
      <c r="IR553" t="s">
        <v>443</v>
      </c>
      <c r="IS553" t="s">
        <v>443</v>
      </c>
      <c r="IT553">
        <v>0</v>
      </c>
      <c r="IU553">
        <v>100</v>
      </c>
      <c r="IV553">
        <v>100</v>
      </c>
      <c r="IW553">
        <v>-0.877</v>
      </c>
      <c r="IX553">
        <v>0.2672</v>
      </c>
      <c r="IY553">
        <v>-1.199888540531774</v>
      </c>
      <c r="IZ553">
        <v>0.0006062262584135303</v>
      </c>
      <c r="JA553">
        <v>-6.607284784785487E-07</v>
      </c>
      <c r="JB553">
        <v>4.456398226774383E-10</v>
      </c>
      <c r="JC553">
        <v>0.04242554667046498</v>
      </c>
      <c r="JD553">
        <v>-0.002659736867722172</v>
      </c>
      <c r="JE553">
        <v>0.000738507291522077</v>
      </c>
      <c r="JF553">
        <v>-6.730059124220876E-06</v>
      </c>
      <c r="JG553">
        <v>7</v>
      </c>
      <c r="JH553">
        <v>1949</v>
      </c>
      <c r="JI553">
        <v>1</v>
      </c>
      <c r="JJ553">
        <v>29</v>
      </c>
      <c r="JK553">
        <v>190190.3</v>
      </c>
      <c r="JL553">
        <v>190190.5</v>
      </c>
      <c r="JM553">
        <v>2.69653</v>
      </c>
      <c r="JN553">
        <v>2.6062</v>
      </c>
      <c r="JO553">
        <v>2.146</v>
      </c>
      <c r="JP553">
        <v>2.67822</v>
      </c>
      <c r="JQ553">
        <v>2.29858</v>
      </c>
      <c r="JR553">
        <v>2.41699</v>
      </c>
      <c r="JS553">
        <v>36.908</v>
      </c>
      <c r="JT553">
        <v>24.0787</v>
      </c>
      <c r="JU553">
        <v>18</v>
      </c>
      <c r="JV553">
        <v>480.183</v>
      </c>
      <c r="JW553">
        <v>901.204</v>
      </c>
      <c r="JX553">
        <v>27.4708</v>
      </c>
      <c r="JY553">
        <v>28.683</v>
      </c>
      <c r="JZ553">
        <v>30.0002</v>
      </c>
      <c r="KA553">
        <v>28.8672</v>
      </c>
      <c r="KB553">
        <v>28.8268</v>
      </c>
      <c r="KC553">
        <v>54.1692</v>
      </c>
      <c r="KD553">
        <v>18.4002</v>
      </c>
      <c r="KE553">
        <v>72.61920000000001</v>
      </c>
      <c r="KF553">
        <v>27.4705</v>
      </c>
      <c r="KG553">
        <v>921.557</v>
      </c>
      <c r="KH553">
        <v>21.7447</v>
      </c>
      <c r="KI553">
        <v>102.032</v>
      </c>
      <c r="KJ553">
        <v>91.4893</v>
      </c>
    </row>
    <row r="554" spans="1:296">
      <c r="A554">
        <v>536</v>
      </c>
      <c r="B554">
        <v>1758401028.1</v>
      </c>
      <c r="C554">
        <v>18887.59999990463</v>
      </c>
      <c r="D554" t="s">
        <v>1520</v>
      </c>
      <c r="E554" t="s">
        <v>1521</v>
      </c>
      <c r="F554">
        <v>5</v>
      </c>
      <c r="G554" t="s">
        <v>1411</v>
      </c>
      <c r="H554">
        <v>1758401020.260714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922.2189753760625</v>
      </c>
      <c r="AJ554">
        <v>906.4516666666665</v>
      </c>
      <c r="AK554">
        <v>3.452043751893617</v>
      </c>
      <c r="AL554">
        <v>65.7214573392061</v>
      </c>
      <c r="AM554">
        <f>(AO554 - AN554 + DX554*1E3/(8.314*(DZ554+273.15)) * AQ554/DW554 * AP554) * DW554/(100*DK554) * 1000/(1000 - AO554)</f>
        <v>0</v>
      </c>
      <c r="AN554">
        <v>21.7875639737196</v>
      </c>
      <c r="AO554">
        <v>22.13934121212121</v>
      </c>
      <c r="AP554">
        <v>-6.029467135267563E-05</v>
      </c>
      <c r="AQ554">
        <v>86.31513726895665</v>
      </c>
      <c r="AR554">
        <v>0</v>
      </c>
      <c r="AS554">
        <v>0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437</v>
      </c>
      <c r="AX554" t="s">
        <v>437</v>
      </c>
      <c r="AY554">
        <v>0</v>
      </c>
      <c r="AZ554">
        <v>0</v>
      </c>
      <c r="BA554">
        <f>1-AY554/AZ554</f>
        <v>0</v>
      </c>
      <c r="BB554">
        <v>0</v>
      </c>
      <c r="BC554" t="s">
        <v>437</v>
      </c>
      <c r="BD554" t="s">
        <v>437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437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2.7</v>
      </c>
      <c r="DL554">
        <v>0.5</v>
      </c>
      <c r="DM554" t="s">
        <v>438</v>
      </c>
      <c r="DN554">
        <v>2</v>
      </c>
      <c r="DO554" t="b">
        <v>1</v>
      </c>
      <c r="DP554">
        <v>1758401020.260714</v>
      </c>
      <c r="DQ554">
        <v>861.6762857142858</v>
      </c>
      <c r="DR554">
        <v>887.1641428571429</v>
      </c>
      <c r="DS554">
        <v>22.14821785714286</v>
      </c>
      <c r="DT554">
        <v>21.78982857142858</v>
      </c>
      <c r="DU554">
        <v>862.558892857143</v>
      </c>
      <c r="DV554">
        <v>21.88090357142857</v>
      </c>
      <c r="DW554">
        <v>500.0391071428571</v>
      </c>
      <c r="DX554">
        <v>90.26154285714283</v>
      </c>
      <c r="DY554">
        <v>0.06604068571428572</v>
      </c>
      <c r="DZ554">
        <v>28.87229642857142</v>
      </c>
      <c r="EA554">
        <v>30.00040357142857</v>
      </c>
      <c r="EB554">
        <v>999.9000000000002</v>
      </c>
      <c r="EC554">
        <v>0</v>
      </c>
      <c r="ED554">
        <v>0</v>
      </c>
      <c r="EE554">
        <v>10009.59892857143</v>
      </c>
      <c r="EF554">
        <v>0</v>
      </c>
      <c r="EG554">
        <v>11.06583928571429</v>
      </c>
      <c r="EH554">
        <v>-25.48773214285714</v>
      </c>
      <c r="EI554">
        <v>881.1931071428572</v>
      </c>
      <c r="EJ554">
        <v>906.9258214285716</v>
      </c>
      <c r="EK554">
        <v>0.3583989642857143</v>
      </c>
      <c r="EL554">
        <v>887.1641428571429</v>
      </c>
      <c r="EM554">
        <v>21.78982857142858</v>
      </c>
      <c r="EN554">
        <v>1.999132142857143</v>
      </c>
      <c r="EO554">
        <v>1.966781428571429</v>
      </c>
      <c r="EP554">
        <v>17.43746428571429</v>
      </c>
      <c r="EQ554">
        <v>17.17942142857143</v>
      </c>
      <c r="ER554">
        <v>2000.038214285714</v>
      </c>
      <c r="ES554">
        <v>0.9800042499999998</v>
      </c>
      <c r="ET554">
        <v>0.01999618571428571</v>
      </c>
      <c r="EU554">
        <v>0</v>
      </c>
      <c r="EV554">
        <v>254.12125</v>
      </c>
      <c r="EW554">
        <v>5.00078</v>
      </c>
      <c r="EX554">
        <v>5083.385357142856</v>
      </c>
      <c r="EY554">
        <v>16379.94642857143</v>
      </c>
      <c r="EZ554">
        <v>38.92378571428571</v>
      </c>
      <c r="FA554">
        <v>39.87942857142857</v>
      </c>
      <c r="FB554">
        <v>39.22967857142856</v>
      </c>
      <c r="FC554">
        <v>39.49299999999999</v>
      </c>
      <c r="FD554">
        <v>40.13814285714285</v>
      </c>
      <c r="FE554">
        <v>1955.148214285714</v>
      </c>
      <c r="FF554">
        <v>39.89000000000001</v>
      </c>
      <c r="FG554">
        <v>0</v>
      </c>
      <c r="FH554">
        <v>1758401028.9</v>
      </c>
      <c r="FI554">
        <v>0</v>
      </c>
      <c r="FJ554">
        <v>254.12324</v>
      </c>
      <c r="FK554">
        <v>-2.595769232181116</v>
      </c>
      <c r="FL554">
        <v>-44.58384604684714</v>
      </c>
      <c r="FM554">
        <v>5082.687200000001</v>
      </c>
      <c r="FN554">
        <v>15</v>
      </c>
      <c r="FO554">
        <v>0</v>
      </c>
      <c r="FP554" t="s">
        <v>439</v>
      </c>
      <c r="FQ554">
        <v>1746989605.5</v>
      </c>
      <c r="FR554">
        <v>1746989593.5</v>
      </c>
      <c r="FS554">
        <v>0</v>
      </c>
      <c r="FT554">
        <v>-0.274</v>
      </c>
      <c r="FU554">
        <v>-0.002</v>
      </c>
      <c r="FV554">
        <v>2.549</v>
      </c>
      <c r="FW554">
        <v>0.129</v>
      </c>
      <c r="FX554">
        <v>420</v>
      </c>
      <c r="FY554">
        <v>17</v>
      </c>
      <c r="FZ554">
        <v>0.02</v>
      </c>
      <c r="GA554">
        <v>0.04</v>
      </c>
      <c r="GB554">
        <v>-25.47453414634147</v>
      </c>
      <c r="GC554">
        <v>-0.3508954703833239</v>
      </c>
      <c r="GD554">
        <v>0.04699925588282855</v>
      </c>
      <c r="GE554">
        <v>1</v>
      </c>
      <c r="GF554">
        <v>254.2341176470588</v>
      </c>
      <c r="GG554">
        <v>-2.326233770033681</v>
      </c>
      <c r="GH554">
        <v>0.3004682389700403</v>
      </c>
      <c r="GI554">
        <v>0</v>
      </c>
      <c r="GJ554">
        <v>0.3606054390243902</v>
      </c>
      <c r="GK554">
        <v>-0.04992200696864103</v>
      </c>
      <c r="GL554">
        <v>0.006864783513360519</v>
      </c>
      <c r="GM554">
        <v>1</v>
      </c>
      <c r="GN554">
        <v>2</v>
      </c>
      <c r="GO554">
        <v>3</v>
      </c>
      <c r="GP554" t="s">
        <v>533</v>
      </c>
      <c r="GQ554">
        <v>3.10302</v>
      </c>
      <c r="GR554">
        <v>2.72429</v>
      </c>
      <c r="GS554">
        <v>0.148606</v>
      </c>
      <c r="GT554">
        <v>0.151359</v>
      </c>
      <c r="GU554">
        <v>0.101731</v>
      </c>
      <c r="GV554">
        <v>0.101917</v>
      </c>
      <c r="GW554">
        <v>22272.5</v>
      </c>
      <c r="GX554">
        <v>20160.8</v>
      </c>
      <c r="GY554">
        <v>26723.6</v>
      </c>
      <c r="GZ554">
        <v>23977.5</v>
      </c>
      <c r="HA554">
        <v>38418.6</v>
      </c>
      <c r="HB554">
        <v>31841.3</v>
      </c>
      <c r="HC554">
        <v>46666.9</v>
      </c>
      <c r="HD554">
        <v>37937.9</v>
      </c>
      <c r="HE554">
        <v>1.8698</v>
      </c>
      <c r="HF554">
        <v>2.3466</v>
      </c>
      <c r="HG554">
        <v>0.115246</v>
      </c>
      <c r="HH554">
        <v>0</v>
      </c>
      <c r="HI554">
        <v>28.1293</v>
      </c>
      <c r="HJ554">
        <v>999.9</v>
      </c>
      <c r="HK554">
        <v>48.3</v>
      </c>
      <c r="HL554">
        <v>32.2</v>
      </c>
      <c r="HM554">
        <v>25.8421</v>
      </c>
      <c r="HN554">
        <v>61.6074</v>
      </c>
      <c r="HO554">
        <v>4.44311</v>
      </c>
      <c r="HP554">
        <v>2</v>
      </c>
      <c r="HQ554">
        <v>0.112622</v>
      </c>
      <c r="HR554">
        <v>-0.026329</v>
      </c>
      <c r="HS554">
        <v>20.2829</v>
      </c>
      <c r="HT554">
        <v>5.2104</v>
      </c>
      <c r="HU554">
        <v>11.9755</v>
      </c>
      <c r="HV554">
        <v>4.9634</v>
      </c>
      <c r="HW554">
        <v>3.27433</v>
      </c>
      <c r="HX554">
        <v>9999</v>
      </c>
      <c r="HY554">
        <v>9999</v>
      </c>
      <c r="HZ554">
        <v>9999</v>
      </c>
      <c r="IA554">
        <v>999.9</v>
      </c>
      <c r="IB554">
        <v>1.86386</v>
      </c>
      <c r="IC554">
        <v>1.86005</v>
      </c>
      <c r="ID554">
        <v>1.85841</v>
      </c>
      <c r="IE554">
        <v>1.85974</v>
      </c>
      <c r="IF554">
        <v>1.85989</v>
      </c>
      <c r="IG554">
        <v>1.85839</v>
      </c>
      <c r="IH554">
        <v>1.85745</v>
      </c>
      <c r="II554">
        <v>1.85239</v>
      </c>
      <c r="IJ554">
        <v>0</v>
      </c>
      <c r="IK554">
        <v>0</v>
      </c>
      <c r="IL554">
        <v>0</v>
      </c>
      <c r="IM554">
        <v>0</v>
      </c>
      <c r="IN554" t="s">
        <v>441</v>
      </c>
      <c r="IO554" t="s">
        <v>442</v>
      </c>
      <c r="IP554" t="s">
        <v>443</v>
      </c>
      <c r="IQ554" t="s">
        <v>443</v>
      </c>
      <c r="IR554" t="s">
        <v>443</v>
      </c>
      <c r="IS554" t="s">
        <v>443</v>
      </c>
      <c r="IT554">
        <v>0</v>
      </c>
      <c r="IU554">
        <v>100</v>
      </c>
      <c r="IV554">
        <v>100</v>
      </c>
      <c r="IW554">
        <v>-0.87</v>
      </c>
      <c r="IX554">
        <v>0.2671</v>
      </c>
      <c r="IY554">
        <v>-1.199888540531774</v>
      </c>
      <c r="IZ554">
        <v>0.0006062262584135303</v>
      </c>
      <c r="JA554">
        <v>-6.607284784785487E-07</v>
      </c>
      <c r="JB554">
        <v>4.456398226774383E-10</v>
      </c>
      <c r="JC554">
        <v>0.04242554667046498</v>
      </c>
      <c r="JD554">
        <v>-0.002659736867722172</v>
      </c>
      <c r="JE554">
        <v>0.000738507291522077</v>
      </c>
      <c r="JF554">
        <v>-6.730059124220876E-06</v>
      </c>
      <c r="JG554">
        <v>7</v>
      </c>
      <c r="JH554">
        <v>1949</v>
      </c>
      <c r="JI554">
        <v>1</v>
      </c>
      <c r="JJ554">
        <v>29</v>
      </c>
      <c r="JK554">
        <v>190190.4</v>
      </c>
      <c r="JL554">
        <v>190190.6</v>
      </c>
      <c r="JM554">
        <v>2.73193</v>
      </c>
      <c r="JN554">
        <v>2.61719</v>
      </c>
      <c r="JO554">
        <v>2.146</v>
      </c>
      <c r="JP554">
        <v>2.68066</v>
      </c>
      <c r="JQ554">
        <v>2.29858</v>
      </c>
      <c r="JR554">
        <v>2.41577</v>
      </c>
      <c r="JS554">
        <v>36.9317</v>
      </c>
      <c r="JT554">
        <v>24.0787</v>
      </c>
      <c r="JU554">
        <v>18</v>
      </c>
      <c r="JV554">
        <v>480.85</v>
      </c>
      <c r="JW554">
        <v>900.366</v>
      </c>
      <c r="JX554">
        <v>27.4707</v>
      </c>
      <c r="JY554">
        <v>28.683</v>
      </c>
      <c r="JZ554">
        <v>30.0002</v>
      </c>
      <c r="KA554">
        <v>28.8672</v>
      </c>
      <c r="KB554">
        <v>28.8277</v>
      </c>
      <c r="KC554">
        <v>54.924</v>
      </c>
      <c r="KD554">
        <v>18.4002</v>
      </c>
      <c r="KE554">
        <v>72.61920000000001</v>
      </c>
      <c r="KF554">
        <v>27.4706</v>
      </c>
      <c r="KG554">
        <v>941.595</v>
      </c>
      <c r="KH554">
        <v>21.7447</v>
      </c>
      <c r="KI554">
        <v>102.032</v>
      </c>
      <c r="KJ554">
        <v>91.4893</v>
      </c>
    </row>
    <row r="555" spans="1:296">
      <c r="A555">
        <v>537</v>
      </c>
      <c r="B555">
        <v>1758401033.6</v>
      </c>
      <c r="C555">
        <v>18893.09999990463</v>
      </c>
      <c r="D555" t="s">
        <v>1522</v>
      </c>
      <c r="E555" t="s">
        <v>1523</v>
      </c>
      <c r="F555">
        <v>5</v>
      </c>
      <c r="G555" t="s">
        <v>1411</v>
      </c>
      <c r="H555">
        <v>1758401025.832142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941.0948546350363</v>
      </c>
      <c r="AJ555">
        <v>925.3336969696971</v>
      </c>
      <c r="AK555">
        <v>3.418068274264452</v>
      </c>
      <c r="AL555">
        <v>65.7214573392061</v>
      </c>
      <c r="AM555">
        <f>(AO555 - AN555 + DX555*1E3/(8.314*(DZ555+273.15)) * AQ555/DW555 * AP555) * DW555/(100*DK555) * 1000/(1000 - AO555)</f>
        <v>0</v>
      </c>
      <c r="AN555">
        <v>21.78497236542786</v>
      </c>
      <c r="AO555">
        <v>22.1358212121212</v>
      </c>
      <c r="AP555">
        <v>-1.366486175679421E-05</v>
      </c>
      <c r="AQ555">
        <v>86.31513726895665</v>
      </c>
      <c r="AR555">
        <v>0</v>
      </c>
      <c r="AS555">
        <v>0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437</v>
      </c>
      <c r="AX555" t="s">
        <v>437</v>
      </c>
      <c r="AY555">
        <v>0</v>
      </c>
      <c r="AZ555">
        <v>0</v>
      </c>
      <c r="BA555">
        <f>1-AY555/AZ555</f>
        <v>0</v>
      </c>
      <c r="BB555">
        <v>0</v>
      </c>
      <c r="BC555" t="s">
        <v>437</v>
      </c>
      <c r="BD555" t="s">
        <v>437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437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2.7</v>
      </c>
      <c r="DL555">
        <v>0.5</v>
      </c>
      <c r="DM555" t="s">
        <v>438</v>
      </c>
      <c r="DN555">
        <v>2</v>
      </c>
      <c r="DO555" t="b">
        <v>1</v>
      </c>
      <c r="DP555">
        <v>1758401025.832142</v>
      </c>
      <c r="DQ555">
        <v>880.4249642857143</v>
      </c>
      <c r="DR555">
        <v>905.884107142857</v>
      </c>
      <c r="DS555">
        <v>22.141425</v>
      </c>
      <c r="DT555">
        <v>21.78702857142857</v>
      </c>
      <c r="DU555">
        <v>881.2987142857143</v>
      </c>
      <c r="DV555">
        <v>21.87425000000001</v>
      </c>
      <c r="DW555">
        <v>499.98375</v>
      </c>
      <c r="DX555">
        <v>90.26119642857144</v>
      </c>
      <c r="DY555">
        <v>0.066093025</v>
      </c>
      <c r="DZ555">
        <v>28.87182857142857</v>
      </c>
      <c r="EA555">
        <v>30.00227142857143</v>
      </c>
      <c r="EB555">
        <v>999.9000000000002</v>
      </c>
      <c r="EC555">
        <v>0</v>
      </c>
      <c r="ED555">
        <v>0</v>
      </c>
      <c r="EE555">
        <v>10009.14892857143</v>
      </c>
      <c r="EF555">
        <v>0</v>
      </c>
      <c r="EG555">
        <v>11.06886428571429</v>
      </c>
      <c r="EH555">
        <v>-25.45909642857142</v>
      </c>
      <c r="EI555">
        <v>900.3601428571427</v>
      </c>
      <c r="EJ555">
        <v>926.0600714285714</v>
      </c>
      <c r="EK555">
        <v>0.3543946785714285</v>
      </c>
      <c r="EL555">
        <v>905.884107142857</v>
      </c>
      <c r="EM555">
        <v>21.78702857142857</v>
      </c>
      <c r="EN555">
        <v>1.998510357142857</v>
      </c>
      <c r="EO555">
        <v>1.966522142857143</v>
      </c>
      <c r="EP555">
        <v>17.43253928571428</v>
      </c>
      <c r="EQ555">
        <v>17.17733214285714</v>
      </c>
      <c r="ER555">
        <v>2000.041428571428</v>
      </c>
      <c r="ES555">
        <v>0.9800043571428569</v>
      </c>
      <c r="ET555">
        <v>0.01999608571428571</v>
      </c>
      <c r="EU555">
        <v>0</v>
      </c>
      <c r="EV555">
        <v>253.9263928571429</v>
      </c>
      <c r="EW555">
        <v>5.00078</v>
      </c>
      <c r="EX555">
        <v>5079.149642857142</v>
      </c>
      <c r="EY555">
        <v>16379.98571428571</v>
      </c>
      <c r="EZ555">
        <v>38.94389285714285</v>
      </c>
      <c r="FA555">
        <v>39.87942857142857</v>
      </c>
      <c r="FB555">
        <v>39.23857142857143</v>
      </c>
      <c r="FC555">
        <v>39.51089285714285</v>
      </c>
      <c r="FD555">
        <v>40.15157142857144</v>
      </c>
      <c r="FE555">
        <v>1955.151428571428</v>
      </c>
      <c r="FF555">
        <v>39.89000000000001</v>
      </c>
      <c r="FG555">
        <v>0</v>
      </c>
      <c r="FH555">
        <v>1758401034.3</v>
      </c>
      <c r="FI555">
        <v>0</v>
      </c>
      <c r="FJ555">
        <v>253.914</v>
      </c>
      <c r="FK555">
        <v>-2.52314529894908</v>
      </c>
      <c r="FL555">
        <v>-46.16068377569551</v>
      </c>
      <c r="FM555">
        <v>5078.770769230769</v>
      </c>
      <c r="FN555">
        <v>15</v>
      </c>
      <c r="FO555">
        <v>0</v>
      </c>
      <c r="FP555" t="s">
        <v>439</v>
      </c>
      <c r="FQ555">
        <v>1746989605.5</v>
      </c>
      <c r="FR555">
        <v>1746989593.5</v>
      </c>
      <c r="FS555">
        <v>0</v>
      </c>
      <c r="FT555">
        <v>-0.274</v>
      </c>
      <c r="FU555">
        <v>-0.002</v>
      </c>
      <c r="FV555">
        <v>2.549</v>
      </c>
      <c r="FW555">
        <v>0.129</v>
      </c>
      <c r="FX555">
        <v>420</v>
      </c>
      <c r="FY555">
        <v>17</v>
      </c>
      <c r="FZ555">
        <v>0.02</v>
      </c>
      <c r="GA555">
        <v>0.04</v>
      </c>
      <c r="GB555">
        <v>-25.4579575</v>
      </c>
      <c r="GC555">
        <v>0.3486157598499294</v>
      </c>
      <c r="GD555">
        <v>0.07613317571039607</v>
      </c>
      <c r="GE555">
        <v>1</v>
      </c>
      <c r="GF555">
        <v>254.0306176470588</v>
      </c>
      <c r="GG555">
        <v>-2.376333082309695</v>
      </c>
      <c r="GH555">
        <v>0.3027765643570768</v>
      </c>
      <c r="GI555">
        <v>0</v>
      </c>
      <c r="GJ555">
        <v>0.356464875</v>
      </c>
      <c r="GK555">
        <v>-0.03924694559099502</v>
      </c>
      <c r="GL555">
        <v>0.004148172478257748</v>
      </c>
      <c r="GM555">
        <v>1</v>
      </c>
      <c r="GN555">
        <v>2</v>
      </c>
      <c r="GO555">
        <v>3</v>
      </c>
      <c r="GP555" t="s">
        <v>533</v>
      </c>
      <c r="GQ555">
        <v>3.10271</v>
      </c>
      <c r="GR555">
        <v>2.72455</v>
      </c>
      <c r="GS555">
        <v>0.1506</v>
      </c>
      <c r="GT555">
        <v>0.15331</v>
      </c>
      <c r="GU555">
        <v>0.101715</v>
      </c>
      <c r="GV555">
        <v>0.101908</v>
      </c>
      <c r="GW555">
        <v>22220.3</v>
      </c>
      <c r="GX555">
        <v>20114.2</v>
      </c>
      <c r="GY555">
        <v>26723.5</v>
      </c>
      <c r="GZ555">
        <v>23977.2</v>
      </c>
      <c r="HA555">
        <v>38419.6</v>
      </c>
      <c r="HB555">
        <v>31841.4</v>
      </c>
      <c r="HC555">
        <v>46666.9</v>
      </c>
      <c r="HD555">
        <v>37937.4</v>
      </c>
      <c r="HE555">
        <v>1.86935</v>
      </c>
      <c r="HF555">
        <v>2.3472</v>
      </c>
      <c r="HG555">
        <v>0.115428</v>
      </c>
      <c r="HH555">
        <v>0</v>
      </c>
      <c r="HI555">
        <v>28.1293</v>
      </c>
      <c r="HJ555">
        <v>999.9</v>
      </c>
      <c r="HK555">
        <v>48.3</v>
      </c>
      <c r="HL555">
        <v>32.2</v>
      </c>
      <c r="HM555">
        <v>25.8447</v>
      </c>
      <c r="HN555">
        <v>61.2874</v>
      </c>
      <c r="HO555">
        <v>4.53526</v>
      </c>
      <c r="HP555">
        <v>2</v>
      </c>
      <c r="HQ555">
        <v>0.112825</v>
      </c>
      <c r="HR555">
        <v>-0.0250327</v>
      </c>
      <c r="HS555">
        <v>20.2828</v>
      </c>
      <c r="HT555">
        <v>5.2113</v>
      </c>
      <c r="HU555">
        <v>11.9749</v>
      </c>
      <c r="HV555">
        <v>4.9637</v>
      </c>
      <c r="HW555">
        <v>3.27463</v>
      </c>
      <c r="HX555">
        <v>9999</v>
      </c>
      <c r="HY555">
        <v>9999</v>
      </c>
      <c r="HZ555">
        <v>9999</v>
      </c>
      <c r="IA555">
        <v>999.9</v>
      </c>
      <c r="IB555">
        <v>1.86386</v>
      </c>
      <c r="IC555">
        <v>1.86005</v>
      </c>
      <c r="ID555">
        <v>1.8584</v>
      </c>
      <c r="IE555">
        <v>1.85974</v>
      </c>
      <c r="IF555">
        <v>1.85989</v>
      </c>
      <c r="IG555">
        <v>1.8584</v>
      </c>
      <c r="IH555">
        <v>1.85745</v>
      </c>
      <c r="II555">
        <v>1.85238</v>
      </c>
      <c r="IJ555">
        <v>0</v>
      </c>
      <c r="IK555">
        <v>0</v>
      </c>
      <c r="IL555">
        <v>0</v>
      </c>
      <c r="IM555">
        <v>0</v>
      </c>
      <c r="IN555" t="s">
        <v>441</v>
      </c>
      <c r="IO555" t="s">
        <v>442</v>
      </c>
      <c r="IP555" t="s">
        <v>443</v>
      </c>
      <c r="IQ555" t="s">
        <v>443</v>
      </c>
      <c r="IR555" t="s">
        <v>443</v>
      </c>
      <c r="IS555" t="s">
        <v>443</v>
      </c>
      <c r="IT555">
        <v>0</v>
      </c>
      <c r="IU555">
        <v>100</v>
      </c>
      <c r="IV555">
        <v>100</v>
      </c>
      <c r="IW555">
        <v>-0.86</v>
      </c>
      <c r="IX555">
        <v>0.267</v>
      </c>
      <c r="IY555">
        <v>-1.199888540531774</v>
      </c>
      <c r="IZ555">
        <v>0.0006062262584135303</v>
      </c>
      <c r="JA555">
        <v>-6.607284784785487E-07</v>
      </c>
      <c r="JB555">
        <v>4.456398226774383E-10</v>
      </c>
      <c r="JC555">
        <v>0.04242554667046498</v>
      </c>
      <c r="JD555">
        <v>-0.002659736867722172</v>
      </c>
      <c r="JE555">
        <v>0.000738507291522077</v>
      </c>
      <c r="JF555">
        <v>-6.730059124220876E-06</v>
      </c>
      <c r="JG555">
        <v>7</v>
      </c>
      <c r="JH555">
        <v>1949</v>
      </c>
      <c r="JI555">
        <v>1</v>
      </c>
      <c r="JJ555">
        <v>29</v>
      </c>
      <c r="JK555">
        <v>190190.5</v>
      </c>
      <c r="JL555">
        <v>190190.7</v>
      </c>
      <c r="JM555">
        <v>2.77588</v>
      </c>
      <c r="JN555">
        <v>2.61108</v>
      </c>
      <c r="JO555">
        <v>2.146</v>
      </c>
      <c r="JP555">
        <v>2.67944</v>
      </c>
      <c r="JQ555">
        <v>2.29858</v>
      </c>
      <c r="JR555">
        <v>2.39014</v>
      </c>
      <c r="JS555">
        <v>36.908</v>
      </c>
      <c r="JT555">
        <v>24.07</v>
      </c>
      <c r="JU555">
        <v>18</v>
      </c>
      <c r="JV555">
        <v>480.594</v>
      </c>
      <c r="JW555">
        <v>901.029</v>
      </c>
      <c r="JX555">
        <v>27.4708</v>
      </c>
      <c r="JY555">
        <v>28.685</v>
      </c>
      <c r="JZ555">
        <v>30.0003</v>
      </c>
      <c r="KA555">
        <v>28.868</v>
      </c>
      <c r="KB555">
        <v>28.8292</v>
      </c>
      <c r="KC555">
        <v>55.7463</v>
      </c>
      <c r="KD555">
        <v>18.4002</v>
      </c>
      <c r="KE555">
        <v>72.61920000000001</v>
      </c>
      <c r="KF555">
        <v>27.4707</v>
      </c>
      <c r="KG555">
        <v>954.972</v>
      </c>
      <c r="KH555">
        <v>21.7447</v>
      </c>
      <c r="KI555">
        <v>102.032</v>
      </c>
      <c r="KJ555">
        <v>91.4881</v>
      </c>
    </row>
    <row r="556" spans="1:296">
      <c r="A556">
        <v>538</v>
      </c>
      <c r="B556">
        <v>1758401038.1</v>
      </c>
      <c r="C556">
        <v>18897.59999990463</v>
      </c>
      <c r="D556" t="s">
        <v>1524</v>
      </c>
      <c r="E556" t="s">
        <v>1525</v>
      </c>
      <c r="F556">
        <v>5</v>
      </c>
      <c r="G556" t="s">
        <v>1411</v>
      </c>
      <c r="H556">
        <v>1758401030.278571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956.4279538524453</v>
      </c>
      <c r="AJ556">
        <v>940.8086121212119</v>
      </c>
      <c r="AK556">
        <v>3.446347373588878</v>
      </c>
      <c r="AL556">
        <v>65.7214573392061</v>
      </c>
      <c r="AM556">
        <f>(AO556 - AN556 + DX556*1E3/(8.314*(DZ556+273.15)) * AQ556/DW556 * AP556) * DW556/(100*DK556) * 1000/(1000 - AO556)</f>
        <v>0</v>
      </c>
      <c r="AN556">
        <v>21.78525443776263</v>
      </c>
      <c r="AO556">
        <v>22.13397212121211</v>
      </c>
      <c r="AP556">
        <v>-4.73982894790605E-05</v>
      </c>
      <c r="AQ556">
        <v>86.31513726895665</v>
      </c>
      <c r="AR556">
        <v>0</v>
      </c>
      <c r="AS556">
        <v>0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437</v>
      </c>
      <c r="AX556" t="s">
        <v>437</v>
      </c>
      <c r="AY556">
        <v>0</v>
      </c>
      <c r="AZ556">
        <v>0</v>
      </c>
      <c r="BA556">
        <f>1-AY556/AZ556</f>
        <v>0</v>
      </c>
      <c r="BB556">
        <v>0</v>
      </c>
      <c r="BC556" t="s">
        <v>437</v>
      </c>
      <c r="BD556" t="s">
        <v>437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437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2.7</v>
      </c>
      <c r="DL556">
        <v>0.5</v>
      </c>
      <c r="DM556" t="s">
        <v>438</v>
      </c>
      <c r="DN556">
        <v>2</v>
      </c>
      <c r="DO556" t="b">
        <v>1</v>
      </c>
      <c r="DP556">
        <v>1758401030.278571</v>
      </c>
      <c r="DQ556">
        <v>895.3732499999998</v>
      </c>
      <c r="DR556">
        <v>920.7823571428571</v>
      </c>
      <c r="DS556">
        <v>22.13786785714285</v>
      </c>
      <c r="DT556">
        <v>21.78576785714285</v>
      </c>
      <c r="DU556">
        <v>896.2396785714288</v>
      </c>
      <c r="DV556">
        <v>21.87076428571428</v>
      </c>
      <c r="DW556">
        <v>499.9573928571428</v>
      </c>
      <c r="DX556">
        <v>90.26040714285716</v>
      </c>
      <c r="DY556">
        <v>0.06619023214285714</v>
      </c>
      <c r="DZ556">
        <v>28.87138214285715</v>
      </c>
      <c r="EA556">
        <v>30.00504285714286</v>
      </c>
      <c r="EB556">
        <v>999.9000000000002</v>
      </c>
      <c r="EC556">
        <v>0</v>
      </c>
      <c r="ED556">
        <v>0</v>
      </c>
      <c r="EE556">
        <v>10013.52392857143</v>
      </c>
      <c r="EF556">
        <v>0</v>
      </c>
      <c r="EG556">
        <v>11.06582857142857</v>
      </c>
      <c r="EH556">
        <v>-25.40908928571429</v>
      </c>
      <c r="EI556">
        <v>915.6436071428571</v>
      </c>
      <c r="EJ556">
        <v>941.2890357142859</v>
      </c>
      <c r="EK556">
        <v>0.3520904285714285</v>
      </c>
      <c r="EL556">
        <v>920.7823571428571</v>
      </c>
      <c r="EM556">
        <v>21.78576785714285</v>
      </c>
      <c r="EN556">
        <v>1.998172142857143</v>
      </c>
      <c r="EO556">
        <v>1.966392142857143</v>
      </c>
      <c r="EP556">
        <v>17.42985357142857</v>
      </c>
      <c r="EQ556">
        <v>17.17628571428572</v>
      </c>
      <c r="ER556">
        <v>2000.042142857143</v>
      </c>
      <c r="ES556">
        <v>0.9800043571428571</v>
      </c>
      <c r="ET556">
        <v>0.019996075</v>
      </c>
      <c r="EU556">
        <v>0</v>
      </c>
      <c r="EV556">
        <v>253.7241785714286</v>
      </c>
      <c r="EW556">
        <v>5.00078</v>
      </c>
      <c r="EX556">
        <v>5075.901428571429</v>
      </c>
      <c r="EY556">
        <v>16379.99642857143</v>
      </c>
      <c r="EZ556">
        <v>38.93282142857144</v>
      </c>
      <c r="FA556">
        <v>39.875</v>
      </c>
      <c r="FB556">
        <v>39.26085714285714</v>
      </c>
      <c r="FC556">
        <v>39.51539285714285</v>
      </c>
      <c r="FD556">
        <v>40.14489285714286</v>
      </c>
      <c r="FE556">
        <v>1955.152142857143</v>
      </c>
      <c r="FF556">
        <v>39.89000000000001</v>
      </c>
      <c r="FG556">
        <v>0</v>
      </c>
      <c r="FH556">
        <v>1758401039.1</v>
      </c>
      <c r="FI556">
        <v>0</v>
      </c>
      <c r="FJ556">
        <v>253.7203461538462</v>
      </c>
      <c r="FK556">
        <v>-2.528923089728197</v>
      </c>
      <c r="FL556">
        <v>-45.90529912228283</v>
      </c>
      <c r="FM556">
        <v>5075.168846153847</v>
      </c>
      <c r="FN556">
        <v>15</v>
      </c>
      <c r="FO556">
        <v>0</v>
      </c>
      <c r="FP556" t="s">
        <v>439</v>
      </c>
      <c r="FQ556">
        <v>1746989605.5</v>
      </c>
      <c r="FR556">
        <v>1746989593.5</v>
      </c>
      <c r="FS556">
        <v>0</v>
      </c>
      <c r="FT556">
        <v>-0.274</v>
      </c>
      <c r="FU556">
        <v>-0.002</v>
      </c>
      <c r="FV556">
        <v>2.549</v>
      </c>
      <c r="FW556">
        <v>0.129</v>
      </c>
      <c r="FX556">
        <v>420</v>
      </c>
      <c r="FY556">
        <v>17</v>
      </c>
      <c r="FZ556">
        <v>0.02</v>
      </c>
      <c r="GA556">
        <v>0.04</v>
      </c>
      <c r="GB556">
        <v>-25.439375</v>
      </c>
      <c r="GC556">
        <v>0.7522536585366009</v>
      </c>
      <c r="GD556">
        <v>0.08898312972131317</v>
      </c>
      <c r="GE556">
        <v>0</v>
      </c>
      <c r="GF556">
        <v>253.8670588235294</v>
      </c>
      <c r="GG556">
        <v>-2.473644003367201</v>
      </c>
      <c r="GH556">
        <v>0.3090126535745822</v>
      </c>
      <c r="GI556">
        <v>0</v>
      </c>
      <c r="GJ556">
        <v>0.3535016</v>
      </c>
      <c r="GK556">
        <v>-0.0298244352720452</v>
      </c>
      <c r="GL556">
        <v>0.003031215158975031</v>
      </c>
      <c r="GM556">
        <v>1</v>
      </c>
      <c r="GN556">
        <v>1</v>
      </c>
      <c r="GO556">
        <v>3</v>
      </c>
      <c r="GP556" t="s">
        <v>440</v>
      </c>
      <c r="GQ556">
        <v>3.10266</v>
      </c>
      <c r="GR556">
        <v>2.72436</v>
      </c>
      <c r="GS556">
        <v>0.15223</v>
      </c>
      <c r="GT556">
        <v>0.154917</v>
      </c>
      <c r="GU556">
        <v>0.101712</v>
      </c>
      <c r="GV556">
        <v>0.101907</v>
      </c>
      <c r="GW556">
        <v>22177.7</v>
      </c>
      <c r="GX556">
        <v>20075.9</v>
      </c>
      <c r="GY556">
        <v>26723.5</v>
      </c>
      <c r="GZ556">
        <v>23977</v>
      </c>
      <c r="HA556">
        <v>38420</v>
      </c>
      <c r="HB556">
        <v>31841.8</v>
      </c>
      <c r="HC556">
        <v>46667</v>
      </c>
      <c r="HD556">
        <v>37937.7</v>
      </c>
      <c r="HE556">
        <v>1.86887</v>
      </c>
      <c r="HF556">
        <v>2.34697</v>
      </c>
      <c r="HG556">
        <v>0.114944</v>
      </c>
      <c r="HH556">
        <v>0</v>
      </c>
      <c r="HI556">
        <v>28.1293</v>
      </c>
      <c r="HJ556">
        <v>999.9</v>
      </c>
      <c r="HK556">
        <v>48.3</v>
      </c>
      <c r="HL556">
        <v>32.2</v>
      </c>
      <c r="HM556">
        <v>25.8441</v>
      </c>
      <c r="HN556">
        <v>61.5074</v>
      </c>
      <c r="HO556">
        <v>4.61939</v>
      </c>
      <c r="HP556">
        <v>2</v>
      </c>
      <c r="HQ556">
        <v>0.112741</v>
      </c>
      <c r="HR556">
        <v>-7.35293E-05</v>
      </c>
      <c r="HS556">
        <v>20.2828</v>
      </c>
      <c r="HT556">
        <v>5.21145</v>
      </c>
      <c r="HU556">
        <v>11.9764</v>
      </c>
      <c r="HV556">
        <v>4.9637</v>
      </c>
      <c r="HW556">
        <v>3.27463</v>
      </c>
      <c r="HX556">
        <v>9999</v>
      </c>
      <c r="HY556">
        <v>9999</v>
      </c>
      <c r="HZ556">
        <v>9999</v>
      </c>
      <c r="IA556">
        <v>999.9</v>
      </c>
      <c r="IB556">
        <v>1.86386</v>
      </c>
      <c r="IC556">
        <v>1.86005</v>
      </c>
      <c r="ID556">
        <v>1.85838</v>
      </c>
      <c r="IE556">
        <v>1.85974</v>
      </c>
      <c r="IF556">
        <v>1.85989</v>
      </c>
      <c r="IG556">
        <v>1.85838</v>
      </c>
      <c r="IH556">
        <v>1.85745</v>
      </c>
      <c r="II556">
        <v>1.85235</v>
      </c>
      <c r="IJ556">
        <v>0</v>
      </c>
      <c r="IK556">
        <v>0</v>
      </c>
      <c r="IL556">
        <v>0</v>
      </c>
      <c r="IM556">
        <v>0</v>
      </c>
      <c r="IN556" t="s">
        <v>441</v>
      </c>
      <c r="IO556" t="s">
        <v>442</v>
      </c>
      <c r="IP556" t="s">
        <v>443</v>
      </c>
      <c r="IQ556" t="s">
        <v>443</v>
      </c>
      <c r="IR556" t="s">
        <v>443</v>
      </c>
      <c r="IS556" t="s">
        <v>443</v>
      </c>
      <c r="IT556">
        <v>0</v>
      </c>
      <c r="IU556">
        <v>100</v>
      </c>
      <c r="IV556">
        <v>100</v>
      </c>
      <c r="IW556">
        <v>-0.853</v>
      </c>
      <c r="IX556">
        <v>0.2671</v>
      </c>
      <c r="IY556">
        <v>-1.199888540531774</v>
      </c>
      <c r="IZ556">
        <v>0.0006062262584135303</v>
      </c>
      <c r="JA556">
        <v>-6.607284784785487E-07</v>
      </c>
      <c r="JB556">
        <v>4.456398226774383E-10</v>
      </c>
      <c r="JC556">
        <v>0.04242554667046498</v>
      </c>
      <c r="JD556">
        <v>-0.002659736867722172</v>
      </c>
      <c r="JE556">
        <v>0.000738507291522077</v>
      </c>
      <c r="JF556">
        <v>-6.730059124220876E-06</v>
      </c>
      <c r="JG556">
        <v>7</v>
      </c>
      <c r="JH556">
        <v>1949</v>
      </c>
      <c r="JI556">
        <v>1</v>
      </c>
      <c r="JJ556">
        <v>29</v>
      </c>
      <c r="JK556">
        <v>190190.5</v>
      </c>
      <c r="JL556">
        <v>190190.7</v>
      </c>
      <c r="JM556">
        <v>2.81006</v>
      </c>
      <c r="JN556">
        <v>2.6062</v>
      </c>
      <c r="JO556">
        <v>2.146</v>
      </c>
      <c r="JP556">
        <v>2.67944</v>
      </c>
      <c r="JQ556">
        <v>2.29858</v>
      </c>
      <c r="JR556">
        <v>2.42554</v>
      </c>
      <c r="JS556">
        <v>36.9317</v>
      </c>
      <c r="JT556">
        <v>24.0787</v>
      </c>
      <c r="JU556">
        <v>18</v>
      </c>
      <c r="JV556">
        <v>480.332</v>
      </c>
      <c r="JW556">
        <v>900.79</v>
      </c>
      <c r="JX556">
        <v>27.469</v>
      </c>
      <c r="JY556">
        <v>28.6854</v>
      </c>
      <c r="JZ556">
        <v>30</v>
      </c>
      <c r="KA556">
        <v>28.8696</v>
      </c>
      <c r="KB556">
        <v>28.8292</v>
      </c>
      <c r="KC556">
        <v>56.5023</v>
      </c>
      <c r="KD556">
        <v>18.4002</v>
      </c>
      <c r="KE556">
        <v>72.61920000000001</v>
      </c>
      <c r="KF556">
        <v>27.4628</v>
      </c>
      <c r="KG556">
        <v>975.0119999999999</v>
      </c>
      <c r="KH556">
        <v>21.7447</v>
      </c>
      <c r="KI556">
        <v>102.032</v>
      </c>
      <c r="KJ556">
        <v>91.48820000000001</v>
      </c>
    </row>
    <row r="557" spans="1:296">
      <c r="A557">
        <v>539</v>
      </c>
      <c r="B557">
        <v>1758401043.6</v>
      </c>
      <c r="C557">
        <v>18903.09999990463</v>
      </c>
      <c r="D557" t="s">
        <v>1526</v>
      </c>
      <c r="E557" t="s">
        <v>1527</v>
      </c>
      <c r="F557">
        <v>5</v>
      </c>
      <c r="G557" t="s">
        <v>1411</v>
      </c>
      <c r="H557">
        <v>1758401035.85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975.3472344684803</v>
      </c>
      <c r="AJ557">
        <v>959.7965575757574</v>
      </c>
      <c r="AK557">
        <v>3.452613405760789</v>
      </c>
      <c r="AL557">
        <v>65.7214573392061</v>
      </c>
      <c r="AM557">
        <f>(AO557 - AN557 + DX557*1E3/(8.314*(DZ557+273.15)) * AQ557/DW557 * AP557) * DW557/(100*DK557) * 1000/(1000 - AO557)</f>
        <v>0</v>
      </c>
      <c r="AN557">
        <v>21.78269934548778</v>
      </c>
      <c r="AO557">
        <v>22.13241454545453</v>
      </c>
      <c r="AP557">
        <v>-6.579295143536652E-06</v>
      </c>
      <c r="AQ557">
        <v>86.31513726895665</v>
      </c>
      <c r="AR557">
        <v>0</v>
      </c>
      <c r="AS557">
        <v>0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437</v>
      </c>
      <c r="AX557" t="s">
        <v>437</v>
      </c>
      <c r="AY557">
        <v>0</v>
      </c>
      <c r="AZ557">
        <v>0</v>
      </c>
      <c r="BA557">
        <f>1-AY557/AZ557</f>
        <v>0</v>
      </c>
      <c r="BB557">
        <v>0</v>
      </c>
      <c r="BC557" t="s">
        <v>437</v>
      </c>
      <c r="BD557" t="s">
        <v>437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437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2.7</v>
      </c>
      <c r="DL557">
        <v>0.5</v>
      </c>
      <c r="DM557" t="s">
        <v>438</v>
      </c>
      <c r="DN557">
        <v>2</v>
      </c>
      <c r="DO557" t="b">
        <v>1</v>
      </c>
      <c r="DP557">
        <v>1758401035.85</v>
      </c>
      <c r="DQ557">
        <v>914.1342142857142</v>
      </c>
      <c r="DR557">
        <v>939.4433214285715</v>
      </c>
      <c r="DS557">
        <v>22.13477857142857</v>
      </c>
      <c r="DT557">
        <v>21.78395</v>
      </c>
      <c r="DU557">
        <v>914.9911071428572</v>
      </c>
      <c r="DV557">
        <v>21.86773928571429</v>
      </c>
      <c r="DW557">
        <v>499.9417857142857</v>
      </c>
      <c r="DX557">
        <v>90.25957142857143</v>
      </c>
      <c r="DY557">
        <v>0.06632878571428572</v>
      </c>
      <c r="DZ557">
        <v>28.87178571428571</v>
      </c>
      <c r="EA557">
        <v>30.00676785714285</v>
      </c>
      <c r="EB557">
        <v>999.9000000000002</v>
      </c>
      <c r="EC557">
        <v>0</v>
      </c>
      <c r="ED557">
        <v>0</v>
      </c>
      <c r="EE557">
        <v>10010.06428571429</v>
      </c>
      <c r="EF557">
        <v>0</v>
      </c>
      <c r="EG557">
        <v>11.05733928571429</v>
      </c>
      <c r="EH557">
        <v>-25.30911785714286</v>
      </c>
      <c r="EI557">
        <v>934.8263571428571</v>
      </c>
      <c r="EJ557">
        <v>960.3638214285712</v>
      </c>
      <c r="EK557">
        <v>0.3508195714285715</v>
      </c>
      <c r="EL557">
        <v>939.4433214285715</v>
      </c>
      <c r="EM557">
        <v>21.78395</v>
      </c>
      <c r="EN557">
        <v>1.997875714285714</v>
      </c>
      <c r="EO557">
        <v>1.96621</v>
      </c>
      <c r="EP557">
        <v>17.4275</v>
      </c>
      <c r="EQ557">
        <v>17.17483214285714</v>
      </c>
      <c r="ER557">
        <v>2000.001071428572</v>
      </c>
      <c r="ES557">
        <v>0.9800039642857142</v>
      </c>
      <c r="ET557">
        <v>0.01999650357142857</v>
      </c>
      <c r="EU557">
        <v>0</v>
      </c>
      <c r="EV557">
        <v>253.5276071428571</v>
      </c>
      <c r="EW557">
        <v>5.00078</v>
      </c>
      <c r="EX557">
        <v>5071.5725</v>
      </c>
      <c r="EY557">
        <v>16379.66428571429</v>
      </c>
      <c r="EZ557">
        <v>38.944</v>
      </c>
      <c r="FA557">
        <v>39.87942857142857</v>
      </c>
      <c r="FB557">
        <v>39.28542857142857</v>
      </c>
      <c r="FC557">
        <v>39.52428571428571</v>
      </c>
      <c r="FD557">
        <v>40.15607142857142</v>
      </c>
      <c r="FE557">
        <v>1955.111071428571</v>
      </c>
      <c r="FF557">
        <v>39.89000000000001</v>
      </c>
      <c r="FG557">
        <v>0</v>
      </c>
      <c r="FH557">
        <v>1758401043.9</v>
      </c>
      <c r="FI557">
        <v>0</v>
      </c>
      <c r="FJ557">
        <v>253.5306923076923</v>
      </c>
      <c r="FK557">
        <v>-2.501606847460232</v>
      </c>
      <c r="FL557">
        <v>-43.08581194485756</v>
      </c>
      <c r="FM557">
        <v>5071.506923076923</v>
      </c>
      <c r="FN557">
        <v>15</v>
      </c>
      <c r="FO557">
        <v>0</v>
      </c>
      <c r="FP557" t="s">
        <v>439</v>
      </c>
      <c r="FQ557">
        <v>1746989605.5</v>
      </c>
      <c r="FR557">
        <v>1746989593.5</v>
      </c>
      <c r="FS557">
        <v>0</v>
      </c>
      <c r="FT557">
        <v>-0.274</v>
      </c>
      <c r="FU557">
        <v>-0.002</v>
      </c>
      <c r="FV557">
        <v>2.549</v>
      </c>
      <c r="FW557">
        <v>0.129</v>
      </c>
      <c r="FX557">
        <v>420</v>
      </c>
      <c r="FY557">
        <v>17</v>
      </c>
      <c r="FZ557">
        <v>0.02</v>
      </c>
      <c r="GA557">
        <v>0.04</v>
      </c>
      <c r="GB557">
        <v>-25.37853</v>
      </c>
      <c r="GC557">
        <v>0.9977921200751049</v>
      </c>
      <c r="GD557">
        <v>0.1062060902208533</v>
      </c>
      <c r="GE557">
        <v>0</v>
      </c>
      <c r="GF557">
        <v>253.677</v>
      </c>
      <c r="GG557">
        <v>-2.752880068091079</v>
      </c>
      <c r="GH557">
        <v>0.3544594061218223</v>
      </c>
      <c r="GI557">
        <v>0</v>
      </c>
      <c r="GJ557">
        <v>0.351712825</v>
      </c>
      <c r="GK557">
        <v>-0.01881049530956857</v>
      </c>
      <c r="GL557">
        <v>0.002175751374669221</v>
      </c>
      <c r="GM557">
        <v>1</v>
      </c>
      <c r="GN557">
        <v>1</v>
      </c>
      <c r="GO557">
        <v>3</v>
      </c>
      <c r="GP557" t="s">
        <v>440</v>
      </c>
      <c r="GQ557">
        <v>3.10279</v>
      </c>
      <c r="GR557">
        <v>2.72483</v>
      </c>
      <c r="GS557">
        <v>0.154203</v>
      </c>
      <c r="GT557">
        <v>0.156848</v>
      </c>
      <c r="GU557">
        <v>0.101708</v>
      </c>
      <c r="GV557">
        <v>0.101899</v>
      </c>
      <c r="GW557">
        <v>22126.2</v>
      </c>
      <c r="GX557">
        <v>20030.1</v>
      </c>
      <c r="GY557">
        <v>26723.7</v>
      </c>
      <c r="GZ557">
        <v>23977.1</v>
      </c>
      <c r="HA557">
        <v>38420.5</v>
      </c>
      <c r="HB557">
        <v>31842.2</v>
      </c>
      <c r="HC557">
        <v>46667.1</v>
      </c>
      <c r="HD557">
        <v>37937.6</v>
      </c>
      <c r="HE557">
        <v>1.86913</v>
      </c>
      <c r="HF557">
        <v>2.3472</v>
      </c>
      <c r="HG557">
        <v>0.114627</v>
      </c>
      <c r="HH557">
        <v>0</v>
      </c>
      <c r="HI557">
        <v>28.1293</v>
      </c>
      <c r="HJ557">
        <v>999.9</v>
      </c>
      <c r="HK557">
        <v>48.3</v>
      </c>
      <c r="HL557">
        <v>32.2</v>
      </c>
      <c r="HM557">
        <v>25.843</v>
      </c>
      <c r="HN557">
        <v>61.0074</v>
      </c>
      <c r="HO557">
        <v>4.59535</v>
      </c>
      <c r="HP557">
        <v>2</v>
      </c>
      <c r="HQ557">
        <v>0.112962</v>
      </c>
      <c r="HR557">
        <v>0.0184995</v>
      </c>
      <c r="HS557">
        <v>20.2829</v>
      </c>
      <c r="HT557">
        <v>5.2107</v>
      </c>
      <c r="HU557">
        <v>11.9748</v>
      </c>
      <c r="HV557">
        <v>4.9635</v>
      </c>
      <c r="HW557">
        <v>3.27455</v>
      </c>
      <c r="HX557">
        <v>9999</v>
      </c>
      <c r="HY557">
        <v>9999</v>
      </c>
      <c r="HZ557">
        <v>9999</v>
      </c>
      <c r="IA557">
        <v>999.9</v>
      </c>
      <c r="IB557">
        <v>1.86386</v>
      </c>
      <c r="IC557">
        <v>1.86005</v>
      </c>
      <c r="ID557">
        <v>1.85838</v>
      </c>
      <c r="IE557">
        <v>1.85974</v>
      </c>
      <c r="IF557">
        <v>1.85989</v>
      </c>
      <c r="IG557">
        <v>1.85838</v>
      </c>
      <c r="IH557">
        <v>1.85745</v>
      </c>
      <c r="II557">
        <v>1.8524</v>
      </c>
      <c r="IJ557">
        <v>0</v>
      </c>
      <c r="IK557">
        <v>0</v>
      </c>
      <c r="IL557">
        <v>0</v>
      </c>
      <c r="IM557">
        <v>0</v>
      </c>
      <c r="IN557" t="s">
        <v>441</v>
      </c>
      <c r="IO557" t="s">
        <v>442</v>
      </c>
      <c r="IP557" t="s">
        <v>443</v>
      </c>
      <c r="IQ557" t="s">
        <v>443</v>
      </c>
      <c r="IR557" t="s">
        <v>443</v>
      </c>
      <c r="IS557" t="s">
        <v>443</v>
      </c>
      <c r="IT557">
        <v>0</v>
      </c>
      <c r="IU557">
        <v>100</v>
      </c>
      <c r="IV557">
        <v>100</v>
      </c>
      <c r="IW557">
        <v>-0.843</v>
      </c>
      <c r="IX557">
        <v>0.267</v>
      </c>
      <c r="IY557">
        <v>-1.199888540531774</v>
      </c>
      <c r="IZ557">
        <v>0.0006062262584135303</v>
      </c>
      <c r="JA557">
        <v>-6.607284784785487E-07</v>
      </c>
      <c r="JB557">
        <v>4.456398226774383E-10</v>
      </c>
      <c r="JC557">
        <v>0.04242554667046498</v>
      </c>
      <c r="JD557">
        <v>-0.002659736867722172</v>
      </c>
      <c r="JE557">
        <v>0.000738507291522077</v>
      </c>
      <c r="JF557">
        <v>-6.730059124220876E-06</v>
      </c>
      <c r="JG557">
        <v>7</v>
      </c>
      <c r="JH557">
        <v>1949</v>
      </c>
      <c r="JI557">
        <v>1</v>
      </c>
      <c r="JJ557">
        <v>29</v>
      </c>
      <c r="JK557">
        <v>190190.6</v>
      </c>
      <c r="JL557">
        <v>190190.8</v>
      </c>
      <c r="JM557">
        <v>2.854</v>
      </c>
      <c r="JN557">
        <v>2.60498</v>
      </c>
      <c r="JO557">
        <v>2.146</v>
      </c>
      <c r="JP557">
        <v>2.67944</v>
      </c>
      <c r="JQ557">
        <v>2.29858</v>
      </c>
      <c r="JR557">
        <v>2.43652</v>
      </c>
      <c r="JS557">
        <v>36.908</v>
      </c>
      <c r="JT557">
        <v>24.0787</v>
      </c>
      <c r="JU557">
        <v>18</v>
      </c>
      <c r="JV557">
        <v>480.477</v>
      </c>
      <c r="JW557">
        <v>901.048</v>
      </c>
      <c r="JX557">
        <v>27.4615</v>
      </c>
      <c r="JY557">
        <v>28.6874</v>
      </c>
      <c r="JZ557">
        <v>30.0001</v>
      </c>
      <c r="KA557">
        <v>28.8696</v>
      </c>
      <c r="KB557">
        <v>28.8305</v>
      </c>
      <c r="KC557">
        <v>57.32</v>
      </c>
      <c r="KD557">
        <v>18.4002</v>
      </c>
      <c r="KE557">
        <v>72.61920000000001</v>
      </c>
      <c r="KF557">
        <v>27.4559</v>
      </c>
      <c r="KG557">
        <v>988.386</v>
      </c>
      <c r="KH557">
        <v>21.7447</v>
      </c>
      <c r="KI557">
        <v>102.033</v>
      </c>
      <c r="KJ557">
        <v>91.48820000000001</v>
      </c>
    </row>
    <row r="558" spans="1:296">
      <c r="A558">
        <v>540</v>
      </c>
      <c r="B558">
        <v>1758401048.6</v>
      </c>
      <c r="C558">
        <v>18908.09999990463</v>
      </c>
      <c r="D558" t="s">
        <v>1528</v>
      </c>
      <c r="E558" t="s">
        <v>1529</v>
      </c>
      <c r="F558">
        <v>5</v>
      </c>
      <c r="G558" t="s">
        <v>1411</v>
      </c>
      <c r="H558">
        <v>1758401041.118518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992.50740032823</v>
      </c>
      <c r="AJ558">
        <v>976.9442424242419</v>
      </c>
      <c r="AK558">
        <v>3.441836992622399</v>
      </c>
      <c r="AL558">
        <v>65.7214573392061</v>
      </c>
      <c r="AM558">
        <f>(AO558 - AN558 + DX558*1E3/(8.314*(DZ558+273.15)) * AQ558/DW558 * AP558) * DW558/(100*DK558) * 1000/(1000 - AO558)</f>
        <v>0</v>
      </c>
      <c r="AN558">
        <v>21.78091326135996</v>
      </c>
      <c r="AO558">
        <v>22.12996121212121</v>
      </c>
      <c r="AP558">
        <v>-1.204116900098055E-05</v>
      </c>
      <c r="AQ558">
        <v>86.31513726895665</v>
      </c>
      <c r="AR558">
        <v>0</v>
      </c>
      <c r="AS558">
        <v>0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437</v>
      </c>
      <c r="AX558" t="s">
        <v>437</v>
      </c>
      <c r="AY558">
        <v>0</v>
      </c>
      <c r="AZ558">
        <v>0</v>
      </c>
      <c r="BA558">
        <f>1-AY558/AZ558</f>
        <v>0</v>
      </c>
      <c r="BB558">
        <v>0</v>
      </c>
      <c r="BC558" t="s">
        <v>437</v>
      </c>
      <c r="BD558" t="s">
        <v>437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437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2.7</v>
      </c>
      <c r="DL558">
        <v>0.5</v>
      </c>
      <c r="DM558" t="s">
        <v>438</v>
      </c>
      <c r="DN558">
        <v>2</v>
      </c>
      <c r="DO558" t="b">
        <v>1</v>
      </c>
      <c r="DP558">
        <v>1758401041.118518</v>
      </c>
      <c r="DQ558">
        <v>931.8355185185186</v>
      </c>
      <c r="DR558">
        <v>957.124888888889</v>
      </c>
      <c r="DS558">
        <v>22.13253703703704</v>
      </c>
      <c r="DT558">
        <v>21.78284814814815</v>
      </c>
      <c r="DU558">
        <v>932.6830370370371</v>
      </c>
      <c r="DV558">
        <v>21.86553333333334</v>
      </c>
      <c r="DW558">
        <v>500.0252962962963</v>
      </c>
      <c r="DX558">
        <v>90.25963703703702</v>
      </c>
      <c r="DY558">
        <v>0.06632894814814813</v>
      </c>
      <c r="DZ558">
        <v>28.87307777777778</v>
      </c>
      <c r="EA558">
        <v>30.00385555555556</v>
      </c>
      <c r="EB558">
        <v>999.9000000000001</v>
      </c>
      <c r="EC558">
        <v>0</v>
      </c>
      <c r="ED558">
        <v>0</v>
      </c>
      <c r="EE558">
        <v>10006.15296296296</v>
      </c>
      <c r="EF558">
        <v>0</v>
      </c>
      <c r="EG558">
        <v>11.05503333333333</v>
      </c>
      <c r="EH558">
        <v>-25.28940740740741</v>
      </c>
      <c r="EI558">
        <v>952.9262222222222</v>
      </c>
      <c r="EJ558">
        <v>978.4381111111112</v>
      </c>
      <c r="EK558">
        <v>0.3496851851851852</v>
      </c>
      <c r="EL558">
        <v>957.124888888889</v>
      </c>
      <c r="EM558">
        <v>21.78284814814815</v>
      </c>
      <c r="EN558">
        <v>1.997675555555555</v>
      </c>
      <c r="EO558">
        <v>1.966111111111111</v>
      </c>
      <c r="EP558">
        <v>17.42591481481481</v>
      </c>
      <c r="EQ558">
        <v>17.17404444444444</v>
      </c>
      <c r="ER558">
        <v>2000</v>
      </c>
      <c r="ES558">
        <v>0.9800038888888887</v>
      </c>
      <c r="ET558">
        <v>0.01999657037037037</v>
      </c>
      <c r="EU558">
        <v>0</v>
      </c>
      <c r="EV558">
        <v>253.3510370370371</v>
      </c>
      <c r="EW558">
        <v>5.00078</v>
      </c>
      <c r="EX558">
        <v>5067.741851851851</v>
      </c>
      <c r="EY558">
        <v>16379.65185185185</v>
      </c>
      <c r="EZ558">
        <v>38.94425925925925</v>
      </c>
      <c r="FA558">
        <v>39.87959259259259</v>
      </c>
      <c r="FB558">
        <v>39.27525925925925</v>
      </c>
      <c r="FC558">
        <v>39.52059259259259</v>
      </c>
      <c r="FD558">
        <v>40.17111111111112</v>
      </c>
      <c r="FE558">
        <v>1955.11</v>
      </c>
      <c r="FF558">
        <v>39.89000000000001</v>
      </c>
      <c r="FG558">
        <v>0</v>
      </c>
      <c r="FH558">
        <v>1758401049.3</v>
      </c>
      <c r="FI558">
        <v>0</v>
      </c>
      <c r="FJ558">
        <v>253.3116</v>
      </c>
      <c r="FK558">
        <v>-2.110000023352891</v>
      </c>
      <c r="FL558">
        <v>-43.28615388609828</v>
      </c>
      <c r="FM558">
        <v>5067.4096</v>
      </c>
      <c r="FN558">
        <v>15</v>
      </c>
      <c r="FO558">
        <v>0</v>
      </c>
      <c r="FP558" t="s">
        <v>439</v>
      </c>
      <c r="FQ558">
        <v>1746989605.5</v>
      </c>
      <c r="FR558">
        <v>1746989593.5</v>
      </c>
      <c r="FS558">
        <v>0</v>
      </c>
      <c r="FT558">
        <v>-0.274</v>
      </c>
      <c r="FU558">
        <v>-0.002</v>
      </c>
      <c r="FV558">
        <v>2.549</v>
      </c>
      <c r="FW558">
        <v>0.129</v>
      </c>
      <c r="FX558">
        <v>420</v>
      </c>
      <c r="FY558">
        <v>17</v>
      </c>
      <c r="FZ558">
        <v>0.02</v>
      </c>
      <c r="GA558">
        <v>0.04</v>
      </c>
      <c r="GB558">
        <v>-25.31266585365853</v>
      </c>
      <c r="GC558">
        <v>0.5482578397212401</v>
      </c>
      <c r="GD558">
        <v>0.09217292234986994</v>
      </c>
      <c r="GE558">
        <v>0</v>
      </c>
      <c r="GF558">
        <v>253.4661470588235</v>
      </c>
      <c r="GG558">
        <v>-2.143239121380486</v>
      </c>
      <c r="GH558">
        <v>0.3150304497283638</v>
      </c>
      <c r="GI558">
        <v>0</v>
      </c>
      <c r="GJ558">
        <v>0.350685731707317</v>
      </c>
      <c r="GK558">
        <v>-0.009605602787455867</v>
      </c>
      <c r="GL558">
        <v>0.001669041290818792</v>
      </c>
      <c r="GM558">
        <v>1</v>
      </c>
      <c r="GN558">
        <v>1</v>
      </c>
      <c r="GO558">
        <v>3</v>
      </c>
      <c r="GP558" t="s">
        <v>440</v>
      </c>
      <c r="GQ558">
        <v>3.1028</v>
      </c>
      <c r="GR558">
        <v>2.72427</v>
      </c>
      <c r="GS558">
        <v>0.15597</v>
      </c>
      <c r="GT558">
        <v>0.158614</v>
      </c>
      <c r="GU558">
        <v>0.101698</v>
      </c>
      <c r="GV558">
        <v>0.101896</v>
      </c>
      <c r="GW558">
        <v>22079.7</v>
      </c>
      <c r="GX558">
        <v>19988.3</v>
      </c>
      <c r="GY558">
        <v>26723.4</v>
      </c>
      <c r="GZ558">
        <v>23977.3</v>
      </c>
      <c r="HA558">
        <v>38421.1</v>
      </c>
      <c r="HB558">
        <v>31842.5</v>
      </c>
      <c r="HC558">
        <v>46667</v>
      </c>
      <c r="HD558">
        <v>37937.6</v>
      </c>
      <c r="HE558">
        <v>1.86952</v>
      </c>
      <c r="HF558">
        <v>2.347</v>
      </c>
      <c r="HG558">
        <v>0.114698</v>
      </c>
      <c r="HH558">
        <v>0</v>
      </c>
      <c r="HI558">
        <v>28.1293</v>
      </c>
      <c r="HJ558">
        <v>999.9</v>
      </c>
      <c r="HK558">
        <v>48.3</v>
      </c>
      <c r="HL558">
        <v>32.2</v>
      </c>
      <c r="HM558">
        <v>25.8439</v>
      </c>
      <c r="HN558">
        <v>61.1974</v>
      </c>
      <c r="HO558">
        <v>4.51122</v>
      </c>
      <c r="HP558">
        <v>2</v>
      </c>
      <c r="HQ558">
        <v>0.112881</v>
      </c>
      <c r="HR558">
        <v>0.00910675</v>
      </c>
      <c r="HS558">
        <v>20.2829</v>
      </c>
      <c r="HT558">
        <v>5.2113</v>
      </c>
      <c r="HU558">
        <v>11.9746</v>
      </c>
      <c r="HV558">
        <v>4.9638</v>
      </c>
      <c r="HW558">
        <v>3.2746</v>
      </c>
      <c r="HX558">
        <v>9999</v>
      </c>
      <c r="HY558">
        <v>9999</v>
      </c>
      <c r="HZ558">
        <v>9999</v>
      </c>
      <c r="IA558">
        <v>999.9</v>
      </c>
      <c r="IB558">
        <v>1.86386</v>
      </c>
      <c r="IC558">
        <v>1.86006</v>
      </c>
      <c r="ID558">
        <v>1.85843</v>
      </c>
      <c r="IE558">
        <v>1.85974</v>
      </c>
      <c r="IF558">
        <v>1.85989</v>
      </c>
      <c r="IG558">
        <v>1.8584</v>
      </c>
      <c r="IH558">
        <v>1.85745</v>
      </c>
      <c r="II558">
        <v>1.85241</v>
      </c>
      <c r="IJ558">
        <v>0</v>
      </c>
      <c r="IK558">
        <v>0</v>
      </c>
      <c r="IL558">
        <v>0</v>
      </c>
      <c r="IM558">
        <v>0</v>
      </c>
      <c r="IN558" t="s">
        <v>441</v>
      </c>
      <c r="IO558" t="s">
        <v>442</v>
      </c>
      <c r="IP558" t="s">
        <v>443</v>
      </c>
      <c r="IQ558" t="s">
        <v>443</v>
      </c>
      <c r="IR558" t="s">
        <v>443</v>
      </c>
      <c r="IS558" t="s">
        <v>443</v>
      </c>
      <c r="IT558">
        <v>0</v>
      </c>
      <c r="IU558">
        <v>100</v>
      </c>
      <c r="IV558">
        <v>100</v>
      </c>
      <c r="IW558">
        <v>-0.834</v>
      </c>
      <c r="IX558">
        <v>0.2669</v>
      </c>
      <c r="IY558">
        <v>-1.199888540531774</v>
      </c>
      <c r="IZ558">
        <v>0.0006062262584135303</v>
      </c>
      <c r="JA558">
        <v>-6.607284784785487E-07</v>
      </c>
      <c r="JB558">
        <v>4.456398226774383E-10</v>
      </c>
      <c r="JC558">
        <v>0.04242554667046498</v>
      </c>
      <c r="JD558">
        <v>-0.002659736867722172</v>
      </c>
      <c r="JE558">
        <v>0.000738507291522077</v>
      </c>
      <c r="JF558">
        <v>-6.730059124220876E-06</v>
      </c>
      <c r="JG558">
        <v>7</v>
      </c>
      <c r="JH558">
        <v>1949</v>
      </c>
      <c r="JI558">
        <v>1</v>
      </c>
      <c r="JJ558">
        <v>29</v>
      </c>
      <c r="JK558">
        <v>190190.7</v>
      </c>
      <c r="JL558">
        <v>190190.9</v>
      </c>
      <c r="JM558">
        <v>2.8894</v>
      </c>
      <c r="JN558">
        <v>2.6123</v>
      </c>
      <c r="JO558">
        <v>2.146</v>
      </c>
      <c r="JP558">
        <v>2.68066</v>
      </c>
      <c r="JQ558">
        <v>2.29858</v>
      </c>
      <c r="JR558">
        <v>2.41821</v>
      </c>
      <c r="JS558">
        <v>36.908</v>
      </c>
      <c r="JT558">
        <v>24.07</v>
      </c>
      <c r="JU558">
        <v>18</v>
      </c>
      <c r="JV558">
        <v>480.719</v>
      </c>
      <c r="JW558">
        <v>900.855</v>
      </c>
      <c r="JX558">
        <v>27.4546</v>
      </c>
      <c r="JY558">
        <v>28.6879</v>
      </c>
      <c r="JZ558">
        <v>30.0001</v>
      </c>
      <c r="KA558">
        <v>28.8711</v>
      </c>
      <c r="KB558">
        <v>28.8317</v>
      </c>
      <c r="KC558">
        <v>58.1024</v>
      </c>
      <c r="KD558">
        <v>18.4002</v>
      </c>
      <c r="KE558">
        <v>72.61920000000001</v>
      </c>
      <c r="KF558">
        <v>27.4543</v>
      </c>
      <c r="KG558">
        <v>1008.42</v>
      </c>
      <c r="KH558">
        <v>21.7447</v>
      </c>
      <c r="KI558">
        <v>102.032</v>
      </c>
      <c r="KJ558">
        <v>91.4885</v>
      </c>
    </row>
    <row r="559" spans="1:296">
      <c r="A559">
        <v>541</v>
      </c>
      <c r="B559">
        <v>1758401053.6</v>
      </c>
      <c r="C559">
        <v>18913.09999990463</v>
      </c>
      <c r="D559" t="s">
        <v>1530</v>
      </c>
      <c r="E559" t="s">
        <v>1531</v>
      </c>
      <c r="F559">
        <v>5</v>
      </c>
      <c r="G559" t="s">
        <v>1411</v>
      </c>
      <c r="H559">
        <v>1758401045.832142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1009.550664893829</v>
      </c>
      <c r="AJ559">
        <v>994.0022181818177</v>
      </c>
      <c r="AK559">
        <v>3.40540178150216</v>
      </c>
      <c r="AL559">
        <v>65.7214573392061</v>
      </c>
      <c r="AM559">
        <f>(AO559 - AN559 + DX559*1E3/(8.314*(DZ559+273.15)) * AQ559/DW559 * AP559) * DW559/(100*DK559) * 1000/(1000 - AO559)</f>
        <v>0</v>
      </c>
      <c r="AN559">
        <v>21.77970568885873</v>
      </c>
      <c r="AO559">
        <v>22.1270703030303</v>
      </c>
      <c r="AP559">
        <v>-9.215409363294545E-06</v>
      </c>
      <c r="AQ559">
        <v>86.31513726895665</v>
      </c>
      <c r="AR559">
        <v>0</v>
      </c>
      <c r="AS559">
        <v>0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437</v>
      </c>
      <c r="AX559" t="s">
        <v>437</v>
      </c>
      <c r="AY559">
        <v>0</v>
      </c>
      <c r="AZ559">
        <v>0</v>
      </c>
      <c r="BA559">
        <f>1-AY559/AZ559</f>
        <v>0</v>
      </c>
      <c r="BB559">
        <v>0</v>
      </c>
      <c r="BC559" t="s">
        <v>437</v>
      </c>
      <c r="BD559" t="s">
        <v>437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437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2.7</v>
      </c>
      <c r="DL559">
        <v>0.5</v>
      </c>
      <c r="DM559" t="s">
        <v>438</v>
      </c>
      <c r="DN559">
        <v>2</v>
      </c>
      <c r="DO559" t="b">
        <v>1</v>
      </c>
      <c r="DP559">
        <v>1758401045.832142</v>
      </c>
      <c r="DQ559">
        <v>947.6865714285714</v>
      </c>
      <c r="DR559">
        <v>972.9001785714287</v>
      </c>
      <c r="DS559">
        <v>22.13071785714286</v>
      </c>
      <c r="DT559">
        <v>21.7808</v>
      </c>
      <c r="DU559">
        <v>948.5254642857144</v>
      </c>
      <c r="DV559">
        <v>21.86375357142857</v>
      </c>
      <c r="DW559">
        <v>500.0184642857143</v>
      </c>
      <c r="DX559">
        <v>90.25945</v>
      </c>
      <c r="DY559">
        <v>0.06633568928571427</v>
      </c>
      <c r="DZ559">
        <v>28.87304642857143</v>
      </c>
      <c r="EA559">
        <v>30.001125</v>
      </c>
      <c r="EB559">
        <v>999.9000000000002</v>
      </c>
      <c r="EC559">
        <v>0</v>
      </c>
      <c r="ED559">
        <v>0</v>
      </c>
      <c r="EE559">
        <v>10000.53357142857</v>
      </c>
      <c r="EF559">
        <v>0</v>
      </c>
      <c r="EG559">
        <v>11.053775</v>
      </c>
      <c r="EH559">
        <v>-25.21355</v>
      </c>
      <c r="EI559">
        <v>969.1342142857144</v>
      </c>
      <c r="EJ559">
        <v>994.5626071428571</v>
      </c>
      <c r="EK559">
        <v>0.3499186071428571</v>
      </c>
      <c r="EL559">
        <v>972.9001785714287</v>
      </c>
      <c r="EM559">
        <v>21.7808</v>
      </c>
      <c r="EN559">
        <v>1.997506785714286</v>
      </c>
      <c r="EO559">
        <v>1.965922142857143</v>
      </c>
      <c r="EP559">
        <v>17.42458571428572</v>
      </c>
      <c r="EQ559">
        <v>17.17252857142857</v>
      </c>
      <c r="ER559">
        <v>1999.997142857143</v>
      </c>
      <c r="ES559">
        <v>0.9800038571428571</v>
      </c>
      <c r="ET559">
        <v>0.01999661428571428</v>
      </c>
      <c r="EU559">
        <v>0</v>
      </c>
      <c r="EV559">
        <v>253.2232142857143</v>
      </c>
      <c r="EW559">
        <v>5.00078</v>
      </c>
      <c r="EX559">
        <v>5064.212142857144</v>
      </c>
      <c r="EY559">
        <v>16379.625</v>
      </c>
      <c r="EZ559">
        <v>38.94392857142856</v>
      </c>
      <c r="FA559">
        <v>39.87942857142857</v>
      </c>
      <c r="FB559">
        <v>39.26992857142857</v>
      </c>
      <c r="FC559">
        <v>39.52207142857143</v>
      </c>
      <c r="FD559">
        <v>40.20739285714285</v>
      </c>
      <c r="FE559">
        <v>1955.107142857142</v>
      </c>
      <c r="FF559">
        <v>39.89000000000001</v>
      </c>
      <c r="FG559">
        <v>0</v>
      </c>
      <c r="FH559">
        <v>1758401054.1</v>
      </c>
      <c r="FI559">
        <v>0</v>
      </c>
      <c r="FJ559">
        <v>253.18176</v>
      </c>
      <c r="FK559">
        <v>-1.282384622881438</v>
      </c>
      <c r="FL559">
        <v>-43.18153853678279</v>
      </c>
      <c r="FM559">
        <v>5063.8852</v>
      </c>
      <c r="FN559">
        <v>15</v>
      </c>
      <c r="FO559">
        <v>0</v>
      </c>
      <c r="FP559" t="s">
        <v>439</v>
      </c>
      <c r="FQ559">
        <v>1746989605.5</v>
      </c>
      <c r="FR559">
        <v>1746989593.5</v>
      </c>
      <c r="FS559">
        <v>0</v>
      </c>
      <c r="FT559">
        <v>-0.274</v>
      </c>
      <c r="FU559">
        <v>-0.002</v>
      </c>
      <c r="FV559">
        <v>2.549</v>
      </c>
      <c r="FW559">
        <v>0.129</v>
      </c>
      <c r="FX559">
        <v>420</v>
      </c>
      <c r="FY559">
        <v>17</v>
      </c>
      <c r="FZ559">
        <v>0.02</v>
      </c>
      <c r="GA559">
        <v>0.04</v>
      </c>
      <c r="GB559">
        <v>-25.2456025</v>
      </c>
      <c r="GC559">
        <v>0.7548799249531605</v>
      </c>
      <c r="GD559">
        <v>0.1172991570462037</v>
      </c>
      <c r="GE559">
        <v>0</v>
      </c>
      <c r="GF559">
        <v>253.2945588235295</v>
      </c>
      <c r="GG559">
        <v>-1.771566087413361</v>
      </c>
      <c r="GH559">
        <v>0.2948750673816308</v>
      </c>
      <c r="GI559">
        <v>0</v>
      </c>
      <c r="GJ559">
        <v>0.3496714500000001</v>
      </c>
      <c r="GK559">
        <v>0.0008172607879918748</v>
      </c>
      <c r="GL559">
        <v>0.0009337279033530053</v>
      </c>
      <c r="GM559">
        <v>1</v>
      </c>
      <c r="GN559">
        <v>1</v>
      </c>
      <c r="GO559">
        <v>3</v>
      </c>
      <c r="GP559" t="s">
        <v>440</v>
      </c>
      <c r="GQ559">
        <v>3.10259</v>
      </c>
      <c r="GR559">
        <v>2.72453</v>
      </c>
      <c r="GS559">
        <v>0.157705</v>
      </c>
      <c r="GT559">
        <v>0.160292</v>
      </c>
      <c r="GU559">
        <v>0.101686</v>
      </c>
      <c r="GV559">
        <v>0.101886</v>
      </c>
      <c r="GW559">
        <v>22034.2</v>
      </c>
      <c r="GX559">
        <v>19948.3</v>
      </c>
      <c r="GY559">
        <v>26723.2</v>
      </c>
      <c r="GZ559">
        <v>23977.1</v>
      </c>
      <c r="HA559">
        <v>38421.6</v>
      </c>
      <c r="HB559">
        <v>31842.9</v>
      </c>
      <c r="HC559">
        <v>46666.7</v>
      </c>
      <c r="HD559">
        <v>37937.5</v>
      </c>
      <c r="HE559">
        <v>1.8688</v>
      </c>
      <c r="HF559">
        <v>2.34735</v>
      </c>
      <c r="HG559">
        <v>0.115041</v>
      </c>
      <c r="HH559">
        <v>0</v>
      </c>
      <c r="HI559">
        <v>28.1293</v>
      </c>
      <c r="HJ559">
        <v>999.9</v>
      </c>
      <c r="HK559">
        <v>48.3</v>
      </c>
      <c r="HL559">
        <v>32.2</v>
      </c>
      <c r="HM559">
        <v>25.8455</v>
      </c>
      <c r="HN559">
        <v>61.2074</v>
      </c>
      <c r="HO559">
        <v>4.4992</v>
      </c>
      <c r="HP559">
        <v>2</v>
      </c>
      <c r="HQ559">
        <v>0.112998</v>
      </c>
      <c r="HR559">
        <v>-0.0287772</v>
      </c>
      <c r="HS559">
        <v>20.2829</v>
      </c>
      <c r="HT559">
        <v>5.2107</v>
      </c>
      <c r="HU559">
        <v>11.9754</v>
      </c>
      <c r="HV559">
        <v>4.96355</v>
      </c>
      <c r="HW559">
        <v>3.27445</v>
      </c>
      <c r="HX559">
        <v>9999</v>
      </c>
      <c r="HY559">
        <v>9999</v>
      </c>
      <c r="HZ559">
        <v>9999</v>
      </c>
      <c r="IA559">
        <v>999.9</v>
      </c>
      <c r="IB559">
        <v>1.86386</v>
      </c>
      <c r="IC559">
        <v>1.86006</v>
      </c>
      <c r="ID559">
        <v>1.8584</v>
      </c>
      <c r="IE559">
        <v>1.85974</v>
      </c>
      <c r="IF559">
        <v>1.85989</v>
      </c>
      <c r="IG559">
        <v>1.85839</v>
      </c>
      <c r="IH559">
        <v>1.85745</v>
      </c>
      <c r="II559">
        <v>1.8524</v>
      </c>
      <c r="IJ559">
        <v>0</v>
      </c>
      <c r="IK559">
        <v>0</v>
      </c>
      <c r="IL559">
        <v>0</v>
      </c>
      <c r="IM559">
        <v>0</v>
      </c>
      <c r="IN559" t="s">
        <v>441</v>
      </c>
      <c r="IO559" t="s">
        <v>442</v>
      </c>
      <c r="IP559" t="s">
        <v>443</v>
      </c>
      <c r="IQ559" t="s">
        <v>443</v>
      </c>
      <c r="IR559" t="s">
        <v>443</v>
      </c>
      <c r="IS559" t="s">
        <v>443</v>
      </c>
      <c r="IT559">
        <v>0</v>
      </c>
      <c r="IU559">
        <v>100</v>
      </c>
      <c r="IV559">
        <v>100</v>
      </c>
      <c r="IW559">
        <v>-0.824</v>
      </c>
      <c r="IX559">
        <v>0.2669</v>
      </c>
      <c r="IY559">
        <v>-1.199888540531774</v>
      </c>
      <c r="IZ559">
        <v>0.0006062262584135303</v>
      </c>
      <c r="JA559">
        <v>-6.607284784785487E-07</v>
      </c>
      <c r="JB559">
        <v>4.456398226774383E-10</v>
      </c>
      <c r="JC559">
        <v>0.04242554667046498</v>
      </c>
      <c r="JD559">
        <v>-0.002659736867722172</v>
      </c>
      <c r="JE559">
        <v>0.000738507291522077</v>
      </c>
      <c r="JF559">
        <v>-6.730059124220876E-06</v>
      </c>
      <c r="JG559">
        <v>7</v>
      </c>
      <c r="JH559">
        <v>1949</v>
      </c>
      <c r="JI559">
        <v>1</v>
      </c>
      <c r="JJ559">
        <v>29</v>
      </c>
      <c r="JK559">
        <v>190190.8</v>
      </c>
      <c r="JL559">
        <v>190191</v>
      </c>
      <c r="JM559">
        <v>2.93091</v>
      </c>
      <c r="JN559">
        <v>2.61475</v>
      </c>
      <c r="JO559">
        <v>2.146</v>
      </c>
      <c r="JP559">
        <v>2.68066</v>
      </c>
      <c r="JQ559">
        <v>2.29858</v>
      </c>
      <c r="JR559">
        <v>2.40234</v>
      </c>
      <c r="JS559">
        <v>36.908</v>
      </c>
      <c r="JT559">
        <v>24.07</v>
      </c>
      <c r="JU559">
        <v>18</v>
      </c>
      <c r="JV559">
        <v>480.306</v>
      </c>
      <c r="JW559">
        <v>901.227</v>
      </c>
      <c r="JX559">
        <v>27.455</v>
      </c>
      <c r="JY559">
        <v>28.6899</v>
      </c>
      <c r="JZ559">
        <v>30.0003</v>
      </c>
      <c r="KA559">
        <v>28.8721</v>
      </c>
      <c r="KB559">
        <v>28.8317</v>
      </c>
      <c r="KC559">
        <v>58.8605</v>
      </c>
      <c r="KD559">
        <v>18.4002</v>
      </c>
      <c r="KE559">
        <v>72.61920000000001</v>
      </c>
      <c r="KF559">
        <v>27.462</v>
      </c>
      <c r="KG559">
        <v>1021.78</v>
      </c>
      <c r="KH559">
        <v>21.7447</v>
      </c>
      <c r="KI559">
        <v>102.031</v>
      </c>
      <c r="KJ559">
        <v>91.4881</v>
      </c>
    </row>
    <row r="560" spans="1:296">
      <c r="A560">
        <v>542</v>
      </c>
      <c r="B560">
        <v>1758401058.1</v>
      </c>
      <c r="C560">
        <v>18917.59999990463</v>
      </c>
      <c r="D560" t="s">
        <v>1532</v>
      </c>
      <c r="E560" t="s">
        <v>1533</v>
      </c>
      <c r="F560">
        <v>5</v>
      </c>
      <c r="G560" t="s">
        <v>1411</v>
      </c>
      <c r="H560">
        <v>1758401050.260714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1024.765662726541</v>
      </c>
      <c r="AJ560">
        <v>1009.262703030303</v>
      </c>
      <c r="AK560">
        <v>3.390397377105229</v>
      </c>
      <c r="AL560">
        <v>65.7214573392061</v>
      </c>
      <c r="AM560">
        <f>(AO560 - AN560 + DX560*1E3/(8.314*(DZ560+273.15)) * AQ560/DW560 * AP560) * DW560/(100*DK560) * 1000/(1000 - AO560)</f>
        <v>0</v>
      </c>
      <c r="AN560">
        <v>21.77897793755266</v>
      </c>
      <c r="AO560">
        <v>22.12540424242424</v>
      </c>
      <c r="AP560">
        <v>-1.594764058851001E-05</v>
      </c>
      <c r="AQ560">
        <v>86.31513726895665</v>
      </c>
      <c r="AR560">
        <v>0</v>
      </c>
      <c r="AS560">
        <v>0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437</v>
      </c>
      <c r="AX560" t="s">
        <v>437</v>
      </c>
      <c r="AY560">
        <v>0</v>
      </c>
      <c r="AZ560">
        <v>0</v>
      </c>
      <c r="BA560">
        <f>1-AY560/AZ560</f>
        <v>0</v>
      </c>
      <c r="BB560">
        <v>0</v>
      </c>
      <c r="BC560" t="s">
        <v>437</v>
      </c>
      <c r="BD560" t="s">
        <v>437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437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2.7</v>
      </c>
      <c r="DL560">
        <v>0.5</v>
      </c>
      <c r="DM560" t="s">
        <v>438</v>
      </c>
      <c r="DN560">
        <v>2</v>
      </c>
      <c r="DO560" t="b">
        <v>1</v>
      </c>
      <c r="DP560">
        <v>1758401050.260714</v>
      </c>
      <c r="DQ560">
        <v>962.4921428571428</v>
      </c>
      <c r="DR560">
        <v>987.6953928571428</v>
      </c>
      <c r="DS560">
        <v>22.12868928571428</v>
      </c>
      <c r="DT560">
        <v>21.77968571428572</v>
      </c>
      <c r="DU560">
        <v>963.3226428571428</v>
      </c>
      <c r="DV560">
        <v>21.86176428571428</v>
      </c>
      <c r="DW560">
        <v>500.0797857142857</v>
      </c>
      <c r="DX560">
        <v>90.25915714285716</v>
      </c>
      <c r="DY560">
        <v>0.066198175</v>
      </c>
      <c r="DZ560">
        <v>28.87200357142857</v>
      </c>
      <c r="EA560">
        <v>29.99919642857142</v>
      </c>
      <c r="EB560">
        <v>999.9000000000002</v>
      </c>
      <c r="EC560">
        <v>0</v>
      </c>
      <c r="ED560">
        <v>0</v>
      </c>
      <c r="EE560">
        <v>10007.07464285714</v>
      </c>
      <c r="EF560">
        <v>0</v>
      </c>
      <c r="EG560">
        <v>11.053775</v>
      </c>
      <c r="EH560">
        <v>-25.20296071428572</v>
      </c>
      <c r="EI560">
        <v>984.2730714285714</v>
      </c>
      <c r="EJ560">
        <v>1009.685928571428</v>
      </c>
      <c r="EK560">
        <v>0.3489982857142856</v>
      </c>
      <c r="EL560">
        <v>987.6953928571428</v>
      </c>
      <c r="EM560">
        <v>21.77968571428572</v>
      </c>
      <c r="EN560">
        <v>1.997317142857143</v>
      </c>
      <c r="EO560">
        <v>1.965815714285714</v>
      </c>
      <c r="EP560">
        <v>17.42307857142857</v>
      </c>
      <c r="EQ560">
        <v>17.17166428571429</v>
      </c>
      <c r="ER560">
        <v>2000.003214285714</v>
      </c>
      <c r="ES560">
        <v>0.9800039642857142</v>
      </c>
      <c r="ET560">
        <v>0.01999651428571429</v>
      </c>
      <c r="EU560">
        <v>0</v>
      </c>
      <c r="EV560">
        <v>253.0542142857143</v>
      </c>
      <c r="EW560">
        <v>5.00078</v>
      </c>
      <c r="EX560">
        <v>5060.950357142857</v>
      </c>
      <c r="EY560">
        <v>16379.675</v>
      </c>
      <c r="EZ560">
        <v>38.935</v>
      </c>
      <c r="FA560">
        <v>39.87942857142857</v>
      </c>
      <c r="FB560">
        <v>39.25439285714286</v>
      </c>
      <c r="FC560">
        <v>39.52657142857142</v>
      </c>
      <c r="FD560">
        <v>40.22075</v>
      </c>
      <c r="FE560">
        <v>1955.113214285714</v>
      </c>
      <c r="FF560">
        <v>39.89000000000001</v>
      </c>
      <c r="FG560">
        <v>0</v>
      </c>
      <c r="FH560">
        <v>1758401058.9</v>
      </c>
      <c r="FI560">
        <v>0</v>
      </c>
      <c r="FJ560">
        <v>253.0518</v>
      </c>
      <c r="FK560">
        <v>-1.525846143759567</v>
      </c>
      <c r="FL560">
        <v>-44.32230762705468</v>
      </c>
      <c r="FM560">
        <v>5060.3512</v>
      </c>
      <c r="FN560">
        <v>15</v>
      </c>
      <c r="FO560">
        <v>0</v>
      </c>
      <c r="FP560" t="s">
        <v>439</v>
      </c>
      <c r="FQ560">
        <v>1746989605.5</v>
      </c>
      <c r="FR560">
        <v>1746989593.5</v>
      </c>
      <c r="FS560">
        <v>0</v>
      </c>
      <c r="FT560">
        <v>-0.274</v>
      </c>
      <c r="FU560">
        <v>-0.002</v>
      </c>
      <c r="FV560">
        <v>2.549</v>
      </c>
      <c r="FW560">
        <v>0.129</v>
      </c>
      <c r="FX560">
        <v>420</v>
      </c>
      <c r="FY560">
        <v>17</v>
      </c>
      <c r="FZ560">
        <v>0.02</v>
      </c>
      <c r="GA560">
        <v>0.04</v>
      </c>
      <c r="GB560">
        <v>-25.2102275</v>
      </c>
      <c r="GC560">
        <v>0.4813587242026855</v>
      </c>
      <c r="GD560">
        <v>0.1203912828810705</v>
      </c>
      <c r="GE560">
        <v>1</v>
      </c>
      <c r="GF560">
        <v>253.1515</v>
      </c>
      <c r="GG560">
        <v>-1.4911688338956</v>
      </c>
      <c r="GH560">
        <v>0.2708598780355103</v>
      </c>
      <c r="GI560">
        <v>0</v>
      </c>
      <c r="GJ560">
        <v>0.3493166</v>
      </c>
      <c r="GK560">
        <v>-0.01042234896810509</v>
      </c>
      <c r="GL560">
        <v>0.001398454178727357</v>
      </c>
      <c r="GM560">
        <v>1</v>
      </c>
      <c r="GN560">
        <v>2</v>
      </c>
      <c r="GO560">
        <v>3</v>
      </c>
      <c r="GP560" t="s">
        <v>533</v>
      </c>
      <c r="GQ560">
        <v>3.10282</v>
      </c>
      <c r="GR560">
        <v>2.7242</v>
      </c>
      <c r="GS560">
        <v>0.159254</v>
      </c>
      <c r="GT560">
        <v>0.161866</v>
      </c>
      <c r="GU560">
        <v>0.101685</v>
      </c>
      <c r="GV560">
        <v>0.101883</v>
      </c>
      <c r="GW560">
        <v>21993.7</v>
      </c>
      <c r="GX560">
        <v>19910.8</v>
      </c>
      <c r="GY560">
        <v>26723.2</v>
      </c>
      <c r="GZ560">
        <v>23977</v>
      </c>
      <c r="HA560">
        <v>38421.7</v>
      </c>
      <c r="HB560">
        <v>31843.2</v>
      </c>
      <c r="HC560">
        <v>46666.6</v>
      </c>
      <c r="HD560">
        <v>37937.4</v>
      </c>
      <c r="HE560">
        <v>1.86898</v>
      </c>
      <c r="HF560">
        <v>2.34722</v>
      </c>
      <c r="HG560">
        <v>0.114575</v>
      </c>
      <c r="HH560">
        <v>0</v>
      </c>
      <c r="HI560">
        <v>28.1297</v>
      </c>
      <c r="HJ560">
        <v>999.9</v>
      </c>
      <c r="HK560">
        <v>48.3</v>
      </c>
      <c r="HL560">
        <v>32.2</v>
      </c>
      <c r="HM560">
        <v>25.8427</v>
      </c>
      <c r="HN560">
        <v>60.9774</v>
      </c>
      <c r="HO560">
        <v>4.46715</v>
      </c>
      <c r="HP560">
        <v>2</v>
      </c>
      <c r="HQ560">
        <v>0.113013</v>
      </c>
      <c r="HR560">
        <v>-0.0164052</v>
      </c>
      <c r="HS560">
        <v>20.2829</v>
      </c>
      <c r="HT560">
        <v>5.21025</v>
      </c>
      <c r="HU560">
        <v>11.9757</v>
      </c>
      <c r="HV560">
        <v>4.9636</v>
      </c>
      <c r="HW560">
        <v>3.27445</v>
      </c>
      <c r="HX560">
        <v>9999</v>
      </c>
      <c r="HY560">
        <v>9999</v>
      </c>
      <c r="HZ560">
        <v>9999</v>
      </c>
      <c r="IA560">
        <v>999.9</v>
      </c>
      <c r="IB560">
        <v>1.86386</v>
      </c>
      <c r="IC560">
        <v>1.86006</v>
      </c>
      <c r="ID560">
        <v>1.85838</v>
      </c>
      <c r="IE560">
        <v>1.85974</v>
      </c>
      <c r="IF560">
        <v>1.85989</v>
      </c>
      <c r="IG560">
        <v>1.85838</v>
      </c>
      <c r="IH560">
        <v>1.85745</v>
      </c>
      <c r="II560">
        <v>1.85237</v>
      </c>
      <c r="IJ560">
        <v>0</v>
      </c>
      <c r="IK560">
        <v>0</v>
      </c>
      <c r="IL560">
        <v>0</v>
      </c>
      <c r="IM560">
        <v>0</v>
      </c>
      <c r="IN560" t="s">
        <v>441</v>
      </c>
      <c r="IO560" t="s">
        <v>442</v>
      </c>
      <c r="IP560" t="s">
        <v>443</v>
      </c>
      <c r="IQ560" t="s">
        <v>443</v>
      </c>
      <c r="IR560" t="s">
        <v>443</v>
      </c>
      <c r="IS560" t="s">
        <v>443</v>
      </c>
      <c r="IT560">
        <v>0</v>
      </c>
      <c r="IU560">
        <v>100</v>
      </c>
      <c r="IV560">
        <v>100</v>
      </c>
      <c r="IW560">
        <v>-0.8149999999999999</v>
      </c>
      <c r="IX560">
        <v>0.2668</v>
      </c>
      <c r="IY560">
        <v>-1.199888540531774</v>
      </c>
      <c r="IZ560">
        <v>0.0006062262584135303</v>
      </c>
      <c r="JA560">
        <v>-6.607284784785487E-07</v>
      </c>
      <c r="JB560">
        <v>4.456398226774383E-10</v>
      </c>
      <c r="JC560">
        <v>0.04242554667046498</v>
      </c>
      <c r="JD560">
        <v>-0.002659736867722172</v>
      </c>
      <c r="JE560">
        <v>0.000738507291522077</v>
      </c>
      <c r="JF560">
        <v>-6.730059124220876E-06</v>
      </c>
      <c r="JG560">
        <v>7</v>
      </c>
      <c r="JH560">
        <v>1949</v>
      </c>
      <c r="JI560">
        <v>1</v>
      </c>
      <c r="JJ560">
        <v>29</v>
      </c>
      <c r="JK560">
        <v>190190.9</v>
      </c>
      <c r="JL560">
        <v>190191.1</v>
      </c>
      <c r="JM560">
        <v>2.96509</v>
      </c>
      <c r="JN560">
        <v>2.60986</v>
      </c>
      <c r="JO560">
        <v>2.146</v>
      </c>
      <c r="JP560">
        <v>2.67944</v>
      </c>
      <c r="JQ560">
        <v>2.29858</v>
      </c>
      <c r="JR560">
        <v>2.42676</v>
      </c>
      <c r="JS560">
        <v>36.908</v>
      </c>
      <c r="JT560">
        <v>24.0787</v>
      </c>
      <c r="JU560">
        <v>18</v>
      </c>
      <c r="JV560">
        <v>480.408</v>
      </c>
      <c r="JW560">
        <v>901.104</v>
      </c>
      <c r="JX560">
        <v>27.4602</v>
      </c>
      <c r="JY560">
        <v>28.6903</v>
      </c>
      <c r="JZ560">
        <v>30.0002</v>
      </c>
      <c r="KA560">
        <v>28.8721</v>
      </c>
      <c r="KB560">
        <v>28.8323</v>
      </c>
      <c r="KC560">
        <v>59.6064</v>
      </c>
      <c r="KD560">
        <v>18.4002</v>
      </c>
      <c r="KE560">
        <v>72.61920000000001</v>
      </c>
      <c r="KF560">
        <v>27.4598</v>
      </c>
      <c r="KG560">
        <v>1041.81</v>
      </c>
      <c r="KH560">
        <v>21.7447</v>
      </c>
      <c r="KI560">
        <v>102.031</v>
      </c>
      <c r="KJ560">
        <v>91.4879</v>
      </c>
    </row>
    <row r="561" spans="1:296">
      <c r="A561">
        <v>543</v>
      </c>
      <c r="B561">
        <v>1758401063.6</v>
      </c>
      <c r="C561">
        <v>18923.09999990463</v>
      </c>
      <c r="D561" t="s">
        <v>1534</v>
      </c>
      <c r="E561" t="s">
        <v>1535</v>
      </c>
      <c r="F561">
        <v>5</v>
      </c>
      <c r="G561" t="s">
        <v>1411</v>
      </c>
      <c r="H561">
        <v>1758401055.832142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1043.968503053555</v>
      </c>
      <c r="AJ561">
        <v>1028.315151515151</v>
      </c>
      <c r="AK561">
        <v>3.467397212665051</v>
      </c>
      <c r="AL561">
        <v>65.7214573392061</v>
      </c>
      <c r="AM561">
        <f>(AO561 - AN561 + DX561*1E3/(8.314*(DZ561+273.15)) * AQ561/DW561 * AP561) * DW561/(100*DK561) * 1000/(1000 - AO561)</f>
        <v>0</v>
      </c>
      <c r="AN561">
        <v>21.77545379760188</v>
      </c>
      <c r="AO561">
        <v>22.12198424242423</v>
      </c>
      <c r="AP561">
        <v>-3.967758183559541E-05</v>
      </c>
      <c r="AQ561">
        <v>86.31513726895665</v>
      </c>
      <c r="AR561">
        <v>0</v>
      </c>
      <c r="AS561">
        <v>0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437</v>
      </c>
      <c r="AX561" t="s">
        <v>437</v>
      </c>
      <c r="AY561">
        <v>0</v>
      </c>
      <c r="AZ561">
        <v>0</v>
      </c>
      <c r="BA561">
        <f>1-AY561/AZ561</f>
        <v>0</v>
      </c>
      <c r="BB561">
        <v>0</v>
      </c>
      <c r="BC561" t="s">
        <v>437</v>
      </c>
      <c r="BD561" t="s">
        <v>437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437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2.7</v>
      </c>
      <c r="DL561">
        <v>0.5</v>
      </c>
      <c r="DM561" t="s">
        <v>438</v>
      </c>
      <c r="DN561">
        <v>2</v>
      </c>
      <c r="DO561" t="b">
        <v>1</v>
      </c>
      <c r="DP561">
        <v>1758401055.832142</v>
      </c>
      <c r="DQ561">
        <v>981.1412142857142</v>
      </c>
      <c r="DR561">
        <v>1006.401821428571</v>
      </c>
      <c r="DS561">
        <v>22.12593571428571</v>
      </c>
      <c r="DT561">
        <v>21.77745357142857</v>
      </c>
      <c r="DU561">
        <v>981.9610000000001</v>
      </c>
      <c r="DV561">
        <v>21.859075</v>
      </c>
      <c r="DW561">
        <v>500.0593928571428</v>
      </c>
      <c r="DX561">
        <v>90.25911785714288</v>
      </c>
      <c r="DY561">
        <v>0.06607596428571429</v>
      </c>
      <c r="DZ561">
        <v>28.86976428571428</v>
      </c>
      <c r="EA561">
        <v>30.00295357142857</v>
      </c>
      <c r="EB561">
        <v>999.9000000000002</v>
      </c>
      <c r="EC561">
        <v>0</v>
      </c>
      <c r="ED561">
        <v>0</v>
      </c>
      <c r="EE561">
        <v>9999.551785714284</v>
      </c>
      <c r="EF561">
        <v>0</v>
      </c>
      <c r="EG561">
        <v>11.05285714285714</v>
      </c>
      <c r="EH561">
        <v>-25.26064642857142</v>
      </c>
      <c r="EI561">
        <v>1003.341535714286</v>
      </c>
      <c r="EJ561">
        <v>1028.806785714286</v>
      </c>
      <c r="EK561">
        <v>0.3484831428571428</v>
      </c>
      <c r="EL561">
        <v>1006.401821428571</v>
      </c>
      <c r="EM561">
        <v>21.77745357142857</v>
      </c>
      <c r="EN561">
        <v>1.997067857142857</v>
      </c>
      <c r="EO561">
        <v>1.965614285714286</v>
      </c>
      <c r="EP561">
        <v>17.42110714285714</v>
      </c>
      <c r="EQ561">
        <v>17.17003571428571</v>
      </c>
      <c r="ER561">
        <v>2000.04</v>
      </c>
      <c r="ES561">
        <v>0.9800043571428569</v>
      </c>
      <c r="ET561">
        <v>0.01999608928571428</v>
      </c>
      <c r="EU561">
        <v>0</v>
      </c>
      <c r="EV561">
        <v>252.9233214285714</v>
      </c>
      <c r="EW561">
        <v>5.00078</v>
      </c>
      <c r="EX561">
        <v>5056.839285714285</v>
      </c>
      <c r="EY561">
        <v>16379.98571428571</v>
      </c>
      <c r="EZ561">
        <v>38.93717857142856</v>
      </c>
      <c r="FA561">
        <v>39.87942857142857</v>
      </c>
      <c r="FB561">
        <v>39.24092857142857</v>
      </c>
      <c r="FC561">
        <v>39.53096428571428</v>
      </c>
      <c r="FD561">
        <v>40.24307142857142</v>
      </c>
      <c r="FE561">
        <v>1955.15</v>
      </c>
      <c r="FF561">
        <v>39.89000000000001</v>
      </c>
      <c r="FG561">
        <v>0</v>
      </c>
      <c r="FH561">
        <v>1758401064.3</v>
      </c>
      <c r="FI561">
        <v>0</v>
      </c>
      <c r="FJ561">
        <v>252.9164615384616</v>
      </c>
      <c r="FK561">
        <v>-1.660102553335989</v>
      </c>
      <c r="FL561">
        <v>-44.73606839848053</v>
      </c>
      <c r="FM561">
        <v>5056.528846153846</v>
      </c>
      <c r="FN561">
        <v>15</v>
      </c>
      <c r="FO561">
        <v>0</v>
      </c>
      <c r="FP561" t="s">
        <v>439</v>
      </c>
      <c r="FQ561">
        <v>1746989605.5</v>
      </c>
      <c r="FR561">
        <v>1746989593.5</v>
      </c>
      <c r="FS561">
        <v>0</v>
      </c>
      <c r="FT561">
        <v>-0.274</v>
      </c>
      <c r="FU561">
        <v>-0.002</v>
      </c>
      <c r="FV561">
        <v>2.549</v>
      </c>
      <c r="FW561">
        <v>0.129</v>
      </c>
      <c r="FX561">
        <v>420</v>
      </c>
      <c r="FY561">
        <v>17</v>
      </c>
      <c r="FZ561">
        <v>0.02</v>
      </c>
      <c r="GA561">
        <v>0.04</v>
      </c>
      <c r="GB561">
        <v>-25.2488225</v>
      </c>
      <c r="GC561">
        <v>-0.5906240150093598</v>
      </c>
      <c r="GD561">
        <v>0.1493786204372966</v>
      </c>
      <c r="GE561">
        <v>0</v>
      </c>
      <c r="GF561">
        <v>253.0175588235294</v>
      </c>
      <c r="GG561">
        <v>-1.640626431603344</v>
      </c>
      <c r="GH561">
        <v>0.2486847982743083</v>
      </c>
      <c r="GI561">
        <v>0</v>
      </c>
      <c r="GJ561">
        <v>0.3489845</v>
      </c>
      <c r="GK561">
        <v>-0.008088472795497631</v>
      </c>
      <c r="GL561">
        <v>0.001336498148146868</v>
      </c>
      <c r="GM561">
        <v>1</v>
      </c>
      <c r="GN561">
        <v>1</v>
      </c>
      <c r="GO561">
        <v>3</v>
      </c>
      <c r="GP561" t="s">
        <v>440</v>
      </c>
      <c r="GQ561">
        <v>3.10279</v>
      </c>
      <c r="GR561">
        <v>2.72381</v>
      </c>
      <c r="GS561">
        <v>0.161168</v>
      </c>
      <c r="GT561">
        <v>0.163756</v>
      </c>
      <c r="GU561">
        <v>0.101674</v>
      </c>
      <c r="GV561">
        <v>0.101875</v>
      </c>
      <c r="GW561">
        <v>21943.6</v>
      </c>
      <c r="GX561">
        <v>19866</v>
      </c>
      <c r="GY561">
        <v>26723.2</v>
      </c>
      <c r="GZ561">
        <v>23977</v>
      </c>
      <c r="HA561">
        <v>38422.4</v>
      </c>
      <c r="HB561">
        <v>31843.4</v>
      </c>
      <c r="HC561">
        <v>46666.6</v>
      </c>
      <c r="HD561">
        <v>37937.1</v>
      </c>
      <c r="HE561">
        <v>1.86922</v>
      </c>
      <c r="HF561">
        <v>2.3471</v>
      </c>
      <c r="HG561">
        <v>0.114847</v>
      </c>
      <c r="HH561">
        <v>0</v>
      </c>
      <c r="HI561">
        <v>28.1317</v>
      </c>
      <c r="HJ561">
        <v>999.9</v>
      </c>
      <c r="HK561">
        <v>48.3</v>
      </c>
      <c r="HL561">
        <v>32.2</v>
      </c>
      <c r="HM561">
        <v>25.8429</v>
      </c>
      <c r="HN561">
        <v>61.0474</v>
      </c>
      <c r="HO561">
        <v>4.44711</v>
      </c>
      <c r="HP561">
        <v>2</v>
      </c>
      <c r="HQ561">
        <v>0.113036</v>
      </c>
      <c r="HR561">
        <v>-0.00845861</v>
      </c>
      <c r="HS561">
        <v>20.283</v>
      </c>
      <c r="HT561">
        <v>5.21085</v>
      </c>
      <c r="HU561">
        <v>11.9746</v>
      </c>
      <c r="HV561">
        <v>4.96365</v>
      </c>
      <c r="HW561">
        <v>3.27448</v>
      </c>
      <c r="HX561">
        <v>9999</v>
      </c>
      <c r="HY561">
        <v>9999</v>
      </c>
      <c r="HZ561">
        <v>9999</v>
      </c>
      <c r="IA561">
        <v>999.9</v>
      </c>
      <c r="IB561">
        <v>1.86386</v>
      </c>
      <c r="IC561">
        <v>1.86006</v>
      </c>
      <c r="ID561">
        <v>1.85839</v>
      </c>
      <c r="IE561">
        <v>1.85974</v>
      </c>
      <c r="IF561">
        <v>1.85989</v>
      </c>
      <c r="IG561">
        <v>1.85837</v>
      </c>
      <c r="IH561">
        <v>1.85745</v>
      </c>
      <c r="II561">
        <v>1.85239</v>
      </c>
      <c r="IJ561">
        <v>0</v>
      </c>
      <c r="IK561">
        <v>0</v>
      </c>
      <c r="IL561">
        <v>0</v>
      </c>
      <c r="IM561">
        <v>0</v>
      </c>
      <c r="IN561" t="s">
        <v>441</v>
      </c>
      <c r="IO561" t="s">
        <v>442</v>
      </c>
      <c r="IP561" t="s">
        <v>443</v>
      </c>
      <c r="IQ561" t="s">
        <v>443</v>
      </c>
      <c r="IR561" t="s">
        <v>443</v>
      </c>
      <c r="IS561" t="s">
        <v>443</v>
      </c>
      <c r="IT561">
        <v>0</v>
      </c>
      <c r="IU561">
        <v>100</v>
      </c>
      <c r="IV561">
        <v>100</v>
      </c>
      <c r="IW561">
        <v>-0.8</v>
      </c>
      <c r="IX561">
        <v>0.2668</v>
      </c>
      <c r="IY561">
        <v>-1.199888540531774</v>
      </c>
      <c r="IZ561">
        <v>0.0006062262584135303</v>
      </c>
      <c r="JA561">
        <v>-6.607284784785487E-07</v>
      </c>
      <c r="JB561">
        <v>4.456398226774383E-10</v>
      </c>
      <c r="JC561">
        <v>0.04242554667046498</v>
      </c>
      <c r="JD561">
        <v>-0.002659736867722172</v>
      </c>
      <c r="JE561">
        <v>0.000738507291522077</v>
      </c>
      <c r="JF561">
        <v>-6.730059124220876E-06</v>
      </c>
      <c r="JG561">
        <v>7</v>
      </c>
      <c r="JH561">
        <v>1949</v>
      </c>
      <c r="JI561">
        <v>1</v>
      </c>
      <c r="JJ561">
        <v>29</v>
      </c>
      <c r="JK561">
        <v>190191</v>
      </c>
      <c r="JL561">
        <v>190191.2</v>
      </c>
      <c r="JM561">
        <v>3.00781</v>
      </c>
      <c r="JN561">
        <v>2.60132</v>
      </c>
      <c r="JO561">
        <v>2.146</v>
      </c>
      <c r="JP561">
        <v>2.68066</v>
      </c>
      <c r="JQ561">
        <v>2.29858</v>
      </c>
      <c r="JR561">
        <v>2.44141</v>
      </c>
      <c r="JS561">
        <v>36.908</v>
      </c>
      <c r="JT561">
        <v>24.0787</v>
      </c>
      <c r="JU561">
        <v>18</v>
      </c>
      <c r="JV561">
        <v>480.572</v>
      </c>
      <c r="JW561">
        <v>901</v>
      </c>
      <c r="JX561">
        <v>27.4597</v>
      </c>
      <c r="JY561">
        <v>28.6923</v>
      </c>
      <c r="JZ561">
        <v>30.0002</v>
      </c>
      <c r="KA561">
        <v>28.8746</v>
      </c>
      <c r="KB561">
        <v>28.8341</v>
      </c>
      <c r="KC561">
        <v>60.3997</v>
      </c>
      <c r="KD561">
        <v>18.4002</v>
      </c>
      <c r="KE561">
        <v>72.61920000000001</v>
      </c>
      <c r="KF561">
        <v>27.4584</v>
      </c>
      <c r="KG561">
        <v>1055.18</v>
      </c>
      <c r="KH561">
        <v>21.7447</v>
      </c>
      <c r="KI561">
        <v>102.031</v>
      </c>
      <c r="KJ561">
        <v>91.4875</v>
      </c>
    </row>
    <row r="562" spans="1:296">
      <c r="A562">
        <v>544</v>
      </c>
      <c r="B562">
        <v>1758401068.1</v>
      </c>
      <c r="C562">
        <v>18927.59999990463</v>
      </c>
      <c r="D562" t="s">
        <v>1536</v>
      </c>
      <c r="E562" t="s">
        <v>1537</v>
      </c>
      <c r="F562">
        <v>5</v>
      </c>
      <c r="G562" t="s">
        <v>1411</v>
      </c>
      <c r="H562">
        <v>1758401060.278571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1059.442875750158</v>
      </c>
      <c r="AJ562">
        <v>1043.799333333333</v>
      </c>
      <c r="AK562">
        <v>3.436671743152355</v>
      </c>
      <c r="AL562">
        <v>65.7214573392061</v>
      </c>
      <c r="AM562">
        <f>(AO562 - AN562 + DX562*1E3/(8.314*(DZ562+273.15)) * AQ562/DW562 * AP562) * DW562/(100*DK562) * 1000/(1000 - AO562)</f>
        <v>0</v>
      </c>
      <c r="AN562">
        <v>21.77403205353571</v>
      </c>
      <c r="AO562">
        <v>22.1234606060606</v>
      </c>
      <c r="AP562">
        <v>4.789319078704282E-05</v>
      </c>
      <c r="AQ562">
        <v>86.31513726895665</v>
      </c>
      <c r="AR562">
        <v>0</v>
      </c>
      <c r="AS562">
        <v>0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437</v>
      </c>
      <c r="AX562" t="s">
        <v>437</v>
      </c>
      <c r="AY562">
        <v>0</v>
      </c>
      <c r="AZ562">
        <v>0</v>
      </c>
      <c r="BA562">
        <f>1-AY562/AZ562</f>
        <v>0</v>
      </c>
      <c r="BB562">
        <v>0</v>
      </c>
      <c r="BC562" t="s">
        <v>437</v>
      </c>
      <c r="BD562" t="s">
        <v>437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437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2.7</v>
      </c>
      <c r="DL562">
        <v>0.5</v>
      </c>
      <c r="DM562" t="s">
        <v>438</v>
      </c>
      <c r="DN562">
        <v>2</v>
      </c>
      <c r="DO562" t="b">
        <v>1</v>
      </c>
      <c r="DP562">
        <v>1758401060.278571</v>
      </c>
      <c r="DQ562">
        <v>996.0469999999999</v>
      </c>
      <c r="DR562">
        <v>1021.368571428571</v>
      </c>
      <c r="DS562">
        <v>22.12453571428572</v>
      </c>
      <c r="DT562">
        <v>21.77608928571428</v>
      </c>
      <c r="DU562">
        <v>996.8569285714287</v>
      </c>
      <c r="DV562">
        <v>21.85770357142857</v>
      </c>
      <c r="DW562">
        <v>500.0326785714286</v>
      </c>
      <c r="DX562">
        <v>90.2597107142857</v>
      </c>
      <c r="DY562">
        <v>0.06594225714285715</v>
      </c>
      <c r="DZ562">
        <v>28.86892857142857</v>
      </c>
      <c r="EA562">
        <v>30.00456428571428</v>
      </c>
      <c r="EB562">
        <v>999.9000000000002</v>
      </c>
      <c r="EC562">
        <v>0</v>
      </c>
      <c r="ED562">
        <v>0</v>
      </c>
      <c r="EE562">
        <v>10006.40321428572</v>
      </c>
      <c r="EF562">
        <v>0</v>
      </c>
      <c r="EG562">
        <v>11.05</v>
      </c>
      <c r="EH562">
        <v>-25.32230357142857</v>
      </c>
      <c r="EI562">
        <v>1018.582178571429</v>
      </c>
      <c r="EJ562">
        <v>1044.105357142857</v>
      </c>
      <c r="EK562">
        <v>0.3484413214285714</v>
      </c>
      <c r="EL562">
        <v>1021.368571428571</v>
      </c>
      <c r="EM562">
        <v>21.77608928571428</v>
      </c>
      <c r="EN562">
        <v>1.996954285714285</v>
      </c>
      <c r="EO562">
        <v>1.965503928571428</v>
      </c>
      <c r="EP562">
        <v>17.42019642857143</v>
      </c>
      <c r="EQ562">
        <v>17.16914642857143</v>
      </c>
      <c r="ER562">
        <v>2000.045357142857</v>
      </c>
      <c r="ES562">
        <v>0.9800044642857142</v>
      </c>
      <c r="ET562">
        <v>0.01999598928571428</v>
      </c>
      <c r="EU562">
        <v>0</v>
      </c>
      <c r="EV562">
        <v>252.6853928571429</v>
      </c>
      <c r="EW562">
        <v>5.00078</v>
      </c>
      <c r="EX562">
        <v>5053.594285714285</v>
      </c>
      <c r="EY562">
        <v>16380.02857142857</v>
      </c>
      <c r="EZ562">
        <v>38.93049999999999</v>
      </c>
      <c r="FA562">
        <v>39.87942857142857</v>
      </c>
      <c r="FB562">
        <v>39.24092857142857</v>
      </c>
      <c r="FC562">
        <v>39.51089285714285</v>
      </c>
      <c r="FD562">
        <v>40.21846428571428</v>
      </c>
      <c r="FE562">
        <v>1955.155357142857</v>
      </c>
      <c r="FF562">
        <v>39.89000000000001</v>
      </c>
      <c r="FG562">
        <v>0</v>
      </c>
      <c r="FH562">
        <v>1758401069.1</v>
      </c>
      <c r="FI562">
        <v>0</v>
      </c>
      <c r="FJ562">
        <v>252.6692307692307</v>
      </c>
      <c r="FK562">
        <v>-3.341606832225603</v>
      </c>
      <c r="FL562">
        <v>-44.20888888009373</v>
      </c>
      <c r="FM562">
        <v>5053.005769230769</v>
      </c>
      <c r="FN562">
        <v>15</v>
      </c>
      <c r="FO562">
        <v>0</v>
      </c>
      <c r="FP562" t="s">
        <v>439</v>
      </c>
      <c r="FQ562">
        <v>1746989605.5</v>
      </c>
      <c r="FR562">
        <v>1746989593.5</v>
      </c>
      <c r="FS562">
        <v>0</v>
      </c>
      <c r="FT562">
        <v>-0.274</v>
      </c>
      <c r="FU562">
        <v>-0.002</v>
      </c>
      <c r="FV562">
        <v>2.549</v>
      </c>
      <c r="FW562">
        <v>0.129</v>
      </c>
      <c r="FX562">
        <v>420</v>
      </c>
      <c r="FY562">
        <v>17</v>
      </c>
      <c r="FZ562">
        <v>0.02</v>
      </c>
      <c r="GA562">
        <v>0.04</v>
      </c>
      <c r="GB562">
        <v>-25.28437073170732</v>
      </c>
      <c r="GC562">
        <v>-0.9459031358885504</v>
      </c>
      <c r="GD562">
        <v>0.1522660096014613</v>
      </c>
      <c r="GE562">
        <v>0</v>
      </c>
      <c r="GF562">
        <v>252.8219705882354</v>
      </c>
      <c r="GG562">
        <v>-2.784644762822272</v>
      </c>
      <c r="GH562">
        <v>0.343952842637587</v>
      </c>
      <c r="GI562">
        <v>0</v>
      </c>
      <c r="GJ562">
        <v>0.3486534390243902</v>
      </c>
      <c r="GK562">
        <v>0.0005657560975611798</v>
      </c>
      <c r="GL562">
        <v>0.001077615118603557</v>
      </c>
      <c r="GM562">
        <v>1</v>
      </c>
      <c r="GN562">
        <v>1</v>
      </c>
      <c r="GO562">
        <v>3</v>
      </c>
      <c r="GP562" t="s">
        <v>440</v>
      </c>
      <c r="GQ562">
        <v>3.10255</v>
      </c>
      <c r="GR562">
        <v>2.72392</v>
      </c>
      <c r="GS562">
        <v>0.162702</v>
      </c>
      <c r="GT562">
        <v>0.165268</v>
      </c>
      <c r="GU562">
        <v>0.101678</v>
      </c>
      <c r="GV562">
        <v>0.101878</v>
      </c>
      <c r="GW562">
        <v>21903.5</v>
      </c>
      <c r="GX562">
        <v>19830.1</v>
      </c>
      <c r="GY562">
        <v>26723.2</v>
      </c>
      <c r="GZ562">
        <v>23977</v>
      </c>
      <c r="HA562">
        <v>38422.7</v>
      </c>
      <c r="HB562">
        <v>31843.7</v>
      </c>
      <c r="HC562">
        <v>46666.9</v>
      </c>
      <c r="HD562">
        <v>37937.4</v>
      </c>
      <c r="HE562">
        <v>1.869</v>
      </c>
      <c r="HF562">
        <v>2.3469</v>
      </c>
      <c r="HG562">
        <v>0.115082</v>
      </c>
      <c r="HH562">
        <v>0</v>
      </c>
      <c r="HI562">
        <v>28.1317</v>
      </c>
      <c r="HJ562">
        <v>999.9</v>
      </c>
      <c r="HK562">
        <v>48.3</v>
      </c>
      <c r="HL562">
        <v>32.2</v>
      </c>
      <c r="HM562">
        <v>25.8416</v>
      </c>
      <c r="HN562">
        <v>61.2374</v>
      </c>
      <c r="HO562">
        <v>4.50721</v>
      </c>
      <c r="HP562">
        <v>2</v>
      </c>
      <c r="HQ562">
        <v>0.113133</v>
      </c>
      <c r="HR562">
        <v>0.0110784</v>
      </c>
      <c r="HS562">
        <v>20.283</v>
      </c>
      <c r="HT562">
        <v>5.2104</v>
      </c>
      <c r="HU562">
        <v>11.9749</v>
      </c>
      <c r="HV562">
        <v>4.9634</v>
      </c>
      <c r="HW562">
        <v>3.27443</v>
      </c>
      <c r="HX562">
        <v>9999</v>
      </c>
      <c r="HY562">
        <v>9999</v>
      </c>
      <c r="HZ562">
        <v>9999</v>
      </c>
      <c r="IA562">
        <v>999.9</v>
      </c>
      <c r="IB562">
        <v>1.86386</v>
      </c>
      <c r="IC562">
        <v>1.86006</v>
      </c>
      <c r="ID562">
        <v>1.8584</v>
      </c>
      <c r="IE562">
        <v>1.85974</v>
      </c>
      <c r="IF562">
        <v>1.85988</v>
      </c>
      <c r="IG562">
        <v>1.85838</v>
      </c>
      <c r="IH562">
        <v>1.85745</v>
      </c>
      <c r="II562">
        <v>1.85241</v>
      </c>
      <c r="IJ562">
        <v>0</v>
      </c>
      <c r="IK562">
        <v>0</v>
      </c>
      <c r="IL562">
        <v>0</v>
      </c>
      <c r="IM562">
        <v>0</v>
      </c>
      <c r="IN562" t="s">
        <v>441</v>
      </c>
      <c r="IO562" t="s">
        <v>442</v>
      </c>
      <c r="IP562" t="s">
        <v>443</v>
      </c>
      <c r="IQ562" t="s">
        <v>443</v>
      </c>
      <c r="IR562" t="s">
        <v>443</v>
      </c>
      <c r="IS562" t="s">
        <v>443</v>
      </c>
      <c r="IT562">
        <v>0</v>
      </c>
      <c r="IU562">
        <v>100</v>
      </c>
      <c r="IV562">
        <v>100</v>
      </c>
      <c r="IW562">
        <v>-0.79</v>
      </c>
      <c r="IX562">
        <v>0.2668</v>
      </c>
      <c r="IY562">
        <v>-1.199888540531774</v>
      </c>
      <c r="IZ562">
        <v>0.0006062262584135303</v>
      </c>
      <c r="JA562">
        <v>-6.607284784785487E-07</v>
      </c>
      <c r="JB562">
        <v>4.456398226774383E-10</v>
      </c>
      <c r="JC562">
        <v>0.04242554667046498</v>
      </c>
      <c r="JD562">
        <v>-0.002659736867722172</v>
      </c>
      <c r="JE562">
        <v>0.000738507291522077</v>
      </c>
      <c r="JF562">
        <v>-6.730059124220876E-06</v>
      </c>
      <c r="JG562">
        <v>7</v>
      </c>
      <c r="JH562">
        <v>1949</v>
      </c>
      <c r="JI562">
        <v>1</v>
      </c>
      <c r="JJ562">
        <v>29</v>
      </c>
      <c r="JK562">
        <v>190191</v>
      </c>
      <c r="JL562">
        <v>190191.2</v>
      </c>
      <c r="JM562">
        <v>3.04077</v>
      </c>
      <c r="JN562">
        <v>2.60376</v>
      </c>
      <c r="JO562">
        <v>2.146</v>
      </c>
      <c r="JP562">
        <v>2.67822</v>
      </c>
      <c r="JQ562">
        <v>2.29858</v>
      </c>
      <c r="JR562">
        <v>2.44263</v>
      </c>
      <c r="JS562">
        <v>36.908</v>
      </c>
      <c r="JT562">
        <v>24.0787</v>
      </c>
      <c r="JU562">
        <v>18</v>
      </c>
      <c r="JV562">
        <v>480.441</v>
      </c>
      <c r="JW562">
        <v>900.787</v>
      </c>
      <c r="JX562">
        <v>27.4574</v>
      </c>
      <c r="JY562">
        <v>28.6928</v>
      </c>
      <c r="JZ562">
        <v>30.0002</v>
      </c>
      <c r="KA562">
        <v>28.8746</v>
      </c>
      <c r="KB562">
        <v>28.8341</v>
      </c>
      <c r="KC562">
        <v>61.1391</v>
      </c>
      <c r="KD562">
        <v>18.4002</v>
      </c>
      <c r="KE562">
        <v>72.61920000000001</v>
      </c>
      <c r="KF562">
        <v>27.4522</v>
      </c>
      <c r="KG562">
        <v>1075.21</v>
      </c>
      <c r="KH562">
        <v>21.7447</v>
      </c>
      <c r="KI562">
        <v>102.032</v>
      </c>
      <c r="KJ562">
        <v>91.48779999999999</v>
      </c>
    </row>
    <row r="563" spans="1:296">
      <c r="A563">
        <v>545</v>
      </c>
      <c r="B563">
        <v>1758401073.6</v>
      </c>
      <c r="C563">
        <v>18933.09999990463</v>
      </c>
      <c r="D563" t="s">
        <v>1538</v>
      </c>
      <c r="E563" t="s">
        <v>1539</v>
      </c>
      <c r="F563">
        <v>5</v>
      </c>
      <c r="G563" t="s">
        <v>1411</v>
      </c>
      <c r="H563">
        <v>1758401065.85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1078.234129319679</v>
      </c>
      <c r="AJ563">
        <v>1062.64303030303</v>
      </c>
      <c r="AK563">
        <v>3.428416837054864</v>
      </c>
      <c r="AL563">
        <v>65.7214573392061</v>
      </c>
      <c r="AM563">
        <f>(AO563 - AN563 + DX563*1E3/(8.314*(DZ563+273.15)) * AQ563/DW563 * AP563) * DW563/(100*DK563) * 1000/(1000 - AO563)</f>
        <v>0</v>
      </c>
      <c r="AN563">
        <v>21.77467968289355</v>
      </c>
      <c r="AO563">
        <v>22.12220060606061</v>
      </c>
      <c r="AP563">
        <v>1.937581478787906E-06</v>
      </c>
      <c r="AQ563">
        <v>86.31513726895665</v>
      </c>
      <c r="AR563">
        <v>0</v>
      </c>
      <c r="AS563">
        <v>0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437</v>
      </c>
      <c r="AX563" t="s">
        <v>437</v>
      </c>
      <c r="AY563">
        <v>0</v>
      </c>
      <c r="AZ563">
        <v>0</v>
      </c>
      <c r="BA563">
        <f>1-AY563/AZ563</f>
        <v>0</v>
      </c>
      <c r="BB563">
        <v>0</v>
      </c>
      <c r="BC563" t="s">
        <v>437</v>
      </c>
      <c r="BD563" t="s">
        <v>437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437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2.7</v>
      </c>
      <c r="DL563">
        <v>0.5</v>
      </c>
      <c r="DM563" t="s">
        <v>438</v>
      </c>
      <c r="DN563">
        <v>2</v>
      </c>
      <c r="DO563" t="b">
        <v>1</v>
      </c>
      <c r="DP563">
        <v>1758401065.85</v>
      </c>
      <c r="DQ563">
        <v>1014.785857142857</v>
      </c>
      <c r="DR563">
        <v>1040.136071428572</v>
      </c>
      <c r="DS563">
        <v>22.12321428571428</v>
      </c>
      <c r="DT563">
        <v>21.77472142857143</v>
      </c>
      <c r="DU563">
        <v>1015.583714285714</v>
      </c>
      <c r="DV563">
        <v>21.85640714285714</v>
      </c>
      <c r="DW563">
        <v>499.9664999999999</v>
      </c>
      <c r="DX563">
        <v>90.2603</v>
      </c>
      <c r="DY563">
        <v>0.06593372857142857</v>
      </c>
      <c r="DZ563">
        <v>28.869</v>
      </c>
      <c r="EA563">
        <v>30.00654285714285</v>
      </c>
      <c r="EB563">
        <v>999.9000000000002</v>
      </c>
      <c r="EC563">
        <v>0</v>
      </c>
      <c r="ED563">
        <v>0</v>
      </c>
      <c r="EE563">
        <v>9998.328214285715</v>
      </c>
      <c r="EF563">
        <v>0</v>
      </c>
      <c r="EG563">
        <v>11.05037857142857</v>
      </c>
      <c r="EH563">
        <v>-25.35183214285715</v>
      </c>
      <c r="EI563">
        <v>1037.7425</v>
      </c>
      <c r="EJ563">
        <v>1063.289642857143</v>
      </c>
      <c r="EK563">
        <v>0.3485003571428572</v>
      </c>
      <c r="EL563">
        <v>1040.136071428572</v>
      </c>
      <c r="EM563">
        <v>21.77472142857143</v>
      </c>
      <c r="EN563">
        <v>1.996848928571428</v>
      </c>
      <c r="EO563">
        <v>1.965393214285714</v>
      </c>
      <c r="EP563">
        <v>17.41936428571429</v>
      </c>
      <c r="EQ563">
        <v>17.16825357142857</v>
      </c>
      <c r="ER563">
        <v>2000.021428571428</v>
      </c>
      <c r="ES563">
        <v>0.9800042499999998</v>
      </c>
      <c r="ET563">
        <v>0.01999618571428572</v>
      </c>
      <c r="EU563">
        <v>0</v>
      </c>
      <c r="EV563">
        <v>252.4234642857143</v>
      </c>
      <c r="EW563">
        <v>5.00078</v>
      </c>
      <c r="EX563">
        <v>5049.451071428572</v>
      </c>
      <c r="EY563">
        <v>16379.83928571429</v>
      </c>
      <c r="EZ563">
        <v>38.94171428571428</v>
      </c>
      <c r="FA563">
        <v>39.87942857142856</v>
      </c>
      <c r="FB563">
        <v>39.26317857142857</v>
      </c>
      <c r="FC563">
        <v>39.51989285714285</v>
      </c>
      <c r="FD563">
        <v>40.22521428571429</v>
      </c>
      <c r="FE563">
        <v>1955.131428571428</v>
      </c>
      <c r="FF563">
        <v>39.89000000000001</v>
      </c>
      <c r="FG563">
        <v>0</v>
      </c>
      <c r="FH563">
        <v>1758401073.9</v>
      </c>
      <c r="FI563">
        <v>0</v>
      </c>
      <c r="FJ563">
        <v>252.4278461538461</v>
      </c>
      <c r="FK563">
        <v>-4.525401710160106</v>
      </c>
      <c r="FL563">
        <v>-44.25709401705218</v>
      </c>
      <c r="FM563">
        <v>5049.457692307692</v>
      </c>
      <c r="FN563">
        <v>15</v>
      </c>
      <c r="FO563">
        <v>0</v>
      </c>
      <c r="FP563" t="s">
        <v>439</v>
      </c>
      <c r="FQ563">
        <v>1746989605.5</v>
      </c>
      <c r="FR563">
        <v>1746989593.5</v>
      </c>
      <c r="FS563">
        <v>0</v>
      </c>
      <c r="FT563">
        <v>-0.274</v>
      </c>
      <c r="FU563">
        <v>-0.002</v>
      </c>
      <c r="FV563">
        <v>2.549</v>
      </c>
      <c r="FW563">
        <v>0.129</v>
      </c>
      <c r="FX563">
        <v>420</v>
      </c>
      <c r="FY563">
        <v>17</v>
      </c>
      <c r="FZ563">
        <v>0.02</v>
      </c>
      <c r="GA563">
        <v>0.04</v>
      </c>
      <c r="GB563">
        <v>-25.3168075</v>
      </c>
      <c r="GC563">
        <v>-0.1249384615384634</v>
      </c>
      <c r="GD563">
        <v>0.1167872304395901</v>
      </c>
      <c r="GE563">
        <v>1</v>
      </c>
      <c r="GF563">
        <v>252.5315882352941</v>
      </c>
      <c r="GG563">
        <v>-3.468082500110621</v>
      </c>
      <c r="GH563">
        <v>0.3967911821279964</v>
      </c>
      <c r="GI563">
        <v>0</v>
      </c>
      <c r="GJ563">
        <v>0.34818015</v>
      </c>
      <c r="GK563">
        <v>0.001306739212006996</v>
      </c>
      <c r="GL563">
        <v>0.0009826456266121624</v>
      </c>
      <c r="GM563">
        <v>1</v>
      </c>
      <c r="GN563">
        <v>2</v>
      </c>
      <c r="GO563">
        <v>3</v>
      </c>
      <c r="GP563" t="s">
        <v>533</v>
      </c>
      <c r="GQ563">
        <v>3.10278</v>
      </c>
      <c r="GR563">
        <v>2.72435</v>
      </c>
      <c r="GS563">
        <v>0.164556</v>
      </c>
      <c r="GT563">
        <v>0.167073</v>
      </c>
      <c r="GU563">
        <v>0.101672</v>
      </c>
      <c r="GV563">
        <v>0.101873</v>
      </c>
      <c r="GW563">
        <v>21855</v>
      </c>
      <c r="GX563">
        <v>19787.2</v>
      </c>
      <c r="GY563">
        <v>26723.2</v>
      </c>
      <c r="GZ563">
        <v>23977</v>
      </c>
      <c r="HA563">
        <v>38423.1</v>
      </c>
      <c r="HB563">
        <v>31844.1</v>
      </c>
      <c r="HC563">
        <v>46666.7</v>
      </c>
      <c r="HD563">
        <v>37937.5</v>
      </c>
      <c r="HE563">
        <v>1.86902</v>
      </c>
      <c r="HF563">
        <v>2.3473</v>
      </c>
      <c r="HG563">
        <v>0.114739</v>
      </c>
      <c r="HH563">
        <v>0</v>
      </c>
      <c r="HI563">
        <v>28.1336</v>
      </c>
      <c r="HJ563">
        <v>999.9</v>
      </c>
      <c r="HK563">
        <v>48.3</v>
      </c>
      <c r="HL563">
        <v>32.2</v>
      </c>
      <c r="HM563">
        <v>25.8435</v>
      </c>
      <c r="HN563">
        <v>60.5574</v>
      </c>
      <c r="HO563">
        <v>4.47916</v>
      </c>
      <c r="HP563">
        <v>2</v>
      </c>
      <c r="HQ563">
        <v>0.113155</v>
      </c>
      <c r="HR563">
        <v>0.0327832</v>
      </c>
      <c r="HS563">
        <v>20.283</v>
      </c>
      <c r="HT563">
        <v>5.211</v>
      </c>
      <c r="HU563">
        <v>11.9751</v>
      </c>
      <c r="HV563">
        <v>4.9634</v>
      </c>
      <c r="HW563">
        <v>3.27445</v>
      </c>
      <c r="HX563">
        <v>9999</v>
      </c>
      <c r="HY563">
        <v>9999</v>
      </c>
      <c r="HZ563">
        <v>9999</v>
      </c>
      <c r="IA563">
        <v>999.9</v>
      </c>
      <c r="IB563">
        <v>1.86386</v>
      </c>
      <c r="IC563">
        <v>1.86007</v>
      </c>
      <c r="ID563">
        <v>1.85839</v>
      </c>
      <c r="IE563">
        <v>1.85974</v>
      </c>
      <c r="IF563">
        <v>1.85989</v>
      </c>
      <c r="IG563">
        <v>1.85839</v>
      </c>
      <c r="IH563">
        <v>1.85745</v>
      </c>
      <c r="II563">
        <v>1.85242</v>
      </c>
      <c r="IJ563">
        <v>0</v>
      </c>
      <c r="IK563">
        <v>0</v>
      </c>
      <c r="IL563">
        <v>0</v>
      </c>
      <c r="IM563">
        <v>0</v>
      </c>
      <c r="IN563" t="s">
        <v>441</v>
      </c>
      <c r="IO563" t="s">
        <v>442</v>
      </c>
      <c r="IP563" t="s">
        <v>443</v>
      </c>
      <c r="IQ563" t="s">
        <v>443</v>
      </c>
      <c r="IR563" t="s">
        <v>443</v>
      </c>
      <c r="IS563" t="s">
        <v>443</v>
      </c>
      <c r="IT563">
        <v>0</v>
      </c>
      <c r="IU563">
        <v>100</v>
      </c>
      <c r="IV563">
        <v>100</v>
      </c>
      <c r="IW563">
        <v>-0.78</v>
      </c>
      <c r="IX563">
        <v>0.2668</v>
      </c>
      <c r="IY563">
        <v>-1.199888540531774</v>
      </c>
      <c r="IZ563">
        <v>0.0006062262584135303</v>
      </c>
      <c r="JA563">
        <v>-6.607284784785487E-07</v>
      </c>
      <c r="JB563">
        <v>4.456398226774383E-10</v>
      </c>
      <c r="JC563">
        <v>0.04242554667046498</v>
      </c>
      <c r="JD563">
        <v>-0.002659736867722172</v>
      </c>
      <c r="JE563">
        <v>0.000738507291522077</v>
      </c>
      <c r="JF563">
        <v>-6.730059124220876E-06</v>
      </c>
      <c r="JG563">
        <v>7</v>
      </c>
      <c r="JH563">
        <v>1949</v>
      </c>
      <c r="JI563">
        <v>1</v>
      </c>
      <c r="JJ563">
        <v>29</v>
      </c>
      <c r="JK563">
        <v>190191.1</v>
      </c>
      <c r="JL563">
        <v>190191.3</v>
      </c>
      <c r="JM563">
        <v>3.0835</v>
      </c>
      <c r="JN563">
        <v>2.61108</v>
      </c>
      <c r="JO563">
        <v>2.146</v>
      </c>
      <c r="JP563">
        <v>2.67944</v>
      </c>
      <c r="JQ563">
        <v>2.29858</v>
      </c>
      <c r="JR563">
        <v>2.4353</v>
      </c>
      <c r="JS563">
        <v>36.908</v>
      </c>
      <c r="JT563">
        <v>24.0787</v>
      </c>
      <c r="JU563">
        <v>18</v>
      </c>
      <c r="JV563">
        <v>480.466</v>
      </c>
      <c r="JW563">
        <v>901.242</v>
      </c>
      <c r="JX563">
        <v>27.4496</v>
      </c>
      <c r="JY563">
        <v>28.6948</v>
      </c>
      <c r="JZ563">
        <v>30.0002</v>
      </c>
      <c r="KA563">
        <v>28.876</v>
      </c>
      <c r="KB563">
        <v>28.836</v>
      </c>
      <c r="KC563">
        <v>61.9176</v>
      </c>
      <c r="KD563">
        <v>18.4002</v>
      </c>
      <c r="KE563">
        <v>72.61920000000001</v>
      </c>
      <c r="KF563">
        <v>27.4442</v>
      </c>
      <c r="KG563">
        <v>1088.58</v>
      </c>
      <c r="KH563">
        <v>21.7447</v>
      </c>
      <c r="KI563">
        <v>102.031</v>
      </c>
      <c r="KJ563">
        <v>91.488</v>
      </c>
    </row>
    <row r="564" spans="1:296">
      <c r="A564">
        <v>546</v>
      </c>
      <c r="B564">
        <v>1758401078.6</v>
      </c>
      <c r="C564">
        <v>18938.09999990463</v>
      </c>
      <c r="D564" t="s">
        <v>1540</v>
      </c>
      <c r="E564" t="s">
        <v>1541</v>
      </c>
      <c r="F564">
        <v>5</v>
      </c>
      <c r="G564" t="s">
        <v>1411</v>
      </c>
      <c r="H564">
        <v>1758401071.118518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1095.008601217324</v>
      </c>
      <c r="AJ564">
        <v>1079.539515151515</v>
      </c>
      <c r="AK564">
        <v>3.365055771019312</v>
      </c>
      <c r="AL564">
        <v>65.7214573392061</v>
      </c>
      <c r="AM564">
        <f>(AO564 - AN564 + DX564*1E3/(8.314*(DZ564+273.15)) * AQ564/DW564 * AP564) * DW564/(100*DK564) * 1000/(1000 - AO564)</f>
        <v>0</v>
      </c>
      <c r="AN564">
        <v>21.77461193081986</v>
      </c>
      <c r="AO564">
        <v>22.11937515151515</v>
      </c>
      <c r="AP564">
        <v>-9.730572193787447E-06</v>
      </c>
      <c r="AQ564">
        <v>86.31513726895665</v>
      </c>
      <c r="AR564">
        <v>0</v>
      </c>
      <c r="AS564">
        <v>0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437</v>
      </c>
      <c r="AX564" t="s">
        <v>437</v>
      </c>
      <c r="AY564">
        <v>0</v>
      </c>
      <c r="AZ564">
        <v>0</v>
      </c>
      <c r="BA564">
        <f>1-AY564/AZ564</f>
        <v>0</v>
      </c>
      <c r="BB564">
        <v>0</v>
      </c>
      <c r="BC564" t="s">
        <v>437</v>
      </c>
      <c r="BD564" t="s">
        <v>437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437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2.7</v>
      </c>
      <c r="DL564">
        <v>0.5</v>
      </c>
      <c r="DM564" t="s">
        <v>438</v>
      </c>
      <c r="DN564">
        <v>2</v>
      </c>
      <c r="DO564" t="b">
        <v>1</v>
      </c>
      <c r="DP564">
        <v>1758401071.118518</v>
      </c>
      <c r="DQ564">
        <v>1032.455925925926</v>
      </c>
      <c r="DR564">
        <v>1057.652962962963</v>
      </c>
      <c r="DS564">
        <v>22.12222592592593</v>
      </c>
      <c r="DT564">
        <v>21.77432962962963</v>
      </c>
      <c r="DU564">
        <v>1033.241481481482</v>
      </c>
      <c r="DV564">
        <v>21.85543333333333</v>
      </c>
      <c r="DW564">
        <v>499.9842592592592</v>
      </c>
      <c r="DX564">
        <v>90.25980000000001</v>
      </c>
      <c r="DY564">
        <v>0.0659733037037037</v>
      </c>
      <c r="DZ564">
        <v>28.86878888888888</v>
      </c>
      <c r="EA564">
        <v>30.00435925925926</v>
      </c>
      <c r="EB564">
        <v>999.9000000000001</v>
      </c>
      <c r="EC564">
        <v>0</v>
      </c>
      <c r="ED564">
        <v>0</v>
      </c>
      <c r="EE564">
        <v>10003.61296296296</v>
      </c>
      <c r="EF564">
        <v>0</v>
      </c>
      <c r="EG564">
        <v>11.05768148148148</v>
      </c>
      <c r="EH564">
        <v>-25.19898518518519</v>
      </c>
      <c r="EI564">
        <v>1055.81037037037</v>
      </c>
      <c r="EJ564">
        <v>1081.195925925926</v>
      </c>
      <c r="EK564">
        <v>0.3479082592592593</v>
      </c>
      <c r="EL564">
        <v>1057.652962962963</v>
      </c>
      <c r="EM564">
        <v>21.77432962962963</v>
      </c>
      <c r="EN564">
        <v>1.996747777777778</v>
      </c>
      <c r="EO564">
        <v>1.965346666666667</v>
      </c>
      <c r="EP564">
        <v>17.41857407407408</v>
      </c>
      <c r="EQ564">
        <v>17.16787037037037</v>
      </c>
      <c r="ER564">
        <v>2000</v>
      </c>
      <c r="ES564">
        <v>0.9800041111111112</v>
      </c>
      <c r="ET564">
        <v>0.01999634444444445</v>
      </c>
      <c r="EU564">
        <v>0</v>
      </c>
      <c r="EV564">
        <v>252.1298888888889</v>
      </c>
      <c r="EW564">
        <v>5.00078</v>
      </c>
      <c r="EX564">
        <v>5045.567037037036</v>
      </c>
      <c r="EY564">
        <v>16379.64814814815</v>
      </c>
      <c r="EZ564">
        <v>38.93725925925925</v>
      </c>
      <c r="FA564">
        <v>39.87959259259259</v>
      </c>
      <c r="FB564">
        <v>39.27292592592593</v>
      </c>
      <c r="FC564">
        <v>39.5252962962963</v>
      </c>
      <c r="FD564">
        <v>40.2034074074074</v>
      </c>
      <c r="FE564">
        <v>1955.11</v>
      </c>
      <c r="FF564">
        <v>39.89000000000001</v>
      </c>
      <c r="FG564">
        <v>0</v>
      </c>
      <c r="FH564">
        <v>1758401079.3</v>
      </c>
      <c r="FI564">
        <v>0</v>
      </c>
      <c r="FJ564">
        <v>252.1394</v>
      </c>
      <c r="FK564">
        <v>-1.72223078416655</v>
      </c>
      <c r="FL564">
        <v>-45.76846159577946</v>
      </c>
      <c r="FM564">
        <v>5045.2184</v>
      </c>
      <c r="FN564">
        <v>15</v>
      </c>
      <c r="FO564">
        <v>0</v>
      </c>
      <c r="FP564" t="s">
        <v>439</v>
      </c>
      <c r="FQ564">
        <v>1746989605.5</v>
      </c>
      <c r="FR564">
        <v>1746989593.5</v>
      </c>
      <c r="FS564">
        <v>0</v>
      </c>
      <c r="FT564">
        <v>-0.274</v>
      </c>
      <c r="FU564">
        <v>-0.002</v>
      </c>
      <c r="FV564">
        <v>2.549</v>
      </c>
      <c r="FW564">
        <v>0.129</v>
      </c>
      <c r="FX564">
        <v>420</v>
      </c>
      <c r="FY564">
        <v>17</v>
      </c>
      <c r="FZ564">
        <v>0.02</v>
      </c>
      <c r="GA564">
        <v>0.04</v>
      </c>
      <c r="GB564">
        <v>-25.2817525</v>
      </c>
      <c r="GC564">
        <v>1.495144840525337</v>
      </c>
      <c r="GD564">
        <v>0.162017361704695</v>
      </c>
      <c r="GE564">
        <v>0</v>
      </c>
      <c r="GF564">
        <v>252.4009705882353</v>
      </c>
      <c r="GG564">
        <v>-3.164812836059649</v>
      </c>
      <c r="GH564">
        <v>0.3812773026130577</v>
      </c>
      <c r="GI564">
        <v>0</v>
      </c>
      <c r="GJ564">
        <v>0.34817875</v>
      </c>
      <c r="GK564">
        <v>-0.007121470919324532</v>
      </c>
      <c r="GL564">
        <v>0.0009470237259435499</v>
      </c>
      <c r="GM564">
        <v>1</v>
      </c>
      <c r="GN564">
        <v>1</v>
      </c>
      <c r="GO564">
        <v>3</v>
      </c>
      <c r="GP564" t="s">
        <v>440</v>
      </c>
      <c r="GQ564">
        <v>3.10235</v>
      </c>
      <c r="GR564">
        <v>2.72442</v>
      </c>
      <c r="GS564">
        <v>0.166203</v>
      </c>
      <c r="GT564">
        <v>0.168681</v>
      </c>
      <c r="GU564">
        <v>0.101663</v>
      </c>
      <c r="GV564">
        <v>0.101869</v>
      </c>
      <c r="GW564">
        <v>21811.9</v>
      </c>
      <c r="GX564">
        <v>19749</v>
      </c>
      <c r="GY564">
        <v>26723.1</v>
      </c>
      <c r="GZ564">
        <v>23977</v>
      </c>
      <c r="HA564">
        <v>38423.4</v>
      </c>
      <c r="HB564">
        <v>31844.4</v>
      </c>
      <c r="HC564">
        <v>46666.5</v>
      </c>
      <c r="HD564">
        <v>37937.4</v>
      </c>
      <c r="HE564">
        <v>1.8686</v>
      </c>
      <c r="HF564">
        <v>2.3477</v>
      </c>
      <c r="HG564">
        <v>0.114713</v>
      </c>
      <c r="HH564">
        <v>0</v>
      </c>
      <c r="HI564">
        <v>28.1341</v>
      </c>
      <c r="HJ564">
        <v>999.9</v>
      </c>
      <c r="HK564">
        <v>48.3</v>
      </c>
      <c r="HL564">
        <v>32.2</v>
      </c>
      <c r="HM564">
        <v>25.8442</v>
      </c>
      <c r="HN564">
        <v>60.9874</v>
      </c>
      <c r="HO564">
        <v>4.53926</v>
      </c>
      <c r="HP564">
        <v>2</v>
      </c>
      <c r="HQ564">
        <v>0.113265</v>
      </c>
      <c r="HR564">
        <v>0.0293655</v>
      </c>
      <c r="HS564">
        <v>20.283</v>
      </c>
      <c r="HT564">
        <v>5.21085</v>
      </c>
      <c r="HU564">
        <v>11.9764</v>
      </c>
      <c r="HV564">
        <v>4.9635</v>
      </c>
      <c r="HW564">
        <v>3.27433</v>
      </c>
      <c r="HX564">
        <v>9999</v>
      </c>
      <c r="HY564">
        <v>9999</v>
      </c>
      <c r="HZ564">
        <v>9999</v>
      </c>
      <c r="IA564">
        <v>999.9</v>
      </c>
      <c r="IB564">
        <v>1.86386</v>
      </c>
      <c r="IC564">
        <v>1.86007</v>
      </c>
      <c r="ID564">
        <v>1.85843</v>
      </c>
      <c r="IE564">
        <v>1.85975</v>
      </c>
      <c r="IF564">
        <v>1.85989</v>
      </c>
      <c r="IG564">
        <v>1.85842</v>
      </c>
      <c r="IH564">
        <v>1.85745</v>
      </c>
      <c r="II564">
        <v>1.8524</v>
      </c>
      <c r="IJ564">
        <v>0</v>
      </c>
      <c r="IK564">
        <v>0</v>
      </c>
      <c r="IL564">
        <v>0</v>
      </c>
      <c r="IM564">
        <v>0</v>
      </c>
      <c r="IN564" t="s">
        <v>441</v>
      </c>
      <c r="IO564" t="s">
        <v>442</v>
      </c>
      <c r="IP564" t="s">
        <v>443</v>
      </c>
      <c r="IQ564" t="s">
        <v>443</v>
      </c>
      <c r="IR564" t="s">
        <v>443</v>
      </c>
      <c r="IS564" t="s">
        <v>443</v>
      </c>
      <c r="IT564">
        <v>0</v>
      </c>
      <c r="IU564">
        <v>100</v>
      </c>
      <c r="IV564">
        <v>100</v>
      </c>
      <c r="IW564">
        <v>-0.77</v>
      </c>
      <c r="IX564">
        <v>0.2668</v>
      </c>
      <c r="IY564">
        <v>-1.199888540531774</v>
      </c>
      <c r="IZ564">
        <v>0.0006062262584135303</v>
      </c>
      <c r="JA564">
        <v>-6.607284784785487E-07</v>
      </c>
      <c r="JB564">
        <v>4.456398226774383E-10</v>
      </c>
      <c r="JC564">
        <v>0.04242554667046498</v>
      </c>
      <c r="JD564">
        <v>-0.002659736867722172</v>
      </c>
      <c r="JE564">
        <v>0.000738507291522077</v>
      </c>
      <c r="JF564">
        <v>-6.730059124220876E-06</v>
      </c>
      <c r="JG564">
        <v>7</v>
      </c>
      <c r="JH564">
        <v>1949</v>
      </c>
      <c r="JI564">
        <v>1</v>
      </c>
      <c r="JJ564">
        <v>29</v>
      </c>
      <c r="JK564">
        <v>190191.2</v>
      </c>
      <c r="JL564">
        <v>190191.4</v>
      </c>
      <c r="JM564">
        <v>3.11768</v>
      </c>
      <c r="JN564">
        <v>2.60498</v>
      </c>
      <c r="JO564">
        <v>2.146</v>
      </c>
      <c r="JP564">
        <v>2.67944</v>
      </c>
      <c r="JQ564">
        <v>2.29858</v>
      </c>
      <c r="JR564">
        <v>2.44385</v>
      </c>
      <c r="JS564">
        <v>36.908</v>
      </c>
      <c r="JT564">
        <v>24.0787</v>
      </c>
      <c r="JU564">
        <v>18</v>
      </c>
      <c r="JV564">
        <v>480.227</v>
      </c>
      <c r="JW564">
        <v>901.676</v>
      </c>
      <c r="JX564">
        <v>27.4421</v>
      </c>
      <c r="JY564">
        <v>28.6952</v>
      </c>
      <c r="JZ564">
        <v>30.0003</v>
      </c>
      <c r="KA564">
        <v>28.877</v>
      </c>
      <c r="KB564">
        <v>28.8366</v>
      </c>
      <c r="KC564">
        <v>62.6601</v>
      </c>
      <c r="KD564">
        <v>18.4002</v>
      </c>
      <c r="KE564">
        <v>72.61920000000001</v>
      </c>
      <c r="KF564">
        <v>27.4403</v>
      </c>
      <c r="KG564">
        <v>1108.61</v>
      </c>
      <c r="KH564">
        <v>21.7447</v>
      </c>
      <c r="KI564">
        <v>102.031</v>
      </c>
      <c r="KJ564">
        <v>91.488</v>
      </c>
    </row>
    <row r="565" spans="1:296">
      <c r="A565">
        <v>547</v>
      </c>
      <c r="B565">
        <v>1758401083.6</v>
      </c>
      <c r="C565">
        <v>18943.09999990463</v>
      </c>
      <c r="D565" t="s">
        <v>1542</v>
      </c>
      <c r="E565" t="s">
        <v>1543</v>
      </c>
      <c r="F565">
        <v>5</v>
      </c>
      <c r="G565" t="s">
        <v>1411</v>
      </c>
      <c r="H565">
        <v>1758401075.832142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1111.522311450783</v>
      </c>
      <c r="AJ565">
        <v>1096.292848484848</v>
      </c>
      <c r="AK565">
        <v>3.335055771019393</v>
      </c>
      <c r="AL565">
        <v>65.7214573392061</v>
      </c>
      <c r="AM565">
        <f>(AO565 - AN565 + DX565*1E3/(8.314*(DZ565+273.15)) * AQ565/DW565 * AP565) * DW565/(100*DK565) * 1000/(1000 - AO565)</f>
        <v>0</v>
      </c>
      <c r="AN565">
        <v>21.77261202855059</v>
      </c>
      <c r="AO565">
        <v>22.11719393939392</v>
      </c>
      <c r="AP565">
        <v>4.771555527645328E-06</v>
      </c>
      <c r="AQ565">
        <v>86.31513726895665</v>
      </c>
      <c r="AR565">
        <v>0</v>
      </c>
      <c r="AS565">
        <v>0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437</v>
      </c>
      <c r="AX565" t="s">
        <v>437</v>
      </c>
      <c r="AY565">
        <v>0</v>
      </c>
      <c r="AZ565">
        <v>0</v>
      </c>
      <c r="BA565">
        <f>1-AY565/AZ565</f>
        <v>0</v>
      </c>
      <c r="BB565">
        <v>0</v>
      </c>
      <c r="BC565" t="s">
        <v>437</v>
      </c>
      <c r="BD565" t="s">
        <v>437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437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2.7</v>
      </c>
      <c r="DL565">
        <v>0.5</v>
      </c>
      <c r="DM565" t="s">
        <v>438</v>
      </c>
      <c r="DN565">
        <v>2</v>
      </c>
      <c r="DO565" t="b">
        <v>1</v>
      </c>
      <c r="DP565">
        <v>1758401075.832142</v>
      </c>
      <c r="DQ565">
        <v>1048.127857142857</v>
      </c>
      <c r="DR565">
        <v>1073.105</v>
      </c>
      <c r="DS565">
        <v>22.12056785714286</v>
      </c>
      <c r="DT565">
        <v>21.77386785714286</v>
      </c>
      <c r="DU565">
        <v>1048.902857142857</v>
      </c>
      <c r="DV565">
        <v>21.85380714285714</v>
      </c>
      <c r="DW565">
        <v>499.9816071428572</v>
      </c>
      <c r="DX565">
        <v>90.25975357142859</v>
      </c>
      <c r="DY565">
        <v>0.06604045357142858</v>
      </c>
      <c r="DZ565">
        <v>28.86757142857143</v>
      </c>
      <c r="EA565">
        <v>30.00365714285714</v>
      </c>
      <c r="EB565">
        <v>999.9000000000002</v>
      </c>
      <c r="EC565">
        <v>0</v>
      </c>
      <c r="ED565">
        <v>0</v>
      </c>
      <c r="EE565">
        <v>10000.00357142857</v>
      </c>
      <c r="EF565">
        <v>0</v>
      </c>
      <c r="EG565">
        <v>11.05762142857143</v>
      </c>
      <c r="EH565">
        <v>-24.97899285714286</v>
      </c>
      <c r="EI565">
        <v>1071.835357142857</v>
      </c>
      <c r="EJ565">
        <v>1096.991428571429</v>
      </c>
      <c r="EK565">
        <v>0.3467169285714286</v>
      </c>
      <c r="EL565">
        <v>1073.105</v>
      </c>
      <c r="EM565">
        <v>21.77386785714286</v>
      </c>
      <c r="EN565">
        <v>1.996597857142857</v>
      </c>
      <c r="EO565">
        <v>1.965303928571428</v>
      </c>
      <c r="EP565">
        <v>17.41738571428571</v>
      </c>
      <c r="EQ565">
        <v>17.16752857142857</v>
      </c>
      <c r="ER565">
        <v>1999.992857142857</v>
      </c>
      <c r="ES565">
        <v>0.9800040714285713</v>
      </c>
      <c r="ET565">
        <v>0.01999637857142857</v>
      </c>
      <c r="EU565">
        <v>0</v>
      </c>
      <c r="EV565">
        <v>251.9704285714286</v>
      </c>
      <c r="EW565">
        <v>5.00078</v>
      </c>
      <c r="EX565">
        <v>5042.098928571429</v>
      </c>
      <c r="EY565">
        <v>16379.60714285714</v>
      </c>
      <c r="EZ565">
        <v>38.94392857142856</v>
      </c>
      <c r="FA565">
        <v>39.87942857142857</v>
      </c>
      <c r="FB565">
        <v>39.27435714285713</v>
      </c>
      <c r="FC565">
        <v>39.53560714285714</v>
      </c>
      <c r="FD565">
        <v>40.18946428571428</v>
      </c>
      <c r="FE565">
        <v>1955.102857142857</v>
      </c>
      <c r="FF565">
        <v>39.89000000000001</v>
      </c>
      <c r="FG565">
        <v>0</v>
      </c>
      <c r="FH565">
        <v>1758401084.1</v>
      </c>
      <c r="FI565">
        <v>0</v>
      </c>
      <c r="FJ565">
        <v>251.98508</v>
      </c>
      <c r="FK565">
        <v>-1.863076942685679</v>
      </c>
      <c r="FL565">
        <v>-43.75153851677892</v>
      </c>
      <c r="FM565">
        <v>5041.682</v>
      </c>
      <c r="FN565">
        <v>15</v>
      </c>
      <c r="FO565">
        <v>0</v>
      </c>
      <c r="FP565" t="s">
        <v>439</v>
      </c>
      <c r="FQ565">
        <v>1746989605.5</v>
      </c>
      <c r="FR565">
        <v>1746989593.5</v>
      </c>
      <c r="FS565">
        <v>0</v>
      </c>
      <c r="FT565">
        <v>-0.274</v>
      </c>
      <c r="FU565">
        <v>-0.002</v>
      </c>
      <c r="FV565">
        <v>2.549</v>
      </c>
      <c r="FW565">
        <v>0.129</v>
      </c>
      <c r="FX565">
        <v>420</v>
      </c>
      <c r="FY565">
        <v>17</v>
      </c>
      <c r="FZ565">
        <v>0.02</v>
      </c>
      <c r="GA565">
        <v>0.04</v>
      </c>
      <c r="GB565">
        <v>-25.074235</v>
      </c>
      <c r="GC565">
        <v>2.709408630393941</v>
      </c>
      <c r="GD565">
        <v>0.2701482209362113</v>
      </c>
      <c r="GE565">
        <v>0</v>
      </c>
      <c r="GF565">
        <v>252.0953235294118</v>
      </c>
      <c r="GG565">
        <v>-2.309656231239825</v>
      </c>
      <c r="GH565">
        <v>0.3112161836662397</v>
      </c>
      <c r="GI565">
        <v>0</v>
      </c>
      <c r="GJ565">
        <v>0.347328525</v>
      </c>
      <c r="GK565">
        <v>-0.01328108442776798</v>
      </c>
      <c r="GL565">
        <v>0.001387901221043848</v>
      </c>
      <c r="GM565">
        <v>1</v>
      </c>
      <c r="GN565">
        <v>1</v>
      </c>
      <c r="GO565">
        <v>3</v>
      </c>
      <c r="GP565" t="s">
        <v>440</v>
      </c>
      <c r="GQ565">
        <v>3.10263</v>
      </c>
      <c r="GR565">
        <v>2.72418</v>
      </c>
      <c r="GS565">
        <v>0.167821</v>
      </c>
      <c r="GT565">
        <v>0.170261</v>
      </c>
      <c r="GU565">
        <v>0.101655</v>
      </c>
      <c r="GV565">
        <v>0.101867</v>
      </c>
      <c r="GW565">
        <v>21769.5</v>
      </c>
      <c r="GX565">
        <v>19711.2</v>
      </c>
      <c r="GY565">
        <v>26723.1</v>
      </c>
      <c r="GZ565">
        <v>23976.7</v>
      </c>
      <c r="HA565">
        <v>38424.1</v>
      </c>
      <c r="HB565">
        <v>31844.5</v>
      </c>
      <c r="HC565">
        <v>46666.6</v>
      </c>
      <c r="HD565">
        <v>37937.3</v>
      </c>
      <c r="HE565">
        <v>1.86895</v>
      </c>
      <c r="HF565">
        <v>2.34757</v>
      </c>
      <c r="HG565">
        <v>0.114322</v>
      </c>
      <c r="HH565">
        <v>0</v>
      </c>
      <c r="HI565">
        <v>28.1341</v>
      </c>
      <c r="HJ565">
        <v>999.9</v>
      </c>
      <c r="HK565">
        <v>48.3</v>
      </c>
      <c r="HL565">
        <v>32.2</v>
      </c>
      <c r="HM565">
        <v>25.8418</v>
      </c>
      <c r="HN565">
        <v>60.8474</v>
      </c>
      <c r="HO565">
        <v>4.54327</v>
      </c>
      <c r="HP565">
        <v>2</v>
      </c>
      <c r="HQ565">
        <v>0.113504</v>
      </c>
      <c r="HR565">
        <v>0.0219798</v>
      </c>
      <c r="HS565">
        <v>20.2829</v>
      </c>
      <c r="HT565">
        <v>5.2107</v>
      </c>
      <c r="HU565">
        <v>11.9761</v>
      </c>
      <c r="HV565">
        <v>4.9635</v>
      </c>
      <c r="HW565">
        <v>3.2745</v>
      </c>
      <c r="HX565">
        <v>9999</v>
      </c>
      <c r="HY565">
        <v>9999</v>
      </c>
      <c r="HZ565">
        <v>9999</v>
      </c>
      <c r="IA565">
        <v>999.9</v>
      </c>
      <c r="IB565">
        <v>1.86386</v>
      </c>
      <c r="IC565">
        <v>1.86008</v>
      </c>
      <c r="ID565">
        <v>1.8584</v>
      </c>
      <c r="IE565">
        <v>1.85974</v>
      </c>
      <c r="IF565">
        <v>1.85989</v>
      </c>
      <c r="IG565">
        <v>1.8584</v>
      </c>
      <c r="IH565">
        <v>1.85745</v>
      </c>
      <c r="II565">
        <v>1.8524</v>
      </c>
      <c r="IJ565">
        <v>0</v>
      </c>
      <c r="IK565">
        <v>0</v>
      </c>
      <c r="IL565">
        <v>0</v>
      </c>
      <c r="IM565">
        <v>0</v>
      </c>
      <c r="IN565" t="s">
        <v>441</v>
      </c>
      <c r="IO565" t="s">
        <v>442</v>
      </c>
      <c r="IP565" t="s">
        <v>443</v>
      </c>
      <c r="IQ565" t="s">
        <v>443</v>
      </c>
      <c r="IR565" t="s">
        <v>443</v>
      </c>
      <c r="IS565" t="s">
        <v>443</v>
      </c>
      <c r="IT565">
        <v>0</v>
      </c>
      <c r="IU565">
        <v>100</v>
      </c>
      <c r="IV565">
        <v>100</v>
      </c>
      <c r="IW565">
        <v>-0.75</v>
      </c>
      <c r="IX565">
        <v>0.2667</v>
      </c>
      <c r="IY565">
        <v>-1.199888540531774</v>
      </c>
      <c r="IZ565">
        <v>0.0006062262584135303</v>
      </c>
      <c r="JA565">
        <v>-6.607284784785487E-07</v>
      </c>
      <c r="JB565">
        <v>4.456398226774383E-10</v>
      </c>
      <c r="JC565">
        <v>0.04242554667046498</v>
      </c>
      <c r="JD565">
        <v>-0.002659736867722172</v>
      </c>
      <c r="JE565">
        <v>0.000738507291522077</v>
      </c>
      <c r="JF565">
        <v>-6.730059124220876E-06</v>
      </c>
      <c r="JG565">
        <v>7</v>
      </c>
      <c r="JH565">
        <v>1949</v>
      </c>
      <c r="JI565">
        <v>1</v>
      </c>
      <c r="JJ565">
        <v>29</v>
      </c>
      <c r="JK565">
        <v>190191.3</v>
      </c>
      <c r="JL565">
        <v>190191.5</v>
      </c>
      <c r="JM565">
        <v>3.15552</v>
      </c>
      <c r="JN565">
        <v>2.60376</v>
      </c>
      <c r="JO565">
        <v>2.146</v>
      </c>
      <c r="JP565">
        <v>2.67944</v>
      </c>
      <c r="JQ565">
        <v>2.29858</v>
      </c>
      <c r="JR565">
        <v>2.41455</v>
      </c>
      <c r="JS565">
        <v>36.908</v>
      </c>
      <c r="JT565">
        <v>24.0787</v>
      </c>
      <c r="JU565">
        <v>18</v>
      </c>
      <c r="JV565">
        <v>480.431</v>
      </c>
      <c r="JW565">
        <v>901.544</v>
      </c>
      <c r="JX565">
        <v>27.4381</v>
      </c>
      <c r="JY565">
        <v>28.6977</v>
      </c>
      <c r="JZ565">
        <v>30</v>
      </c>
      <c r="KA565">
        <v>28.8772</v>
      </c>
      <c r="KB565">
        <v>28.8366</v>
      </c>
      <c r="KC565">
        <v>63.3899</v>
      </c>
      <c r="KD565">
        <v>18.4002</v>
      </c>
      <c r="KE565">
        <v>72.61920000000001</v>
      </c>
      <c r="KF565">
        <v>27.4382</v>
      </c>
      <c r="KG565">
        <v>1121.97</v>
      </c>
      <c r="KH565">
        <v>21.7447</v>
      </c>
      <c r="KI565">
        <v>102.031</v>
      </c>
      <c r="KJ565">
        <v>91.48739999999999</v>
      </c>
    </row>
    <row r="566" spans="1:296">
      <c r="A566">
        <v>548</v>
      </c>
      <c r="B566">
        <v>1758401088.6</v>
      </c>
      <c r="C566">
        <v>18948.09999990463</v>
      </c>
      <c r="D566" t="s">
        <v>1544</v>
      </c>
      <c r="E566" t="s">
        <v>1545</v>
      </c>
      <c r="F566">
        <v>5</v>
      </c>
      <c r="G566" t="s">
        <v>1411</v>
      </c>
      <c r="H566">
        <v>1758401081.1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1128.210780674863</v>
      </c>
      <c r="AJ566">
        <v>1112.967696969696</v>
      </c>
      <c r="AK566">
        <v>3.321933394456138</v>
      </c>
      <c r="AL566">
        <v>65.7214573392061</v>
      </c>
      <c r="AM566">
        <f>(AO566 - AN566 + DX566*1E3/(8.314*(DZ566+273.15)) * AQ566/DW566 * AP566) * DW566/(100*DK566) * 1000/(1000 - AO566)</f>
        <v>0</v>
      </c>
      <c r="AN566">
        <v>21.77130073117026</v>
      </c>
      <c r="AO566">
        <v>22.11624727272727</v>
      </c>
      <c r="AP566">
        <v>-2.110760116210772E-05</v>
      </c>
      <c r="AQ566">
        <v>86.31513726895665</v>
      </c>
      <c r="AR566">
        <v>0</v>
      </c>
      <c r="AS566">
        <v>0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437</v>
      </c>
      <c r="AX566" t="s">
        <v>437</v>
      </c>
      <c r="AY566">
        <v>0</v>
      </c>
      <c r="AZ566">
        <v>0</v>
      </c>
      <c r="BA566">
        <f>1-AY566/AZ566</f>
        <v>0</v>
      </c>
      <c r="BB566">
        <v>0</v>
      </c>
      <c r="BC566" t="s">
        <v>437</v>
      </c>
      <c r="BD566" t="s">
        <v>437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437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2.7</v>
      </c>
      <c r="DL566">
        <v>0.5</v>
      </c>
      <c r="DM566" t="s">
        <v>438</v>
      </c>
      <c r="DN566">
        <v>2</v>
      </c>
      <c r="DO566" t="b">
        <v>1</v>
      </c>
      <c r="DP566">
        <v>1758401081.1</v>
      </c>
      <c r="DQ566">
        <v>1065.497777777778</v>
      </c>
      <c r="DR566">
        <v>1090.303333333333</v>
      </c>
      <c r="DS566">
        <v>22.11823333333334</v>
      </c>
      <c r="DT566">
        <v>21.77259259259259</v>
      </c>
      <c r="DU566">
        <v>1066.260370370371</v>
      </c>
      <c r="DV566">
        <v>21.85152222222223</v>
      </c>
      <c r="DW566">
        <v>500.0444074074074</v>
      </c>
      <c r="DX566">
        <v>90.25995185185184</v>
      </c>
      <c r="DY566">
        <v>0.06604794444444444</v>
      </c>
      <c r="DZ566">
        <v>28.86632222222222</v>
      </c>
      <c r="EA566">
        <v>29.9991037037037</v>
      </c>
      <c r="EB566">
        <v>999.9000000000001</v>
      </c>
      <c r="EC566">
        <v>0</v>
      </c>
      <c r="ED566">
        <v>0</v>
      </c>
      <c r="EE566">
        <v>10003.98333333334</v>
      </c>
      <c r="EF566">
        <v>0</v>
      </c>
      <c r="EG566">
        <v>11.05751111111111</v>
      </c>
      <c r="EH566">
        <v>-24.80732592592592</v>
      </c>
      <c r="EI566">
        <v>1089.596666666667</v>
      </c>
      <c r="EJ566">
        <v>1114.57037037037</v>
      </c>
      <c r="EK566">
        <v>0.3456485925925926</v>
      </c>
      <c r="EL566">
        <v>1090.303333333333</v>
      </c>
      <c r="EM566">
        <v>21.77259259259259</v>
      </c>
      <c r="EN566">
        <v>1.996391481481482</v>
      </c>
      <c r="EO566">
        <v>1.965193333333333</v>
      </c>
      <c r="EP566">
        <v>17.41574444444445</v>
      </c>
      <c r="EQ566">
        <v>17.16664444444445</v>
      </c>
      <c r="ER566">
        <v>2000.017037037037</v>
      </c>
      <c r="ES566">
        <v>0.9800042962962963</v>
      </c>
      <c r="ET566">
        <v>0.01999612222222222</v>
      </c>
      <c r="EU566">
        <v>0</v>
      </c>
      <c r="EV566">
        <v>251.8394814814814</v>
      </c>
      <c r="EW566">
        <v>5.00078</v>
      </c>
      <c r="EX566">
        <v>5038.241111111111</v>
      </c>
      <c r="EY566">
        <v>16379.8037037037</v>
      </c>
      <c r="EZ566">
        <v>38.96266666666666</v>
      </c>
      <c r="FA566">
        <v>39.88188888888889</v>
      </c>
      <c r="FB566">
        <v>39.23822222222222</v>
      </c>
      <c r="FC566">
        <v>39.523</v>
      </c>
      <c r="FD566">
        <v>40.19411111111111</v>
      </c>
      <c r="FE566">
        <v>1955.127037037037</v>
      </c>
      <c r="FF566">
        <v>39.89000000000001</v>
      </c>
      <c r="FG566">
        <v>0</v>
      </c>
      <c r="FH566">
        <v>1758401088.9</v>
      </c>
      <c r="FI566">
        <v>0</v>
      </c>
      <c r="FJ566">
        <v>251.8716</v>
      </c>
      <c r="FK566">
        <v>-1.946461545514669</v>
      </c>
      <c r="FL566">
        <v>-43.39769221952287</v>
      </c>
      <c r="FM566">
        <v>5038.1592</v>
      </c>
      <c r="FN566">
        <v>15</v>
      </c>
      <c r="FO566">
        <v>0</v>
      </c>
      <c r="FP566" t="s">
        <v>439</v>
      </c>
      <c r="FQ566">
        <v>1746989605.5</v>
      </c>
      <c r="FR566">
        <v>1746989593.5</v>
      </c>
      <c r="FS566">
        <v>0</v>
      </c>
      <c r="FT566">
        <v>-0.274</v>
      </c>
      <c r="FU566">
        <v>-0.002</v>
      </c>
      <c r="FV566">
        <v>2.549</v>
      </c>
      <c r="FW566">
        <v>0.129</v>
      </c>
      <c r="FX566">
        <v>420</v>
      </c>
      <c r="FY566">
        <v>17</v>
      </c>
      <c r="FZ566">
        <v>0.02</v>
      </c>
      <c r="GA566">
        <v>0.04</v>
      </c>
      <c r="GB566">
        <v>-24.9392487804878</v>
      </c>
      <c r="GC566">
        <v>2.268133797909402</v>
      </c>
      <c r="GD566">
        <v>0.254321376408891</v>
      </c>
      <c r="GE566">
        <v>0</v>
      </c>
      <c r="GF566">
        <v>251.9501764705882</v>
      </c>
      <c r="GG566">
        <v>-1.87119939312711</v>
      </c>
      <c r="GH566">
        <v>0.2928609859531061</v>
      </c>
      <c r="GI566">
        <v>0</v>
      </c>
      <c r="GJ566">
        <v>0.346301756097561</v>
      </c>
      <c r="GK566">
        <v>-0.013011052264808</v>
      </c>
      <c r="GL566">
        <v>0.001385905511516953</v>
      </c>
      <c r="GM566">
        <v>1</v>
      </c>
      <c r="GN566">
        <v>1</v>
      </c>
      <c r="GO566">
        <v>3</v>
      </c>
      <c r="GP566" t="s">
        <v>440</v>
      </c>
      <c r="GQ566">
        <v>3.10263</v>
      </c>
      <c r="GR566">
        <v>2.72441</v>
      </c>
      <c r="GS566">
        <v>0.169414</v>
      </c>
      <c r="GT566">
        <v>0.171889</v>
      </c>
      <c r="GU566">
        <v>0.101653</v>
      </c>
      <c r="GV566">
        <v>0.101864</v>
      </c>
      <c r="GW566">
        <v>21727.8</v>
      </c>
      <c r="GX566">
        <v>19672.7</v>
      </c>
      <c r="GY566">
        <v>26722.9</v>
      </c>
      <c r="GZ566">
        <v>23976.9</v>
      </c>
      <c r="HA566">
        <v>38424.3</v>
      </c>
      <c r="HB566">
        <v>31844.9</v>
      </c>
      <c r="HC566">
        <v>46666.4</v>
      </c>
      <c r="HD566">
        <v>37937.5</v>
      </c>
      <c r="HE566">
        <v>1.86915</v>
      </c>
      <c r="HF566">
        <v>2.34755</v>
      </c>
      <c r="HG566">
        <v>0.113811</v>
      </c>
      <c r="HH566">
        <v>0</v>
      </c>
      <c r="HI566">
        <v>28.1348</v>
      </c>
      <c r="HJ566">
        <v>999.9</v>
      </c>
      <c r="HK566">
        <v>48.3</v>
      </c>
      <c r="HL566">
        <v>32.2</v>
      </c>
      <c r="HM566">
        <v>25.8447</v>
      </c>
      <c r="HN566">
        <v>61.0374</v>
      </c>
      <c r="HO566">
        <v>4.47115</v>
      </c>
      <c r="HP566">
        <v>2</v>
      </c>
      <c r="HQ566">
        <v>0.11345</v>
      </c>
      <c r="HR566">
        <v>-0.0248148</v>
      </c>
      <c r="HS566">
        <v>20.2829</v>
      </c>
      <c r="HT566">
        <v>5.2113</v>
      </c>
      <c r="HU566">
        <v>11.9761</v>
      </c>
      <c r="HV566">
        <v>4.9635</v>
      </c>
      <c r="HW566">
        <v>3.2746</v>
      </c>
      <c r="HX566">
        <v>9999</v>
      </c>
      <c r="HY566">
        <v>9999</v>
      </c>
      <c r="HZ566">
        <v>9999</v>
      </c>
      <c r="IA566">
        <v>999.9</v>
      </c>
      <c r="IB566">
        <v>1.86386</v>
      </c>
      <c r="IC566">
        <v>1.86006</v>
      </c>
      <c r="ID566">
        <v>1.8584</v>
      </c>
      <c r="IE566">
        <v>1.85974</v>
      </c>
      <c r="IF566">
        <v>1.85989</v>
      </c>
      <c r="IG566">
        <v>1.8584</v>
      </c>
      <c r="IH566">
        <v>1.85745</v>
      </c>
      <c r="II566">
        <v>1.85239</v>
      </c>
      <c r="IJ566">
        <v>0</v>
      </c>
      <c r="IK566">
        <v>0</v>
      </c>
      <c r="IL566">
        <v>0</v>
      </c>
      <c r="IM566">
        <v>0</v>
      </c>
      <c r="IN566" t="s">
        <v>441</v>
      </c>
      <c r="IO566" t="s">
        <v>442</v>
      </c>
      <c r="IP566" t="s">
        <v>443</v>
      </c>
      <c r="IQ566" t="s">
        <v>443</v>
      </c>
      <c r="IR566" t="s">
        <v>443</v>
      </c>
      <c r="IS566" t="s">
        <v>443</v>
      </c>
      <c r="IT566">
        <v>0</v>
      </c>
      <c r="IU566">
        <v>100</v>
      </c>
      <c r="IV566">
        <v>100</v>
      </c>
      <c r="IW566">
        <v>-0.74</v>
      </c>
      <c r="IX566">
        <v>0.2667</v>
      </c>
      <c r="IY566">
        <v>-1.199888540531774</v>
      </c>
      <c r="IZ566">
        <v>0.0006062262584135303</v>
      </c>
      <c r="JA566">
        <v>-6.607284784785487E-07</v>
      </c>
      <c r="JB566">
        <v>4.456398226774383E-10</v>
      </c>
      <c r="JC566">
        <v>0.04242554667046498</v>
      </c>
      <c r="JD566">
        <v>-0.002659736867722172</v>
      </c>
      <c r="JE566">
        <v>0.000738507291522077</v>
      </c>
      <c r="JF566">
        <v>-6.730059124220876E-06</v>
      </c>
      <c r="JG566">
        <v>7</v>
      </c>
      <c r="JH566">
        <v>1949</v>
      </c>
      <c r="JI566">
        <v>1</v>
      </c>
      <c r="JJ566">
        <v>29</v>
      </c>
      <c r="JK566">
        <v>190191.4</v>
      </c>
      <c r="JL566">
        <v>190191.6</v>
      </c>
      <c r="JM566">
        <v>3.19092</v>
      </c>
      <c r="JN566">
        <v>2.6062</v>
      </c>
      <c r="JO566">
        <v>2.146</v>
      </c>
      <c r="JP566">
        <v>2.68066</v>
      </c>
      <c r="JQ566">
        <v>2.29858</v>
      </c>
      <c r="JR566">
        <v>2.37915</v>
      </c>
      <c r="JS566">
        <v>36.908</v>
      </c>
      <c r="JT566">
        <v>24.07</v>
      </c>
      <c r="JU566">
        <v>18</v>
      </c>
      <c r="JV566">
        <v>480.565</v>
      </c>
      <c r="JW566">
        <v>901.546</v>
      </c>
      <c r="JX566">
        <v>27.4403</v>
      </c>
      <c r="JY566">
        <v>28.6977</v>
      </c>
      <c r="JZ566">
        <v>30.0002</v>
      </c>
      <c r="KA566">
        <v>28.8795</v>
      </c>
      <c r="KB566">
        <v>28.8385</v>
      </c>
      <c r="KC566">
        <v>64.15309999999999</v>
      </c>
      <c r="KD566">
        <v>18.4002</v>
      </c>
      <c r="KE566">
        <v>72.61920000000001</v>
      </c>
      <c r="KF566">
        <v>27.4486</v>
      </c>
      <c r="KG566">
        <v>1142.02</v>
      </c>
      <c r="KH566">
        <v>21.7447</v>
      </c>
      <c r="KI566">
        <v>102.031</v>
      </c>
      <c r="KJ566">
        <v>91.4879</v>
      </c>
    </row>
    <row r="567" spans="1:296">
      <c r="A567">
        <v>549</v>
      </c>
      <c r="B567">
        <v>1758401093.6</v>
      </c>
      <c r="C567">
        <v>18953.09999990463</v>
      </c>
      <c r="D567" t="s">
        <v>1546</v>
      </c>
      <c r="E567" t="s">
        <v>1547</v>
      </c>
      <c r="F567">
        <v>5</v>
      </c>
      <c r="G567" t="s">
        <v>1411</v>
      </c>
      <c r="H567">
        <v>1758401085.814285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1145.446259087606</v>
      </c>
      <c r="AJ567">
        <v>1130.012909090909</v>
      </c>
      <c r="AK567">
        <v>3.440001363105988</v>
      </c>
      <c r="AL567">
        <v>65.7214573392061</v>
      </c>
      <c r="AM567">
        <f>(AO567 - AN567 + DX567*1E3/(8.314*(DZ567+273.15)) * AQ567/DW567 * AP567) * DW567/(100*DK567) * 1000/(1000 - AO567)</f>
        <v>0</v>
      </c>
      <c r="AN567">
        <v>21.77045502817085</v>
      </c>
      <c r="AO567">
        <v>22.11428</v>
      </c>
      <c r="AP567">
        <v>-8.964010310494579E-06</v>
      </c>
      <c r="AQ567">
        <v>86.31513726895665</v>
      </c>
      <c r="AR567">
        <v>0</v>
      </c>
      <c r="AS567">
        <v>0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437</v>
      </c>
      <c r="AX567" t="s">
        <v>437</v>
      </c>
      <c r="AY567">
        <v>0</v>
      </c>
      <c r="AZ567">
        <v>0</v>
      </c>
      <c r="BA567">
        <f>1-AY567/AZ567</f>
        <v>0</v>
      </c>
      <c r="BB567">
        <v>0</v>
      </c>
      <c r="BC567" t="s">
        <v>437</v>
      </c>
      <c r="BD567" t="s">
        <v>437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437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2.7</v>
      </c>
      <c r="DL567">
        <v>0.5</v>
      </c>
      <c r="DM567" t="s">
        <v>438</v>
      </c>
      <c r="DN567">
        <v>2</v>
      </c>
      <c r="DO567" t="b">
        <v>1</v>
      </c>
      <c r="DP567">
        <v>1758401085.814285</v>
      </c>
      <c r="DQ567">
        <v>1080.957142857143</v>
      </c>
      <c r="DR567">
        <v>1105.825</v>
      </c>
      <c r="DS567">
        <v>22.116625</v>
      </c>
      <c r="DT567">
        <v>21.77110357142857</v>
      </c>
      <c r="DU567">
        <v>1081.708214285714</v>
      </c>
      <c r="DV567">
        <v>21.84995357142857</v>
      </c>
      <c r="DW567">
        <v>499.9943928571429</v>
      </c>
      <c r="DX567">
        <v>90.26028928571428</v>
      </c>
      <c r="DY567">
        <v>0.06604612142857144</v>
      </c>
      <c r="DZ567">
        <v>28.86538571428572</v>
      </c>
      <c r="EA567">
        <v>29.996175</v>
      </c>
      <c r="EB567">
        <v>999.9000000000002</v>
      </c>
      <c r="EC567">
        <v>0</v>
      </c>
      <c r="ED567">
        <v>0</v>
      </c>
      <c r="EE567">
        <v>10005.21785714286</v>
      </c>
      <c r="EF567">
        <v>0</v>
      </c>
      <c r="EG567">
        <v>11.05113214285714</v>
      </c>
      <c r="EH567">
        <v>-24.86879285714286</v>
      </c>
      <c r="EI567">
        <v>1105.404285714286</v>
      </c>
      <c r="EJ567">
        <v>1130.435714285714</v>
      </c>
      <c r="EK567">
        <v>0.3455350714285714</v>
      </c>
      <c r="EL567">
        <v>1105.825</v>
      </c>
      <c r="EM567">
        <v>21.77110357142857</v>
      </c>
      <c r="EN567">
        <v>1.996254642857143</v>
      </c>
      <c r="EO567">
        <v>1.965066071428571</v>
      </c>
      <c r="EP567">
        <v>17.41465357142857</v>
      </c>
      <c r="EQ567">
        <v>17.16562857142857</v>
      </c>
      <c r="ER567">
        <v>2000.003571428572</v>
      </c>
      <c r="ES567">
        <v>0.9800041428571428</v>
      </c>
      <c r="ET567">
        <v>0.01999627857142857</v>
      </c>
      <c r="EU567">
        <v>0</v>
      </c>
      <c r="EV567">
        <v>251.6722142857143</v>
      </c>
      <c r="EW567">
        <v>5.00078</v>
      </c>
      <c r="EX567">
        <v>5034.775714285714</v>
      </c>
      <c r="EY567">
        <v>16379.70714285715</v>
      </c>
      <c r="EZ567">
        <v>38.97514285714285</v>
      </c>
      <c r="FA567">
        <v>39.88607142857142</v>
      </c>
      <c r="FB567">
        <v>39.2185</v>
      </c>
      <c r="FC567">
        <v>39.52882142857142</v>
      </c>
      <c r="FD567">
        <v>40.21846428571428</v>
      </c>
      <c r="FE567">
        <v>1955.113571428572</v>
      </c>
      <c r="FF567">
        <v>39.89000000000001</v>
      </c>
      <c r="FG567">
        <v>0</v>
      </c>
      <c r="FH567">
        <v>1758401094.3</v>
      </c>
      <c r="FI567">
        <v>0</v>
      </c>
      <c r="FJ567">
        <v>251.6641923076923</v>
      </c>
      <c r="FK567">
        <v>-2.300888879022246</v>
      </c>
      <c r="FL567">
        <v>-43.8061538838168</v>
      </c>
      <c r="FM567">
        <v>5034.434230769231</v>
      </c>
      <c r="FN567">
        <v>15</v>
      </c>
      <c r="FO567">
        <v>0</v>
      </c>
      <c r="FP567" t="s">
        <v>439</v>
      </c>
      <c r="FQ567">
        <v>1746989605.5</v>
      </c>
      <c r="FR567">
        <v>1746989593.5</v>
      </c>
      <c r="FS567">
        <v>0</v>
      </c>
      <c r="FT567">
        <v>-0.274</v>
      </c>
      <c r="FU567">
        <v>-0.002</v>
      </c>
      <c r="FV567">
        <v>2.549</v>
      </c>
      <c r="FW567">
        <v>0.129</v>
      </c>
      <c r="FX567">
        <v>420</v>
      </c>
      <c r="FY567">
        <v>17</v>
      </c>
      <c r="FZ567">
        <v>0.02</v>
      </c>
      <c r="GA567">
        <v>0.04</v>
      </c>
      <c r="GB567">
        <v>-24.8961275</v>
      </c>
      <c r="GC567">
        <v>-0.6742142589117991</v>
      </c>
      <c r="GD567">
        <v>0.2077296114995403</v>
      </c>
      <c r="GE567">
        <v>0</v>
      </c>
      <c r="GF567">
        <v>251.7785294117647</v>
      </c>
      <c r="GG567">
        <v>-2.05310924504775</v>
      </c>
      <c r="GH567">
        <v>0.3136573847644941</v>
      </c>
      <c r="GI567">
        <v>0</v>
      </c>
      <c r="GJ567">
        <v>0.345814325</v>
      </c>
      <c r="GK567">
        <v>-0.003912731707317613</v>
      </c>
      <c r="GL567">
        <v>0.001099187049311901</v>
      </c>
      <c r="GM567">
        <v>1</v>
      </c>
      <c r="GN567">
        <v>1</v>
      </c>
      <c r="GO567">
        <v>3</v>
      </c>
      <c r="GP567" t="s">
        <v>440</v>
      </c>
      <c r="GQ567">
        <v>3.10244</v>
      </c>
      <c r="GR567">
        <v>2.7243</v>
      </c>
      <c r="GS567">
        <v>0.171041</v>
      </c>
      <c r="GT567">
        <v>0.173484</v>
      </c>
      <c r="GU567">
        <v>0.101646</v>
      </c>
      <c r="GV567">
        <v>0.101852</v>
      </c>
      <c r="GW567">
        <v>21685.5</v>
      </c>
      <c r="GX567">
        <v>19635</v>
      </c>
      <c r="GY567">
        <v>26723.3</v>
      </c>
      <c r="GZ567">
        <v>23977.1</v>
      </c>
      <c r="HA567">
        <v>38425.1</v>
      </c>
      <c r="HB567">
        <v>31845.5</v>
      </c>
      <c r="HC567">
        <v>46666.8</v>
      </c>
      <c r="HD567">
        <v>37937.4</v>
      </c>
      <c r="HE567">
        <v>1.8686</v>
      </c>
      <c r="HF567">
        <v>2.34757</v>
      </c>
      <c r="HG567">
        <v>0.114251</v>
      </c>
      <c r="HH567">
        <v>0</v>
      </c>
      <c r="HI567">
        <v>28.1365</v>
      </c>
      <c r="HJ567">
        <v>999.9</v>
      </c>
      <c r="HK567">
        <v>48.3</v>
      </c>
      <c r="HL567">
        <v>32.2</v>
      </c>
      <c r="HM567">
        <v>25.8442</v>
      </c>
      <c r="HN567">
        <v>61.4074</v>
      </c>
      <c r="HO567">
        <v>4.4992</v>
      </c>
      <c r="HP567">
        <v>2</v>
      </c>
      <c r="HQ567">
        <v>0.113318</v>
      </c>
      <c r="HR567">
        <v>-0.0328459</v>
      </c>
      <c r="HS567">
        <v>20.2828</v>
      </c>
      <c r="HT567">
        <v>5.21115</v>
      </c>
      <c r="HU567">
        <v>11.9751</v>
      </c>
      <c r="HV567">
        <v>4.9634</v>
      </c>
      <c r="HW567">
        <v>3.2745</v>
      </c>
      <c r="HX567">
        <v>9999</v>
      </c>
      <c r="HY567">
        <v>9999</v>
      </c>
      <c r="HZ567">
        <v>9999</v>
      </c>
      <c r="IA567">
        <v>999.9</v>
      </c>
      <c r="IB567">
        <v>1.86387</v>
      </c>
      <c r="IC567">
        <v>1.86006</v>
      </c>
      <c r="ID567">
        <v>1.85842</v>
      </c>
      <c r="IE567">
        <v>1.85974</v>
      </c>
      <c r="IF567">
        <v>1.85989</v>
      </c>
      <c r="IG567">
        <v>1.8584</v>
      </c>
      <c r="IH567">
        <v>1.85745</v>
      </c>
      <c r="II567">
        <v>1.85241</v>
      </c>
      <c r="IJ567">
        <v>0</v>
      </c>
      <c r="IK567">
        <v>0</v>
      </c>
      <c r="IL567">
        <v>0</v>
      </c>
      <c r="IM567">
        <v>0</v>
      </c>
      <c r="IN567" t="s">
        <v>441</v>
      </c>
      <c r="IO567" t="s">
        <v>442</v>
      </c>
      <c r="IP567" t="s">
        <v>443</v>
      </c>
      <c r="IQ567" t="s">
        <v>443</v>
      </c>
      <c r="IR567" t="s">
        <v>443</v>
      </c>
      <c r="IS567" t="s">
        <v>443</v>
      </c>
      <c r="IT567">
        <v>0</v>
      </c>
      <c r="IU567">
        <v>100</v>
      </c>
      <c r="IV567">
        <v>100</v>
      </c>
      <c r="IW567">
        <v>-0.73</v>
      </c>
      <c r="IX567">
        <v>0.2667</v>
      </c>
      <c r="IY567">
        <v>-1.199888540531774</v>
      </c>
      <c r="IZ567">
        <v>0.0006062262584135303</v>
      </c>
      <c r="JA567">
        <v>-6.607284784785487E-07</v>
      </c>
      <c r="JB567">
        <v>4.456398226774383E-10</v>
      </c>
      <c r="JC567">
        <v>0.04242554667046498</v>
      </c>
      <c r="JD567">
        <v>-0.002659736867722172</v>
      </c>
      <c r="JE567">
        <v>0.000738507291522077</v>
      </c>
      <c r="JF567">
        <v>-6.730059124220876E-06</v>
      </c>
      <c r="JG567">
        <v>7</v>
      </c>
      <c r="JH567">
        <v>1949</v>
      </c>
      <c r="JI567">
        <v>1</v>
      </c>
      <c r="JJ567">
        <v>29</v>
      </c>
      <c r="JK567">
        <v>190191.5</v>
      </c>
      <c r="JL567">
        <v>190191.7</v>
      </c>
      <c r="JM567">
        <v>3.22998</v>
      </c>
      <c r="JN567">
        <v>2.6062</v>
      </c>
      <c r="JO567">
        <v>2.146</v>
      </c>
      <c r="JP567">
        <v>2.68066</v>
      </c>
      <c r="JQ567">
        <v>2.29858</v>
      </c>
      <c r="JR567">
        <v>2.37915</v>
      </c>
      <c r="JS567">
        <v>36.908</v>
      </c>
      <c r="JT567">
        <v>24.07</v>
      </c>
      <c r="JU567">
        <v>18</v>
      </c>
      <c r="JV567">
        <v>480.246</v>
      </c>
      <c r="JW567">
        <v>901.582</v>
      </c>
      <c r="JX567">
        <v>27.45</v>
      </c>
      <c r="JY567">
        <v>28.6997</v>
      </c>
      <c r="JZ567">
        <v>30.0001</v>
      </c>
      <c r="KA567">
        <v>28.8795</v>
      </c>
      <c r="KB567">
        <v>28.839</v>
      </c>
      <c r="KC567">
        <v>64.87869999999999</v>
      </c>
      <c r="KD567">
        <v>18.4002</v>
      </c>
      <c r="KE567">
        <v>72.61920000000001</v>
      </c>
      <c r="KF567">
        <v>27.4547</v>
      </c>
      <c r="KG567">
        <v>1155.38</v>
      </c>
      <c r="KH567">
        <v>21.7447</v>
      </c>
      <c r="KI567">
        <v>102.032</v>
      </c>
      <c r="KJ567">
        <v>91.4881</v>
      </c>
    </row>
    <row r="568" spans="1:296">
      <c r="A568">
        <v>550</v>
      </c>
      <c r="B568">
        <v>1758401098.6</v>
      </c>
      <c r="C568">
        <v>18958.09999990463</v>
      </c>
      <c r="D568" t="s">
        <v>1548</v>
      </c>
      <c r="E568" t="s">
        <v>1549</v>
      </c>
      <c r="F568">
        <v>5</v>
      </c>
      <c r="G568" t="s">
        <v>1411</v>
      </c>
      <c r="H568">
        <v>1758401091.1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1162.388024771727</v>
      </c>
      <c r="AJ568">
        <v>1146.91903030303</v>
      </c>
      <c r="AK568">
        <v>3.38339895170906</v>
      </c>
      <c r="AL568">
        <v>65.7214573392061</v>
      </c>
      <c r="AM568">
        <f>(AO568 - AN568 + DX568*1E3/(8.314*(DZ568+273.15)) * AQ568/DW568 * AP568) * DW568/(100*DK568) * 1000/(1000 - AO568)</f>
        <v>0</v>
      </c>
      <c r="AN568">
        <v>21.7677976563168</v>
      </c>
      <c r="AO568">
        <v>22.11246424242423</v>
      </c>
      <c r="AP568">
        <v>-2.081197018375318E-05</v>
      </c>
      <c r="AQ568">
        <v>86.31513726895665</v>
      </c>
      <c r="AR568">
        <v>0</v>
      </c>
      <c r="AS568">
        <v>0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437</v>
      </c>
      <c r="AX568" t="s">
        <v>437</v>
      </c>
      <c r="AY568">
        <v>0</v>
      </c>
      <c r="AZ568">
        <v>0</v>
      </c>
      <c r="BA568">
        <f>1-AY568/AZ568</f>
        <v>0</v>
      </c>
      <c r="BB568">
        <v>0</v>
      </c>
      <c r="BC568" t="s">
        <v>437</v>
      </c>
      <c r="BD568" t="s">
        <v>437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437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2.7</v>
      </c>
      <c r="DL568">
        <v>0.5</v>
      </c>
      <c r="DM568" t="s">
        <v>438</v>
      </c>
      <c r="DN568">
        <v>2</v>
      </c>
      <c r="DO568" t="b">
        <v>1</v>
      </c>
      <c r="DP568">
        <v>1758401091.1</v>
      </c>
      <c r="DQ568">
        <v>1098.348518518518</v>
      </c>
      <c r="DR568">
        <v>1123.393703703704</v>
      </c>
      <c r="DS568">
        <v>22.11462222222222</v>
      </c>
      <c r="DT568">
        <v>21.76919629629629</v>
      </c>
      <c r="DU568">
        <v>1099.087037037037</v>
      </c>
      <c r="DV568">
        <v>21.84798888888889</v>
      </c>
      <c r="DW568">
        <v>499.9835185185185</v>
      </c>
      <c r="DX568">
        <v>90.26020370370371</v>
      </c>
      <c r="DY568">
        <v>0.06606235555555556</v>
      </c>
      <c r="DZ568">
        <v>28.86580740740741</v>
      </c>
      <c r="EA568">
        <v>29.9967</v>
      </c>
      <c r="EB568">
        <v>999.9000000000001</v>
      </c>
      <c r="EC568">
        <v>0</v>
      </c>
      <c r="ED568">
        <v>0</v>
      </c>
      <c r="EE568">
        <v>10011.43703703704</v>
      </c>
      <c r="EF568">
        <v>0</v>
      </c>
      <c r="EG568">
        <v>11.05391481481482</v>
      </c>
      <c r="EH568">
        <v>-25.04520370370371</v>
      </c>
      <c r="EI568">
        <v>1123.186666666667</v>
      </c>
      <c r="EJ568">
        <v>1148.392222222222</v>
      </c>
      <c r="EK568">
        <v>0.3454288888888889</v>
      </c>
      <c r="EL568">
        <v>1123.393703703704</v>
      </c>
      <c r="EM568">
        <v>21.76919629629629</v>
      </c>
      <c r="EN568">
        <v>1.996072222222222</v>
      </c>
      <c r="EO568">
        <v>1.964892962962963</v>
      </c>
      <c r="EP568">
        <v>17.41320740740741</v>
      </c>
      <c r="EQ568">
        <v>17.16422962962963</v>
      </c>
      <c r="ER568">
        <v>1999.985185185185</v>
      </c>
      <c r="ES568">
        <v>0.9800039629629629</v>
      </c>
      <c r="ET568">
        <v>0.01999645925925926</v>
      </c>
      <c r="EU568">
        <v>0</v>
      </c>
      <c r="EV568">
        <v>251.5367777777778</v>
      </c>
      <c r="EW568">
        <v>5.00078</v>
      </c>
      <c r="EX568">
        <v>5030.888518518519</v>
      </c>
      <c r="EY568">
        <v>16379.54444444445</v>
      </c>
      <c r="EZ568">
        <v>39.00437037037037</v>
      </c>
      <c r="FA568">
        <v>39.89337037037036</v>
      </c>
      <c r="FB568">
        <v>39.22425925925926</v>
      </c>
      <c r="FC568">
        <v>39.53444444444444</v>
      </c>
      <c r="FD568">
        <v>40.27051851851851</v>
      </c>
      <c r="FE568">
        <v>1955.095185185186</v>
      </c>
      <c r="FF568">
        <v>39.89000000000001</v>
      </c>
      <c r="FG568">
        <v>0</v>
      </c>
      <c r="FH568">
        <v>1758401099.1</v>
      </c>
      <c r="FI568">
        <v>0</v>
      </c>
      <c r="FJ568">
        <v>251.5191153846154</v>
      </c>
      <c r="FK568">
        <v>-2.508341868234068</v>
      </c>
      <c r="FL568">
        <v>-42.82495726569145</v>
      </c>
      <c r="FM568">
        <v>5030.95423076923</v>
      </c>
      <c r="FN568">
        <v>15</v>
      </c>
      <c r="FO568">
        <v>0</v>
      </c>
      <c r="FP568" t="s">
        <v>439</v>
      </c>
      <c r="FQ568">
        <v>1746989605.5</v>
      </c>
      <c r="FR568">
        <v>1746989593.5</v>
      </c>
      <c r="FS568">
        <v>0</v>
      </c>
      <c r="FT568">
        <v>-0.274</v>
      </c>
      <c r="FU568">
        <v>-0.002</v>
      </c>
      <c r="FV568">
        <v>2.549</v>
      </c>
      <c r="FW568">
        <v>0.129</v>
      </c>
      <c r="FX568">
        <v>420</v>
      </c>
      <c r="FY568">
        <v>17</v>
      </c>
      <c r="FZ568">
        <v>0.02</v>
      </c>
      <c r="GA568">
        <v>0.04</v>
      </c>
      <c r="GB568">
        <v>-24.92576</v>
      </c>
      <c r="GC568">
        <v>-1.865921200750354</v>
      </c>
      <c r="GD568">
        <v>0.2344968153301873</v>
      </c>
      <c r="GE568">
        <v>0</v>
      </c>
      <c r="GF568">
        <v>251.6124705882353</v>
      </c>
      <c r="GG568">
        <v>-2.046264318762107</v>
      </c>
      <c r="GH568">
        <v>0.3156578783964891</v>
      </c>
      <c r="GI568">
        <v>0</v>
      </c>
      <c r="GJ568">
        <v>0.345500675</v>
      </c>
      <c r="GK568">
        <v>0.0001575422138843709</v>
      </c>
      <c r="GL568">
        <v>0.0009390131891379408</v>
      </c>
      <c r="GM568">
        <v>1</v>
      </c>
      <c r="GN568">
        <v>1</v>
      </c>
      <c r="GO568">
        <v>3</v>
      </c>
      <c r="GP568" t="s">
        <v>440</v>
      </c>
      <c r="GQ568">
        <v>3.10272</v>
      </c>
      <c r="GR568">
        <v>2.72434</v>
      </c>
      <c r="GS568">
        <v>0.172636</v>
      </c>
      <c r="GT568">
        <v>0.175096</v>
      </c>
      <c r="GU568">
        <v>0.101641</v>
      </c>
      <c r="GV568">
        <v>0.101848</v>
      </c>
      <c r="GW568">
        <v>21643.7</v>
      </c>
      <c r="GX568">
        <v>19596.5</v>
      </c>
      <c r="GY568">
        <v>26723.2</v>
      </c>
      <c r="GZ568">
        <v>23976.8</v>
      </c>
      <c r="HA568">
        <v>38425.5</v>
      </c>
      <c r="HB568">
        <v>31845.7</v>
      </c>
      <c r="HC568">
        <v>46666.8</v>
      </c>
      <c r="HD568">
        <v>37937.3</v>
      </c>
      <c r="HE568">
        <v>1.86913</v>
      </c>
      <c r="HF568">
        <v>2.34732</v>
      </c>
      <c r="HG568">
        <v>0.114802</v>
      </c>
      <c r="HH568">
        <v>0</v>
      </c>
      <c r="HI568">
        <v>28.1359</v>
      </c>
      <c r="HJ568">
        <v>999.9</v>
      </c>
      <c r="HK568">
        <v>48.3</v>
      </c>
      <c r="HL568">
        <v>32.2</v>
      </c>
      <c r="HM568">
        <v>25.8426</v>
      </c>
      <c r="HN568">
        <v>61.3874</v>
      </c>
      <c r="HO568">
        <v>4.54327</v>
      </c>
      <c r="HP568">
        <v>2</v>
      </c>
      <c r="HQ568">
        <v>0.113567</v>
      </c>
      <c r="HR568">
        <v>-0.0260185</v>
      </c>
      <c r="HS568">
        <v>20.2829</v>
      </c>
      <c r="HT568">
        <v>5.2116</v>
      </c>
      <c r="HU568">
        <v>11.9764</v>
      </c>
      <c r="HV568">
        <v>4.9635</v>
      </c>
      <c r="HW568">
        <v>3.27463</v>
      </c>
      <c r="HX568">
        <v>9999</v>
      </c>
      <c r="HY568">
        <v>9999</v>
      </c>
      <c r="HZ568">
        <v>9999</v>
      </c>
      <c r="IA568">
        <v>999.9</v>
      </c>
      <c r="IB568">
        <v>1.86387</v>
      </c>
      <c r="IC568">
        <v>1.86007</v>
      </c>
      <c r="ID568">
        <v>1.85841</v>
      </c>
      <c r="IE568">
        <v>1.85974</v>
      </c>
      <c r="IF568">
        <v>1.85989</v>
      </c>
      <c r="IG568">
        <v>1.85844</v>
      </c>
      <c r="IH568">
        <v>1.85745</v>
      </c>
      <c r="II568">
        <v>1.85241</v>
      </c>
      <c r="IJ568">
        <v>0</v>
      </c>
      <c r="IK568">
        <v>0</v>
      </c>
      <c r="IL568">
        <v>0</v>
      </c>
      <c r="IM568">
        <v>0</v>
      </c>
      <c r="IN568" t="s">
        <v>441</v>
      </c>
      <c r="IO568" t="s">
        <v>442</v>
      </c>
      <c r="IP568" t="s">
        <v>443</v>
      </c>
      <c r="IQ568" t="s">
        <v>443</v>
      </c>
      <c r="IR568" t="s">
        <v>443</v>
      </c>
      <c r="IS568" t="s">
        <v>443</v>
      </c>
      <c r="IT568">
        <v>0</v>
      </c>
      <c r="IU568">
        <v>100</v>
      </c>
      <c r="IV568">
        <v>100</v>
      </c>
      <c r="IW568">
        <v>-0.72</v>
      </c>
      <c r="IX568">
        <v>0.2666</v>
      </c>
      <c r="IY568">
        <v>-1.199888540531774</v>
      </c>
      <c r="IZ568">
        <v>0.0006062262584135303</v>
      </c>
      <c r="JA568">
        <v>-6.607284784785487E-07</v>
      </c>
      <c r="JB568">
        <v>4.456398226774383E-10</v>
      </c>
      <c r="JC568">
        <v>0.04242554667046498</v>
      </c>
      <c r="JD568">
        <v>-0.002659736867722172</v>
      </c>
      <c r="JE568">
        <v>0.000738507291522077</v>
      </c>
      <c r="JF568">
        <v>-6.730059124220876E-06</v>
      </c>
      <c r="JG568">
        <v>7</v>
      </c>
      <c r="JH568">
        <v>1949</v>
      </c>
      <c r="JI568">
        <v>1</v>
      </c>
      <c r="JJ568">
        <v>29</v>
      </c>
      <c r="JK568">
        <v>190191.6</v>
      </c>
      <c r="JL568">
        <v>190191.8</v>
      </c>
      <c r="JM568">
        <v>3.26538</v>
      </c>
      <c r="JN568">
        <v>2.60132</v>
      </c>
      <c r="JO568">
        <v>2.146</v>
      </c>
      <c r="JP568">
        <v>2.67944</v>
      </c>
      <c r="JQ568">
        <v>2.29858</v>
      </c>
      <c r="JR568">
        <v>2.4292</v>
      </c>
      <c r="JS568">
        <v>36.908</v>
      </c>
      <c r="JT568">
        <v>24.07</v>
      </c>
      <c r="JU568">
        <v>18</v>
      </c>
      <c r="JV568">
        <v>480.566</v>
      </c>
      <c r="JW568">
        <v>901.325</v>
      </c>
      <c r="JX568">
        <v>27.4567</v>
      </c>
      <c r="JY568">
        <v>28.7001</v>
      </c>
      <c r="JZ568">
        <v>30.0001</v>
      </c>
      <c r="KA568">
        <v>28.8815</v>
      </c>
      <c r="KB568">
        <v>28.8397</v>
      </c>
      <c r="KC568">
        <v>65.6435</v>
      </c>
      <c r="KD568">
        <v>18.4002</v>
      </c>
      <c r="KE568">
        <v>72.61920000000001</v>
      </c>
      <c r="KF568">
        <v>27.4578</v>
      </c>
      <c r="KG568">
        <v>1175.56</v>
      </c>
      <c r="KH568">
        <v>21.7447</v>
      </c>
      <c r="KI568">
        <v>102.032</v>
      </c>
      <c r="KJ568">
        <v>91.4875</v>
      </c>
    </row>
    <row r="569" spans="1:296">
      <c r="A569">
        <v>551</v>
      </c>
      <c r="B569">
        <v>1758401103.6</v>
      </c>
      <c r="C569">
        <v>18963.09999990463</v>
      </c>
      <c r="D569" t="s">
        <v>1550</v>
      </c>
      <c r="E569" t="s">
        <v>1551</v>
      </c>
      <c r="F569">
        <v>5</v>
      </c>
      <c r="G569" t="s">
        <v>1411</v>
      </c>
      <c r="H569">
        <v>1758401095.814285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1179.662896431181</v>
      </c>
      <c r="AJ569">
        <v>1164.015939393939</v>
      </c>
      <c r="AK569">
        <v>3.416123058115951</v>
      </c>
      <c r="AL569">
        <v>65.7214573392061</v>
      </c>
      <c r="AM569">
        <f>(AO569 - AN569 + DX569*1E3/(8.314*(DZ569+273.15)) * AQ569/DW569 * AP569) * DW569/(100*DK569) * 1000/(1000 - AO569)</f>
        <v>0</v>
      </c>
      <c r="AN569">
        <v>21.76708211460195</v>
      </c>
      <c r="AO569">
        <v>22.11213454545454</v>
      </c>
      <c r="AP569">
        <v>-6.342850591781711E-06</v>
      </c>
      <c r="AQ569">
        <v>86.31513726895665</v>
      </c>
      <c r="AR569">
        <v>0</v>
      </c>
      <c r="AS569">
        <v>0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437</v>
      </c>
      <c r="AX569" t="s">
        <v>437</v>
      </c>
      <c r="AY569">
        <v>0</v>
      </c>
      <c r="AZ569">
        <v>0</v>
      </c>
      <c r="BA569">
        <f>1-AY569/AZ569</f>
        <v>0</v>
      </c>
      <c r="BB569">
        <v>0</v>
      </c>
      <c r="BC569" t="s">
        <v>437</v>
      </c>
      <c r="BD569" t="s">
        <v>437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437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2.7</v>
      </c>
      <c r="DL569">
        <v>0.5</v>
      </c>
      <c r="DM569" t="s">
        <v>438</v>
      </c>
      <c r="DN569">
        <v>2</v>
      </c>
      <c r="DO569" t="b">
        <v>1</v>
      </c>
      <c r="DP569">
        <v>1758401095.814285</v>
      </c>
      <c r="DQ569">
        <v>1113.975</v>
      </c>
      <c r="DR569">
        <v>1139.216428571429</v>
      </c>
      <c r="DS569">
        <v>22.11367142857143</v>
      </c>
      <c r="DT569">
        <v>21.76774285714286</v>
      </c>
      <c r="DU569">
        <v>1114.701071428571</v>
      </c>
      <c r="DV569">
        <v>21.84705357142857</v>
      </c>
      <c r="DW569">
        <v>500.00625</v>
      </c>
      <c r="DX569">
        <v>90.26014999999998</v>
      </c>
      <c r="DY569">
        <v>0.06599544285714284</v>
      </c>
      <c r="DZ569">
        <v>28.86587857142857</v>
      </c>
      <c r="EA569">
        <v>30.001725</v>
      </c>
      <c r="EB569">
        <v>999.9000000000002</v>
      </c>
      <c r="EC569">
        <v>0</v>
      </c>
      <c r="ED569">
        <v>0</v>
      </c>
      <c r="EE569">
        <v>10015.76071428571</v>
      </c>
      <c r="EF569">
        <v>0</v>
      </c>
      <c r="EG569">
        <v>11.053775</v>
      </c>
      <c r="EH569">
        <v>-25.24153928571429</v>
      </c>
      <c r="EI569">
        <v>1139.165714285714</v>
      </c>
      <c r="EJ569">
        <v>1164.566428571428</v>
      </c>
      <c r="EK569">
        <v>0.3459382857142858</v>
      </c>
      <c r="EL569">
        <v>1139.216428571429</v>
      </c>
      <c r="EM569">
        <v>21.76774285714286</v>
      </c>
      <c r="EN569">
        <v>1.995984285714286</v>
      </c>
      <c r="EO569">
        <v>1.96476</v>
      </c>
      <c r="EP569">
        <v>17.41251428571428</v>
      </c>
      <c r="EQ569">
        <v>17.16316071428572</v>
      </c>
      <c r="ER569">
        <v>1999.989285714286</v>
      </c>
      <c r="ES569">
        <v>0.9800040714285713</v>
      </c>
      <c r="ET569">
        <v>0.01999638214285714</v>
      </c>
      <c r="EU569">
        <v>0</v>
      </c>
      <c r="EV569">
        <v>251.3255714285714</v>
      </c>
      <c r="EW569">
        <v>5.00078</v>
      </c>
      <c r="EX569">
        <v>5027.463214285715</v>
      </c>
      <c r="EY569">
        <v>16379.57857142857</v>
      </c>
      <c r="EZ569">
        <v>38.98185714285714</v>
      </c>
      <c r="FA569">
        <v>39.89714285714285</v>
      </c>
      <c r="FB569">
        <v>39.23410714285713</v>
      </c>
      <c r="FC569">
        <v>39.53535714285714</v>
      </c>
      <c r="FD569">
        <v>40.26310714285713</v>
      </c>
      <c r="FE569">
        <v>1955.099285714286</v>
      </c>
      <c r="FF569">
        <v>39.89000000000001</v>
      </c>
      <c r="FG569">
        <v>0</v>
      </c>
      <c r="FH569">
        <v>1758401103.9</v>
      </c>
      <c r="FI569">
        <v>0</v>
      </c>
      <c r="FJ569">
        <v>251.2993076923077</v>
      </c>
      <c r="FK569">
        <v>-2.592410243486258</v>
      </c>
      <c r="FL569">
        <v>-42.99008548872796</v>
      </c>
      <c r="FM569">
        <v>5027.496153846154</v>
      </c>
      <c r="FN569">
        <v>15</v>
      </c>
      <c r="FO569">
        <v>0</v>
      </c>
      <c r="FP569" t="s">
        <v>439</v>
      </c>
      <c r="FQ569">
        <v>1746989605.5</v>
      </c>
      <c r="FR569">
        <v>1746989593.5</v>
      </c>
      <c r="FS569">
        <v>0</v>
      </c>
      <c r="FT569">
        <v>-0.274</v>
      </c>
      <c r="FU569">
        <v>-0.002</v>
      </c>
      <c r="FV569">
        <v>2.549</v>
      </c>
      <c r="FW569">
        <v>0.129</v>
      </c>
      <c r="FX569">
        <v>420</v>
      </c>
      <c r="FY569">
        <v>17</v>
      </c>
      <c r="FZ569">
        <v>0.02</v>
      </c>
      <c r="GA569">
        <v>0.04</v>
      </c>
      <c r="GB569">
        <v>-25.11827</v>
      </c>
      <c r="GC569">
        <v>-2.309286303939841</v>
      </c>
      <c r="GD569">
        <v>0.2498295410875182</v>
      </c>
      <c r="GE569">
        <v>0</v>
      </c>
      <c r="GF569">
        <v>251.4074411764706</v>
      </c>
      <c r="GG569">
        <v>-2.679740251095201</v>
      </c>
      <c r="GH569">
        <v>0.3541241217406927</v>
      </c>
      <c r="GI569">
        <v>0</v>
      </c>
      <c r="GJ569">
        <v>0.34555875</v>
      </c>
      <c r="GK569">
        <v>0.005354183864914588</v>
      </c>
      <c r="GL569">
        <v>0.000914225758497322</v>
      </c>
      <c r="GM569">
        <v>1</v>
      </c>
      <c r="GN569">
        <v>1</v>
      </c>
      <c r="GO569">
        <v>3</v>
      </c>
      <c r="GP569" t="s">
        <v>440</v>
      </c>
      <c r="GQ569">
        <v>3.10292</v>
      </c>
      <c r="GR569">
        <v>2.7238</v>
      </c>
      <c r="GS569">
        <v>0.174241</v>
      </c>
      <c r="GT569">
        <v>0.176693</v>
      </c>
      <c r="GU569">
        <v>0.101641</v>
      </c>
      <c r="GV569">
        <v>0.101844</v>
      </c>
      <c r="GW569">
        <v>21601.8</v>
      </c>
      <c r="GX569">
        <v>19558.7</v>
      </c>
      <c r="GY569">
        <v>26723.3</v>
      </c>
      <c r="GZ569">
        <v>23977</v>
      </c>
      <c r="HA569">
        <v>38425.8</v>
      </c>
      <c r="HB569">
        <v>31846.2</v>
      </c>
      <c r="HC569">
        <v>46666.9</v>
      </c>
      <c r="HD569">
        <v>37937.5</v>
      </c>
      <c r="HE569">
        <v>1.86963</v>
      </c>
      <c r="HF569">
        <v>2.34722</v>
      </c>
      <c r="HG569">
        <v>0.114724</v>
      </c>
      <c r="HH569">
        <v>0</v>
      </c>
      <c r="HI569">
        <v>28.1358</v>
      </c>
      <c r="HJ569">
        <v>999.9</v>
      </c>
      <c r="HK569">
        <v>48.3</v>
      </c>
      <c r="HL569">
        <v>32.2</v>
      </c>
      <c r="HM569">
        <v>25.8443</v>
      </c>
      <c r="HN569">
        <v>61.3074</v>
      </c>
      <c r="HO569">
        <v>4.45112</v>
      </c>
      <c r="HP569">
        <v>2</v>
      </c>
      <c r="HQ569">
        <v>0.113547</v>
      </c>
      <c r="HR569">
        <v>0.00460784</v>
      </c>
      <c r="HS569">
        <v>20.2831</v>
      </c>
      <c r="HT569">
        <v>5.21115</v>
      </c>
      <c r="HU569">
        <v>11.9763</v>
      </c>
      <c r="HV569">
        <v>4.9633</v>
      </c>
      <c r="HW569">
        <v>3.2745</v>
      </c>
      <c r="HX569">
        <v>9999</v>
      </c>
      <c r="HY569">
        <v>9999</v>
      </c>
      <c r="HZ569">
        <v>9999</v>
      </c>
      <c r="IA569">
        <v>999.9</v>
      </c>
      <c r="IB569">
        <v>1.86386</v>
      </c>
      <c r="IC569">
        <v>1.86007</v>
      </c>
      <c r="ID569">
        <v>1.85842</v>
      </c>
      <c r="IE569">
        <v>1.85974</v>
      </c>
      <c r="IF569">
        <v>1.85989</v>
      </c>
      <c r="IG569">
        <v>1.8584</v>
      </c>
      <c r="IH569">
        <v>1.85745</v>
      </c>
      <c r="II569">
        <v>1.85242</v>
      </c>
      <c r="IJ569">
        <v>0</v>
      </c>
      <c r="IK569">
        <v>0</v>
      </c>
      <c r="IL569">
        <v>0</v>
      </c>
      <c r="IM569">
        <v>0</v>
      </c>
      <c r="IN569" t="s">
        <v>441</v>
      </c>
      <c r="IO569" t="s">
        <v>442</v>
      </c>
      <c r="IP569" t="s">
        <v>443</v>
      </c>
      <c r="IQ569" t="s">
        <v>443</v>
      </c>
      <c r="IR569" t="s">
        <v>443</v>
      </c>
      <c r="IS569" t="s">
        <v>443</v>
      </c>
      <c r="IT569">
        <v>0</v>
      </c>
      <c r="IU569">
        <v>100</v>
      </c>
      <c r="IV569">
        <v>100</v>
      </c>
      <c r="IW569">
        <v>-0.71</v>
      </c>
      <c r="IX569">
        <v>0.2666</v>
      </c>
      <c r="IY569">
        <v>-1.199888540531774</v>
      </c>
      <c r="IZ569">
        <v>0.0006062262584135303</v>
      </c>
      <c r="JA569">
        <v>-6.607284784785487E-07</v>
      </c>
      <c r="JB569">
        <v>4.456398226774383E-10</v>
      </c>
      <c r="JC569">
        <v>0.04242554667046498</v>
      </c>
      <c r="JD569">
        <v>-0.002659736867722172</v>
      </c>
      <c r="JE569">
        <v>0.000738507291522077</v>
      </c>
      <c r="JF569">
        <v>-6.730059124220876E-06</v>
      </c>
      <c r="JG569">
        <v>7</v>
      </c>
      <c r="JH569">
        <v>1949</v>
      </c>
      <c r="JI569">
        <v>1</v>
      </c>
      <c r="JJ569">
        <v>29</v>
      </c>
      <c r="JK569">
        <v>190191.6</v>
      </c>
      <c r="JL569">
        <v>190191.8</v>
      </c>
      <c r="JM569">
        <v>3.30444</v>
      </c>
      <c r="JN569">
        <v>2.59766</v>
      </c>
      <c r="JO569">
        <v>2.146</v>
      </c>
      <c r="JP569">
        <v>2.67822</v>
      </c>
      <c r="JQ569">
        <v>2.29858</v>
      </c>
      <c r="JR569">
        <v>2.44507</v>
      </c>
      <c r="JS569">
        <v>36.908</v>
      </c>
      <c r="JT569">
        <v>24.0787</v>
      </c>
      <c r="JU569">
        <v>18</v>
      </c>
      <c r="JV569">
        <v>480.859</v>
      </c>
      <c r="JW569">
        <v>901.248</v>
      </c>
      <c r="JX569">
        <v>27.458</v>
      </c>
      <c r="JY569">
        <v>28.7026</v>
      </c>
      <c r="JZ569">
        <v>30.0001</v>
      </c>
      <c r="KA569">
        <v>28.882</v>
      </c>
      <c r="KB569">
        <v>28.8415</v>
      </c>
      <c r="KC569">
        <v>66.36199999999999</v>
      </c>
      <c r="KD569">
        <v>18.4002</v>
      </c>
      <c r="KE569">
        <v>72.61920000000001</v>
      </c>
      <c r="KF569">
        <v>27.4533</v>
      </c>
      <c r="KG569">
        <v>1188.92</v>
      </c>
      <c r="KH569">
        <v>21.7447</v>
      </c>
      <c r="KI569">
        <v>102.032</v>
      </c>
      <c r="KJ569">
        <v>91.4881</v>
      </c>
    </row>
    <row r="570" spans="1:296">
      <c r="A570">
        <v>552</v>
      </c>
      <c r="B570">
        <v>1758401108.6</v>
      </c>
      <c r="C570">
        <v>18968.09999990463</v>
      </c>
      <c r="D570" t="s">
        <v>1552</v>
      </c>
      <c r="E570" t="s">
        <v>1553</v>
      </c>
      <c r="F570">
        <v>5</v>
      </c>
      <c r="G570" t="s">
        <v>1411</v>
      </c>
      <c r="H570">
        <v>1758401101.1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1196.8444285279</v>
      </c>
      <c r="AJ570">
        <v>1181.238666666666</v>
      </c>
      <c r="AK570">
        <v>3.435806622960373</v>
      </c>
      <c r="AL570">
        <v>65.7214573392061</v>
      </c>
      <c r="AM570">
        <f>(AO570 - AN570 + DX570*1E3/(8.314*(DZ570+273.15)) * AQ570/DW570 * AP570) * DW570/(100*DK570) * 1000/(1000 - AO570)</f>
        <v>0</v>
      </c>
      <c r="AN570">
        <v>21.76558821263134</v>
      </c>
      <c r="AO570">
        <v>22.11105454545454</v>
      </c>
      <c r="AP570">
        <v>7.250276599720561E-06</v>
      </c>
      <c r="AQ570">
        <v>86.31513726895665</v>
      </c>
      <c r="AR570">
        <v>0</v>
      </c>
      <c r="AS570">
        <v>0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437</v>
      </c>
      <c r="AX570" t="s">
        <v>437</v>
      </c>
      <c r="AY570">
        <v>0</v>
      </c>
      <c r="AZ570">
        <v>0</v>
      </c>
      <c r="BA570">
        <f>1-AY570/AZ570</f>
        <v>0</v>
      </c>
      <c r="BB570">
        <v>0</v>
      </c>
      <c r="BC570" t="s">
        <v>437</v>
      </c>
      <c r="BD570" t="s">
        <v>437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437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2.7</v>
      </c>
      <c r="DL570">
        <v>0.5</v>
      </c>
      <c r="DM570" t="s">
        <v>438</v>
      </c>
      <c r="DN570">
        <v>2</v>
      </c>
      <c r="DO570" t="b">
        <v>1</v>
      </c>
      <c r="DP570">
        <v>1758401101.1</v>
      </c>
      <c r="DQ570">
        <v>1131.631851851852</v>
      </c>
      <c r="DR570">
        <v>1156.97</v>
      </c>
      <c r="DS570">
        <v>22.11251111111111</v>
      </c>
      <c r="DT570">
        <v>21.76647037037037</v>
      </c>
      <c r="DU570">
        <v>1132.344444444445</v>
      </c>
      <c r="DV570">
        <v>21.84591111111111</v>
      </c>
      <c r="DW570">
        <v>500.006074074074</v>
      </c>
      <c r="DX570">
        <v>90.25990740740741</v>
      </c>
      <c r="DY570">
        <v>0.06595317407407408</v>
      </c>
      <c r="DZ570">
        <v>28.86644444444445</v>
      </c>
      <c r="EA570">
        <v>30.0084037037037</v>
      </c>
      <c r="EB570">
        <v>999.9000000000001</v>
      </c>
      <c r="EC570">
        <v>0</v>
      </c>
      <c r="ED570">
        <v>0</v>
      </c>
      <c r="EE570">
        <v>10009.56925925926</v>
      </c>
      <c r="EF570">
        <v>0</v>
      </c>
      <c r="EG570">
        <v>11.05352222222222</v>
      </c>
      <c r="EH570">
        <v>-25.33821851851852</v>
      </c>
      <c r="EI570">
        <v>1157.22037037037</v>
      </c>
      <c r="EJ570">
        <v>1182.713333333333</v>
      </c>
      <c r="EK570">
        <v>0.3460359259259259</v>
      </c>
      <c r="EL570">
        <v>1156.97</v>
      </c>
      <c r="EM570">
        <v>21.76647037037037</v>
      </c>
      <c r="EN570">
        <v>1.995873333333333</v>
      </c>
      <c r="EO570">
        <v>1.96464037037037</v>
      </c>
      <c r="EP570">
        <v>17.41162962962963</v>
      </c>
      <c r="EQ570">
        <v>17.16219259259259</v>
      </c>
      <c r="ER570">
        <v>1999.98037037037</v>
      </c>
      <c r="ES570">
        <v>0.980004</v>
      </c>
      <c r="ET570">
        <v>0.01999646296296296</v>
      </c>
      <c r="EU570">
        <v>0</v>
      </c>
      <c r="EV570">
        <v>251.0892962962963</v>
      </c>
      <c r="EW570">
        <v>5.00078</v>
      </c>
      <c r="EX570">
        <v>5023.540370370371</v>
      </c>
      <c r="EY570">
        <v>16379.48888888889</v>
      </c>
      <c r="EZ570">
        <v>38.99281481481481</v>
      </c>
      <c r="FA570">
        <v>39.89796296296296</v>
      </c>
      <c r="FB570">
        <v>39.22662962962963</v>
      </c>
      <c r="FC570">
        <v>39.5367037037037</v>
      </c>
      <c r="FD570">
        <v>40.29592592592593</v>
      </c>
      <c r="FE570">
        <v>1955.09037037037</v>
      </c>
      <c r="FF570">
        <v>39.89000000000001</v>
      </c>
      <c r="FG570">
        <v>0</v>
      </c>
      <c r="FH570">
        <v>1758401109.3</v>
      </c>
      <c r="FI570">
        <v>0</v>
      </c>
      <c r="FJ570">
        <v>251.08008</v>
      </c>
      <c r="FK570">
        <v>-2.582692313227321</v>
      </c>
      <c r="FL570">
        <v>-46.12615392857263</v>
      </c>
      <c r="FM570">
        <v>5023.228</v>
      </c>
      <c r="FN570">
        <v>15</v>
      </c>
      <c r="FO570">
        <v>0</v>
      </c>
      <c r="FP570" t="s">
        <v>439</v>
      </c>
      <c r="FQ570">
        <v>1746989605.5</v>
      </c>
      <c r="FR570">
        <v>1746989593.5</v>
      </c>
      <c r="FS570">
        <v>0</v>
      </c>
      <c r="FT570">
        <v>-0.274</v>
      </c>
      <c r="FU570">
        <v>-0.002</v>
      </c>
      <c r="FV570">
        <v>2.549</v>
      </c>
      <c r="FW570">
        <v>0.129</v>
      </c>
      <c r="FX570">
        <v>420</v>
      </c>
      <c r="FY570">
        <v>17</v>
      </c>
      <c r="FZ570">
        <v>0.02</v>
      </c>
      <c r="GA570">
        <v>0.04</v>
      </c>
      <c r="GB570">
        <v>-25.285445</v>
      </c>
      <c r="GC570">
        <v>-1.234912570356416</v>
      </c>
      <c r="GD570">
        <v>0.1440607440456975</v>
      </c>
      <c r="GE570">
        <v>0</v>
      </c>
      <c r="GF570">
        <v>251.1982647058824</v>
      </c>
      <c r="GG570">
        <v>-2.59390373801243</v>
      </c>
      <c r="GH570">
        <v>0.3306803422556692</v>
      </c>
      <c r="GI570">
        <v>0</v>
      </c>
      <c r="GJ570">
        <v>0.3460988</v>
      </c>
      <c r="GK570">
        <v>0.002338536585364635</v>
      </c>
      <c r="GL570">
        <v>0.000816508854820326</v>
      </c>
      <c r="GM570">
        <v>1</v>
      </c>
      <c r="GN570">
        <v>1</v>
      </c>
      <c r="GO570">
        <v>3</v>
      </c>
      <c r="GP570" t="s">
        <v>440</v>
      </c>
      <c r="GQ570">
        <v>3.10253</v>
      </c>
      <c r="GR570">
        <v>2.72427</v>
      </c>
      <c r="GS570">
        <v>0.17583</v>
      </c>
      <c r="GT570">
        <v>0.178283</v>
      </c>
      <c r="GU570">
        <v>0.101632</v>
      </c>
      <c r="GV570">
        <v>0.101843</v>
      </c>
      <c r="GW570">
        <v>21560.2</v>
      </c>
      <c r="GX570">
        <v>19520.9</v>
      </c>
      <c r="GY570">
        <v>26723.2</v>
      </c>
      <c r="GZ570">
        <v>23977</v>
      </c>
      <c r="HA570">
        <v>38426.1</v>
      </c>
      <c r="HB570">
        <v>31846.3</v>
      </c>
      <c r="HC570">
        <v>46666.6</v>
      </c>
      <c r="HD570">
        <v>37937.5</v>
      </c>
      <c r="HE570">
        <v>1.86878</v>
      </c>
      <c r="HF570">
        <v>2.34767</v>
      </c>
      <c r="HG570">
        <v>0.115018</v>
      </c>
      <c r="HH570">
        <v>0</v>
      </c>
      <c r="HI570">
        <v>28.1348</v>
      </c>
      <c r="HJ570">
        <v>999.9</v>
      </c>
      <c r="HK570">
        <v>48.3</v>
      </c>
      <c r="HL570">
        <v>32.2</v>
      </c>
      <c r="HM570">
        <v>25.845</v>
      </c>
      <c r="HN570">
        <v>61.5274</v>
      </c>
      <c r="HO570">
        <v>4.55128</v>
      </c>
      <c r="HP570">
        <v>2</v>
      </c>
      <c r="HQ570">
        <v>0.113618</v>
      </c>
      <c r="HR570">
        <v>0.0354956</v>
      </c>
      <c r="HS570">
        <v>20.283</v>
      </c>
      <c r="HT570">
        <v>5.211</v>
      </c>
      <c r="HU570">
        <v>11.9776</v>
      </c>
      <c r="HV570">
        <v>4.9631</v>
      </c>
      <c r="HW570">
        <v>3.2745</v>
      </c>
      <c r="HX570">
        <v>9999</v>
      </c>
      <c r="HY570">
        <v>9999</v>
      </c>
      <c r="HZ570">
        <v>9999</v>
      </c>
      <c r="IA570">
        <v>999.9</v>
      </c>
      <c r="IB570">
        <v>1.86386</v>
      </c>
      <c r="IC570">
        <v>1.86007</v>
      </c>
      <c r="ID570">
        <v>1.85841</v>
      </c>
      <c r="IE570">
        <v>1.85974</v>
      </c>
      <c r="IF570">
        <v>1.85988</v>
      </c>
      <c r="IG570">
        <v>1.85843</v>
      </c>
      <c r="IH570">
        <v>1.85745</v>
      </c>
      <c r="II570">
        <v>1.8524</v>
      </c>
      <c r="IJ570">
        <v>0</v>
      </c>
      <c r="IK570">
        <v>0</v>
      </c>
      <c r="IL570">
        <v>0</v>
      </c>
      <c r="IM570">
        <v>0</v>
      </c>
      <c r="IN570" t="s">
        <v>441</v>
      </c>
      <c r="IO570" t="s">
        <v>442</v>
      </c>
      <c r="IP570" t="s">
        <v>443</v>
      </c>
      <c r="IQ570" t="s">
        <v>443</v>
      </c>
      <c r="IR570" t="s">
        <v>443</v>
      </c>
      <c r="IS570" t="s">
        <v>443</v>
      </c>
      <c r="IT570">
        <v>0</v>
      </c>
      <c r="IU570">
        <v>100</v>
      </c>
      <c r="IV570">
        <v>100</v>
      </c>
      <c r="IW570">
        <v>-0.6899999999999999</v>
      </c>
      <c r="IX570">
        <v>0.2666</v>
      </c>
      <c r="IY570">
        <v>-1.199888540531774</v>
      </c>
      <c r="IZ570">
        <v>0.0006062262584135303</v>
      </c>
      <c r="JA570">
        <v>-6.607284784785487E-07</v>
      </c>
      <c r="JB570">
        <v>4.456398226774383E-10</v>
      </c>
      <c r="JC570">
        <v>0.04242554667046498</v>
      </c>
      <c r="JD570">
        <v>-0.002659736867722172</v>
      </c>
      <c r="JE570">
        <v>0.000738507291522077</v>
      </c>
      <c r="JF570">
        <v>-6.730059124220876E-06</v>
      </c>
      <c r="JG570">
        <v>7</v>
      </c>
      <c r="JH570">
        <v>1949</v>
      </c>
      <c r="JI570">
        <v>1</v>
      </c>
      <c r="JJ570">
        <v>29</v>
      </c>
      <c r="JK570">
        <v>190191.7</v>
      </c>
      <c r="JL570">
        <v>190191.9</v>
      </c>
      <c r="JM570">
        <v>3.33984</v>
      </c>
      <c r="JN570">
        <v>2.60742</v>
      </c>
      <c r="JO570">
        <v>2.146</v>
      </c>
      <c r="JP570">
        <v>2.67944</v>
      </c>
      <c r="JQ570">
        <v>2.29858</v>
      </c>
      <c r="JR570">
        <v>2.38892</v>
      </c>
      <c r="JS570">
        <v>36.908</v>
      </c>
      <c r="JT570">
        <v>24.07</v>
      </c>
      <c r="JU570">
        <v>18</v>
      </c>
      <c r="JV570">
        <v>480.372</v>
      </c>
      <c r="JW570">
        <v>901.737</v>
      </c>
      <c r="JX570">
        <v>27.4517</v>
      </c>
      <c r="JY570">
        <v>28.7028</v>
      </c>
      <c r="JZ570">
        <v>30.0001</v>
      </c>
      <c r="KA570">
        <v>28.8828</v>
      </c>
      <c r="KB570">
        <v>28.8421</v>
      </c>
      <c r="KC570">
        <v>67.1208</v>
      </c>
      <c r="KD570">
        <v>18.4002</v>
      </c>
      <c r="KE570">
        <v>72.61920000000001</v>
      </c>
      <c r="KF570">
        <v>27.4444</v>
      </c>
      <c r="KG570">
        <v>1209.13</v>
      </c>
      <c r="KH570">
        <v>21.7447</v>
      </c>
      <c r="KI570">
        <v>102.031</v>
      </c>
      <c r="KJ570">
        <v>91.4879</v>
      </c>
    </row>
    <row r="571" spans="1:296">
      <c r="A571">
        <v>553</v>
      </c>
      <c r="B571">
        <v>1758401113.6</v>
      </c>
      <c r="C571">
        <v>18973.09999990463</v>
      </c>
      <c r="D571" t="s">
        <v>1554</v>
      </c>
      <c r="E571" t="s">
        <v>1555</v>
      </c>
      <c r="F571">
        <v>5</v>
      </c>
      <c r="G571" t="s">
        <v>1411</v>
      </c>
      <c r="H571">
        <v>1758401105.814285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1214.245768493186</v>
      </c>
      <c r="AJ571">
        <v>1198.472848484848</v>
      </c>
      <c r="AK571">
        <v>3.44515245953899</v>
      </c>
      <c r="AL571">
        <v>65.7214573392061</v>
      </c>
      <c r="AM571">
        <f>(AO571 - AN571 + DX571*1E3/(8.314*(DZ571+273.15)) * AQ571/DW571 * AP571) * DW571/(100*DK571) * 1000/(1000 - AO571)</f>
        <v>0</v>
      </c>
      <c r="AN571">
        <v>21.76661888961133</v>
      </c>
      <c r="AO571">
        <v>22.10825818181819</v>
      </c>
      <c r="AP571">
        <v>-2.136778200625874E-05</v>
      </c>
      <c r="AQ571">
        <v>86.31513726895665</v>
      </c>
      <c r="AR571">
        <v>0</v>
      </c>
      <c r="AS571">
        <v>0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437</v>
      </c>
      <c r="AX571" t="s">
        <v>437</v>
      </c>
      <c r="AY571">
        <v>0</v>
      </c>
      <c r="AZ571">
        <v>0</v>
      </c>
      <c r="BA571">
        <f>1-AY571/AZ571</f>
        <v>0</v>
      </c>
      <c r="BB571">
        <v>0</v>
      </c>
      <c r="BC571" t="s">
        <v>437</v>
      </c>
      <c r="BD571" t="s">
        <v>437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437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2.7</v>
      </c>
      <c r="DL571">
        <v>0.5</v>
      </c>
      <c r="DM571" t="s">
        <v>438</v>
      </c>
      <c r="DN571">
        <v>2</v>
      </c>
      <c r="DO571" t="b">
        <v>1</v>
      </c>
      <c r="DP571">
        <v>1758401105.814285</v>
      </c>
      <c r="DQ571">
        <v>1147.455</v>
      </c>
      <c r="DR571">
        <v>1172.901428571429</v>
      </c>
      <c r="DS571">
        <v>22.11131428571429</v>
      </c>
      <c r="DT571">
        <v>21.76603571428572</v>
      </c>
      <c r="DU571">
        <v>1148.154285714286</v>
      </c>
      <c r="DV571">
        <v>21.84473214285714</v>
      </c>
      <c r="DW571">
        <v>499.9813928571429</v>
      </c>
      <c r="DX571">
        <v>90.25948571428572</v>
      </c>
      <c r="DY571">
        <v>0.06601964285714287</v>
      </c>
      <c r="DZ571">
        <v>28.86759285714285</v>
      </c>
      <c r="EA571">
        <v>30.00868571428571</v>
      </c>
      <c r="EB571">
        <v>999.9000000000002</v>
      </c>
      <c r="EC571">
        <v>0</v>
      </c>
      <c r="ED571">
        <v>0</v>
      </c>
      <c r="EE571">
        <v>10004.64464285715</v>
      </c>
      <c r="EF571">
        <v>0</v>
      </c>
      <c r="EG571">
        <v>11.05</v>
      </c>
      <c r="EH571">
        <v>-25.44617142857143</v>
      </c>
      <c r="EI571">
        <v>1173.401071428571</v>
      </c>
      <c r="EJ571">
        <v>1198.999285714286</v>
      </c>
      <c r="EK571">
        <v>0.3452775</v>
      </c>
      <c r="EL571">
        <v>1172.901428571429</v>
      </c>
      <c r="EM571">
        <v>21.76603571428572</v>
      </c>
      <c r="EN571">
        <v>1.995755357142857</v>
      </c>
      <c r="EO571">
        <v>1.964590714285714</v>
      </c>
      <c r="EP571">
        <v>17.41069999999999</v>
      </c>
      <c r="EQ571">
        <v>17.1618</v>
      </c>
      <c r="ER571">
        <v>2000</v>
      </c>
      <c r="ES571">
        <v>0.9800041785714286</v>
      </c>
      <c r="ET571">
        <v>0.01999628571428571</v>
      </c>
      <c r="EU571">
        <v>0</v>
      </c>
      <c r="EV571">
        <v>250.9030357142857</v>
      </c>
      <c r="EW571">
        <v>5.00078</v>
      </c>
      <c r="EX571">
        <v>5020.084285714285</v>
      </c>
      <c r="EY571">
        <v>16379.63928571428</v>
      </c>
      <c r="EZ571">
        <v>38.98857142857143</v>
      </c>
      <c r="FA571">
        <v>39.89714285714285</v>
      </c>
      <c r="FB571">
        <v>39.20517857142857</v>
      </c>
      <c r="FC571">
        <v>39.56225</v>
      </c>
      <c r="FD571">
        <v>40.30989285714286</v>
      </c>
      <c r="FE571">
        <v>1955.11</v>
      </c>
      <c r="FF571">
        <v>39.89000000000001</v>
      </c>
      <c r="FG571">
        <v>0</v>
      </c>
      <c r="FH571">
        <v>1758401114.1</v>
      </c>
      <c r="FI571">
        <v>0</v>
      </c>
      <c r="FJ571">
        <v>250.88376</v>
      </c>
      <c r="FK571">
        <v>-1.903615381893456</v>
      </c>
      <c r="FL571">
        <v>-43.68153854235526</v>
      </c>
      <c r="FM571">
        <v>5019.712</v>
      </c>
      <c r="FN571">
        <v>15</v>
      </c>
      <c r="FO571">
        <v>0</v>
      </c>
      <c r="FP571" t="s">
        <v>439</v>
      </c>
      <c r="FQ571">
        <v>1746989605.5</v>
      </c>
      <c r="FR571">
        <v>1746989593.5</v>
      </c>
      <c r="FS571">
        <v>0</v>
      </c>
      <c r="FT571">
        <v>-0.274</v>
      </c>
      <c r="FU571">
        <v>-0.002</v>
      </c>
      <c r="FV571">
        <v>2.549</v>
      </c>
      <c r="FW571">
        <v>0.129</v>
      </c>
      <c r="FX571">
        <v>420</v>
      </c>
      <c r="FY571">
        <v>17</v>
      </c>
      <c r="FZ571">
        <v>0.02</v>
      </c>
      <c r="GA571">
        <v>0.04</v>
      </c>
      <c r="GB571">
        <v>-25.382065</v>
      </c>
      <c r="GC571">
        <v>-1.405978986866814</v>
      </c>
      <c r="GD571">
        <v>0.1533164334799109</v>
      </c>
      <c r="GE571">
        <v>0</v>
      </c>
      <c r="GF571">
        <v>251.0119705882353</v>
      </c>
      <c r="GG571">
        <v>-2.174957981667573</v>
      </c>
      <c r="GH571">
        <v>0.2897574528599577</v>
      </c>
      <c r="GI571">
        <v>0</v>
      </c>
      <c r="GJ571">
        <v>0.34536535</v>
      </c>
      <c r="GK571">
        <v>-0.007154611632270736</v>
      </c>
      <c r="GL571">
        <v>0.00145476126134153</v>
      </c>
      <c r="GM571">
        <v>1</v>
      </c>
      <c r="GN571">
        <v>1</v>
      </c>
      <c r="GO571">
        <v>3</v>
      </c>
      <c r="GP571" t="s">
        <v>440</v>
      </c>
      <c r="GQ571">
        <v>3.10266</v>
      </c>
      <c r="GR571">
        <v>2.72432</v>
      </c>
      <c r="GS571">
        <v>0.177419</v>
      </c>
      <c r="GT571">
        <v>0.179855</v>
      </c>
      <c r="GU571">
        <v>0.101625</v>
      </c>
      <c r="GV571">
        <v>0.101841</v>
      </c>
      <c r="GW571">
        <v>21518.5</v>
      </c>
      <c r="GX571">
        <v>19483.6</v>
      </c>
      <c r="GY571">
        <v>26723.1</v>
      </c>
      <c r="GZ571">
        <v>23977</v>
      </c>
      <c r="HA571">
        <v>38426.4</v>
      </c>
      <c r="HB571">
        <v>31846.4</v>
      </c>
      <c r="HC571">
        <v>46666.4</v>
      </c>
      <c r="HD571">
        <v>37937.3</v>
      </c>
      <c r="HE571">
        <v>1.8691</v>
      </c>
      <c r="HF571">
        <v>2.34742</v>
      </c>
      <c r="HG571">
        <v>0.114273</v>
      </c>
      <c r="HH571">
        <v>0</v>
      </c>
      <c r="HI571">
        <v>28.1365</v>
      </c>
      <c r="HJ571">
        <v>999.9</v>
      </c>
      <c r="HK571">
        <v>48.3</v>
      </c>
      <c r="HL571">
        <v>32.2</v>
      </c>
      <c r="HM571">
        <v>25.8441</v>
      </c>
      <c r="HN571">
        <v>60.8474</v>
      </c>
      <c r="HO571">
        <v>4.53926</v>
      </c>
      <c r="HP571">
        <v>2</v>
      </c>
      <c r="HQ571">
        <v>0.113725</v>
      </c>
      <c r="HR571">
        <v>0.0571787</v>
      </c>
      <c r="HS571">
        <v>20.2829</v>
      </c>
      <c r="HT571">
        <v>5.2113</v>
      </c>
      <c r="HU571">
        <v>11.9776</v>
      </c>
      <c r="HV571">
        <v>4.96285</v>
      </c>
      <c r="HW571">
        <v>3.27445</v>
      </c>
      <c r="HX571">
        <v>9999</v>
      </c>
      <c r="HY571">
        <v>9999</v>
      </c>
      <c r="HZ571">
        <v>9999</v>
      </c>
      <c r="IA571">
        <v>999.9</v>
      </c>
      <c r="IB571">
        <v>1.86387</v>
      </c>
      <c r="IC571">
        <v>1.86007</v>
      </c>
      <c r="ID571">
        <v>1.85841</v>
      </c>
      <c r="IE571">
        <v>1.85974</v>
      </c>
      <c r="IF571">
        <v>1.85989</v>
      </c>
      <c r="IG571">
        <v>1.85839</v>
      </c>
      <c r="IH571">
        <v>1.85745</v>
      </c>
      <c r="II571">
        <v>1.8524</v>
      </c>
      <c r="IJ571">
        <v>0</v>
      </c>
      <c r="IK571">
        <v>0</v>
      </c>
      <c r="IL571">
        <v>0</v>
      </c>
      <c r="IM571">
        <v>0</v>
      </c>
      <c r="IN571" t="s">
        <v>441</v>
      </c>
      <c r="IO571" t="s">
        <v>442</v>
      </c>
      <c r="IP571" t="s">
        <v>443</v>
      </c>
      <c r="IQ571" t="s">
        <v>443</v>
      </c>
      <c r="IR571" t="s">
        <v>443</v>
      </c>
      <c r="IS571" t="s">
        <v>443</v>
      </c>
      <c r="IT571">
        <v>0</v>
      </c>
      <c r="IU571">
        <v>100</v>
      </c>
      <c r="IV571">
        <v>100</v>
      </c>
      <c r="IW571">
        <v>-0.68</v>
      </c>
      <c r="IX571">
        <v>0.2665</v>
      </c>
      <c r="IY571">
        <v>-1.199888540531774</v>
      </c>
      <c r="IZ571">
        <v>0.0006062262584135303</v>
      </c>
      <c r="JA571">
        <v>-6.607284784785487E-07</v>
      </c>
      <c r="JB571">
        <v>4.456398226774383E-10</v>
      </c>
      <c r="JC571">
        <v>0.04242554667046498</v>
      </c>
      <c r="JD571">
        <v>-0.002659736867722172</v>
      </c>
      <c r="JE571">
        <v>0.000738507291522077</v>
      </c>
      <c r="JF571">
        <v>-6.730059124220876E-06</v>
      </c>
      <c r="JG571">
        <v>7</v>
      </c>
      <c r="JH571">
        <v>1949</v>
      </c>
      <c r="JI571">
        <v>1</v>
      </c>
      <c r="JJ571">
        <v>29</v>
      </c>
      <c r="JK571">
        <v>190191.8</v>
      </c>
      <c r="JL571">
        <v>190192</v>
      </c>
      <c r="JM571">
        <v>3.37769</v>
      </c>
      <c r="JN571">
        <v>2.6062</v>
      </c>
      <c r="JO571">
        <v>2.146</v>
      </c>
      <c r="JP571">
        <v>2.68066</v>
      </c>
      <c r="JQ571">
        <v>2.29858</v>
      </c>
      <c r="JR571">
        <v>2.39868</v>
      </c>
      <c r="JS571">
        <v>36.908</v>
      </c>
      <c r="JT571">
        <v>24.07</v>
      </c>
      <c r="JU571">
        <v>18</v>
      </c>
      <c r="JV571">
        <v>480.573</v>
      </c>
      <c r="JW571">
        <v>901.5</v>
      </c>
      <c r="JX571">
        <v>27.4414</v>
      </c>
      <c r="JY571">
        <v>28.705</v>
      </c>
      <c r="JZ571">
        <v>30.0003</v>
      </c>
      <c r="KA571">
        <v>28.8844</v>
      </c>
      <c r="KB571">
        <v>28.8439</v>
      </c>
      <c r="KC571">
        <v>67.8309</v>
      </c>
      <c r="KD571">
        <v>18.4002</v>
      </c>
      <c r="KE571">
        <v>72.61920000000001</v>
      </c>
      <c r="KF571">
        <v>27.4345</v>
      </c>
      <c r="KG571">
        <v>1222.5</v>
      </c>
      <c r="KH571">
        <v>21.7447</v>
      </c>
      <c r="KI571">
        <v>102.031</v>
      </c>
      <c r="KJ571">
        <v>91.4877</v>
      </c>
    </row>
    <row r="572" spans="1:296">
      <c r="A572">
        <v>554</v>
      </c>
      <c r="B572">
        <v>1758401118.6</v>
      </c>
      <c r="C572">
        <v>18978.09999990463</v>
      </c>
      <c r="D572" t="s">
        <v>1556</v>
      </c>
      <c r="E572" t="s">
        <v>1557</v>
      </c>
      <c r="F572">
        <v>5</v>
      </c>
      <c r="G572" t="s">
        <v>1411</v>
      </c>
      <c r="H572">
        <v>1758401111.1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1231.382779118268</v>
      </c>
      <c r="AJ572">
        <v>1215.686303030303</v>
      </c>
      <c r="AK572">
        <v>3.450550048142345</v>
      </c>
      <c r="AL572">
        <v>65.7214573392061</v>
      </c>
      <c r="AM572">
        <f>(AO572 - AN572 + DX572*1E3/(8.314*(DZ572+273.15)) * AQ572/DW572 * AP572) * DW572/(100*DK572) * 1000/(1000 - AO572)</f>
        <v>0</v>
      </c>
      <c r="AN572">
        <v>21.76393830512147</v>
      </c>
      <c r="AO572">
        <v>22.1074812121212</v>
      </c>
      <c r="AP572">
        <v>-6.242468397814765E-06</v>
      </c>
      <c r="AQ572">
        <v>86.31513726895665</v>
      </c>
      <c r="AR572">
        <v>0</v>
      </c>
      <c r="AS572">
        <v>0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437</v>
      </c>
      <c r="AX572" t="s">
        <v>437</v>
      </c>
      <c r="AY572">
        <v>0</v>
      </c>
      <c r="AZ572">
        <v>0</v>
      </c>
      <c r="BA572">
        <f>1-AY572/AZ572</f>
        <v>0</v>
      </c>
      <c r="BB572">
        <v>0</v>
      </c>
      <c r="BC572" t="s">
        <v>437</v>
      </c>
      <c r="BD572" t="s">
        <v>437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437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2.7</v>
      </c>
      <c r="DL572">
        <v>0.5</v>
      </c>
      <c r="DM572" t="s">
        <v>438</v>
      </c>
      <c r="DN572">
        <v>2</v>
      </c>
      <c r="DO572" t="b">
        <v>1</v>
      </c>
      <c r="DP572">
        <v>1758401111.1</v>
      </c>
      <c r="DQ572">
        <v>1165.231111111111</v>
      </c>
      <c r="DR572">
        <v>1190.730740740741</v>
      </c>
      <c r="DS572">
        <v>22.10959259259259</v>
      </c>
      <c r="DT572">
        <v>21.76502962962963</v>
      </c>
      <c r="DU572">
        <v>1165.915555555556</v>
      </c>
      <c r="DV572">
        <v>21.84304814814815</v>
      </c>
      <c r="DW572">
        <v>499.9955185185186</v>
      </c>
      <c r="DX572">
        <v>90.25997777777778</v>
      </c>
      <c r="DY572">
        <v>0.06611934074074073</v>
      </c>
      <c r="DZ572">
        <v>28.8685962962963</v>
      </c>
      <c r="EA572">
        <v>30.00698518518518</v>
      </c>
      <c r="EB572">
        <v>999.9000000000001</v>
      </c>
      <c r="EC572">
        <v>0</v>
      </c>
      <c r="ED572">
        <v>0</v>
      </c>
      <c r="EE572">
        <v>9997.805925925924</v>
      </c>
      <c r="EF572">
        <v>0</v>
      </c>
      <c r="EG572">
        <v>11.05</v>
      </c>
      <c r="EH572">
        <v>-25.49859259259259</v>
      </c>
      <c r="EI572">
        <v>1191.577037037037</v>
      </c>
      <c r="EJ572">
        <v>1217.222962962963</v>
      </c>
      <c r="EK572">
        <v>0.3445673703703704</v>
      </c>
      <c r="EL572">
        <v>1190.730740740741</v>
      </c>
      <c r="EM572">
        <v>21.76502962962963</v>
      </c>
      <c r="EN572">
        <v>1.995611111111111</v>
      </c>
      <c r="EO572">
        <v>1.964511111111111</v>
      </c>
      <c r="EP572">
        <v>17.40956296296297</v>
      </c>
      <c r="EQ572">
        <v>17.16115185185185</v>
      </c>
      <c r="ER572">
        <v>1999.986296296296</v>
      </c>
      <c r="ES572">
        <v>0.980004</v>
      </c>
      <c r="ET572">
        <v>0.01999645925925926</v>
      </c>
      <c r="EU572">
        <v>0</v>
      </c>
      <c r="EV572">
        <v>250.7035185185185</v>
      </c>
      <c r="EW572">
        <v>5.00078</v>
      </c>
      <c r="EX572">
        <v>5016.177037037037</v>
      </c>
      <c r="EY572">
        <v>16379.51851851852</v>
      </c>
      <c r="EZ572">
        <v>39.01822222222222</v>
      </c>
      <c r="FA572">
        <v>39.90255555555555</v>
      </c>
      <c r="FB572">
        <v>39.17803703703704</v>
      </c>
      <c r="FC572">
        <v>39.59470370370369</v>
      </c>
      <c r="FD572">
        <v>40.38855555555556</v>
      </c>
      <c r="FE572">
        <v>1955.096296296296</v>
      </c>
      <c r="FF572">
        <v>39.89000000000001</v>
      </c>
      <c r="FG572">
        <v>0</v>
      </c>
      <c r="FH572">
        <v>1758401118.9</v>
      </c>
      <c r="FI572">
        <v>0</v>
      </c>
      <c r="FJ572">
        <v>250.714</v>
      </c>
      <c r="FK572">
        <v>-2.137230770381583</v>
      </c>
      <c r="FL572">
        <v>-42.69461531913946</v>
      </c>
      <c r="FM572">
        <v>5016.14</v>
      </c>
      <c r="FN572">
        <v>15</v>
      </c>
      <c r="FO572">
        <v>0</v>
      </c>
      <c r="FP572" t="s">
        <v>439</v>
      </c>
      <c r="FQ572">
        <v>1746989605.5</v>
      </c>
      <c r="FR572">
        <v>1746989593.5</v>
      </c>
      <c r="FS572">
        <v>0</v>
      </c>
      <c r="FT572">
        <v>-0.274</v>
      </c>
      <c r="FU572">
        <v>-0.002</v>
      </c>
      <c r="FV572">
        <v>2.549</v>
      </c>
      <c r="FW572">
        <v>0.129</v>
      </c>
      <c r="FX572">
        <v>420</v>
      </c>
      <c r="FY572">
        <v>17</v>
      </c>
      <c r="FZ572">
        <v>0.02</v>
      </c>
      <c r="GA572">
        <v>0.04</v>
      </c>
      <c r="GB572">
        <v>-25.46365609756097</v>
      </c>
      <c r="GC572">
        <v>-0.7578418118467086</v>
      </c>
      <c r="GD572">
        <v>0.08882674846749458</v>
      </c>
      <c r="GE572">
        <v>0</v>
      </c>
      <c r="GF572">
        <v>250.8446176470588</v>
      </c>
      <c r="GG572">
        <v>-2.171474408586101</v>
      </c>
      <c r="GH572">
        <v>0.2824802975644695</v>
      </c>
      <c r="GI572">
        <v>0</v>
      </c>
      <c r="GJ572">
        <v>0.3449937804878049</v>
      </c>
      <c r="GK572">
        <v>-0.01094600696864103</v>
      </c>
      <c r="GL572">
        <v>0.001605538531522878</v>
      </c>
      <c r="GM572">
        <v>1</v>
      </c>
      <c r="GN572">
        <v>1</v>
      </c>
      <c r="GO572">
        <v>3</v>
      </c>
      <c r="GP572" t="s">
        <v>440</v>
      </c>
      <c r="GQ572">
        <v>3.10266</v>
      </c>
      <c r="GR572">
        <v>2.72442</v>
      </c>
      <c r="GS572">
        <v>0.178992</v>
      </c>
      <c r="GT572">
        <v>0.1814</v>
      </c>
      <c r="GU572">
        <v>0.101626</v>
      </c>
      <c r="GV572">
        <v>0.101838</v>
      </c>
      <c r="GW572">
        <v>21477.2</v>
      </c>
      <c r="GX572">
        <v>19446.9</v>
      </c>
      <c r="GY572">
        <v>26722.9</v>
      </c>
      <c r="GZ572">
        <v>23977</v>
      </c>
      <c r="HA572">
        <v>38426.5</v>
      </c>
      <c r="HB572">
        <v>31846.6</v>
      </c>
      <c r="HC572">
        <v>46666.3</v>
      </c>
      <c r="HD572">
        <v>37937.2</v>
      </c>
      <c r="HE572">
        <v>1.86913</v>
      </c>
      <c r="HF572">
        <v>2.34748</v>
      </c>
      <c r="HG572">
        <v>0.114355</v>
      </c>
      <c r="HH572">
        <v>0</v>
      </c>
      <c r="HI572">
        <v>28.1365</v>
      </c>
      <c r="HJ572">
        <v>999.9</v>
      </c>
      <c r="HK572">
        <v>48.3</v>
      </c>
      <c r="HL572">
        <v>32.2</v>
      </c>
      <c r="HM572">
        <v>25.8437</v>
      </c>
      <c r="HN572">
        <v>61.4874</v>
      </c>
      <c r="HO572">
        <v>4.50721</v>
      </c>
      <c r="HP572">
        <v>2</v>
      </c>
      <c r="HQ572">
        <v>0.113971</v>
      </c>
      <c r="HR572">
        <v>0.0473965</v>
      </c>
      <c r="HS572">
        <v>20.283</v>
      </c>
      <c r="HT572">
        <v>5.2116</v>
      </c>
      <c r="HU572">
        <v>11.9767</v>
      </c>
      <c r="HV572">
        <v>4.96275</v>
      </c>
      <c r="HW572">
        <v>3.27453</v>
      </c>
      <c r="HX572">
        <v>9999</v>
      </c>
      <c r="HY572">
        <v>9999</v>
      </c>
      <c r="HZ572">
        <v>9999</v>
      </c>
      <c r="IA572">
        <v>999.9</v>
      </c>
      <c r="IB572">
        <v>1.86389</v>
      </c>
      <c r="IC572">
        <v>1.86008</v>
      </c>
      <c r="ID572">
        <v>1.85841</v>
      </c>
      <c r="IE572">
        <v>1.85975</v>
      </c>
      <c r="IF572">
        <v>1.85989</v>
      </c>
      <c r="IG572">
        <v>1.85839</v>
      </c>
      <c r="IH572">
        <v>1.85745</v>
      </c>
      <c r="II572">
        <v>1.85241</v>
      </c>
      <c r="IJ572">
        <v>0</v>
      </c>
      <c r="IK572">
        <v>0</v>
      </c>
      <c r="IL572">
        <v>0</v>
      </c>
      <c r="IM572">
        <v>0</v>
      </c>
      <c r="IN572" t="s">
        <v>441</v>
      </c>
      <c r="IO572" t="s">
        <v>442</v>
      </c>
      <c r="IP572" t="s">
        <v>443</v>
      </c>
      <c r="IQ572" t="s">
        <v>443</v>
      </c>
      <c r="IR572" t="s">
        <v>443</v>
      </c>
      <c r="IS572" t="s">
        <v>443</v>
      </c>
      <c r="IT572">
        <v>0</v>
      </c>
      <c r="IU572">
        <v>100</v>
      </c>
      <c r="IV572">
        <v>100</v>
      </c>
      <c r="IW572">
        <v>-0.67</v>
      </c>
      <c r="IX572">
        <v>0.2665</v>
      </c>
      <c r="IY572">
        <v>-1.199888540531774</v>
      </c>
      <c r="IZ572">
        <v>0.0006062262584135303</v>
      </c>
      <c r="JA572">
        <v>-6.607284784785487E-07</v>
      </c>
      <c r="JB572">
        <v>4.456398226774383E-10</v>
      </c>
      <c r="JC572">
        <v>0.04242554667046498</v>
      </c>
      <c r="JD572">
        <v>-0.002659736867722172</v>
      </c>
      <c r="JE572">
        <v>0.000738507291522077</v>
      </c>
      <c r="JF572">
        <v>-6.730059124220876E-06</v>
      </c>
      <c r="JG572">
        <v>7</v>
      </c>
      <c r="JH572">
        <v>1949</v>
      </c>
      <c r="JI572">
        <v>1</v>
      </c>
      <c r="JJ572">
        <v>29</v>
      </c>
      <c r="JK572">
        <v>190191.9</v>
      </c>
      <c r="JL572">
        <v>190192.1</v>
      </c>
      <c r="JM572">
        <v>3.41309</v>
      </c>
      <c r="JN572">
        <v>2.59644</v>
      </c>
      <c r="JO572">
        <v>2.146</v>
      </c>
      <c r="JP572">
        <v>2.67944</v>
      </c>
      <c r="JQ572">
        <v>2.29858</v>
      </c>
      <c r="JR572">
        <v>2.45483</v>
      </c>
      <c r="JS572">
        <v>36.908</v>
      </c>
      <c r="JT572">
        <v>24.0787</v>
      </c>
      <c r="JU572">
        <v>18</v>
      </c>
      <c r="JV572">
        <v>480.594</v>
      </c>
      <c r="JW572">
        <v>901.553</v>
      </c>
      <c r="JX572">
        <v>27.432</v>
      </c>
      <c r="JY572">
        <v>28.7064</v>
      </c>
      <c r="JZ572">
        <v>30.0003</v>
      </c>
      <c r="KA572">
        <v>28.8852</v>
      </c>
      <c r="KB572">
        <v>28.8439</v>
      </c>
      <c r="KC572">
        <v>68.5881</v>
      </c>
      <c r="KD572">
        <v>18.4002</v>
      </c>
      <c r="KE572">
        <v>72.61920000000001</v>
      </c>
      <c r="KF572">
        <v>27.4305</v>
      </c>
      <c r="KG572">
        <v>1242.55</v>
      </c>
      <c r="KH572">
        <v>21.7447</v>
      </c>
      <c r="KI572">
        <v>102.03</v>
      </c>
      <c r="KJ572">
        <v>91.4876</v>
      </c>
    </row>
    <row r="573" spans="1:296">
      <c r="A573">
        <v>555</v>
      </c>
      <c r="B573">
        <v>1758401123.6</v>
      </c>
      <c r="C573">
        <v>18983.09999990463</v>
      </c>
      <c r="D573" t="s">
        <v>1558</v>
      </c>
      <c r="E573" t="s">
        <v>1559</v>
      </c>
      <c r="F573">
        <v>5</v>
      </c>
      <c r="G573" t="s">
        <v>1411</v>
      </c>
      <c r="H573">
        <v>1758401115.814285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1248.582649272565</v>
      </c>
      <c r="AJ573">
        <v>1232.850909090909</v>
      </c>
      <c r="AK573">
        <v>3.43332454346797</v>
      </c>
      <c r="AL573">
        <v>65.7214573392061</v>
      </c>
      <c r="AM573">
        <f>(AO573 - AN573 + DX573*1E3/(8.314*(DZ573+273.15)) * AQ573/DW573 * AP573) * DW573/(100*DK573) * 1000/(1000 - AO573)</f>
        <v>0</v>
      </c>
      <c r="AN573">
        <v>21.76414783121356</v>
      </c>
      <c r="AO573">
        <v>22.10693212121211</v>
      </c>
      <c r="AP573">
        <v>1.482667970644797E-06</v>
      </c>
      <c r="AQ573">
        <v>86.31513726895665</v>
      </c>
      <c r="AR573">
        <v>0</v>
      </c>
      <c r="AS573">
        <v>0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437</v>
      </c>
      <c r="AX573" t="s">
        <v>437</v>
      </c>
      <c r="AY573">
        <v>0</v>
      </c>
      <c r="AZ573">
        <v>0</v>
      </c>
      <c r="BA573">
        <f>1-AY573/AZ573</f>
        <v>0</v>
      </c>
      <c r="BB573">
        <v>0</v>
      </c>
      <c r="BC573" t="s">
        <v>437</v>
      </c>
      <c r="BD573" t="s">
        <v>437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437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2.7</v>
      </c>
      <c r="DL573">
        <v>0.5</v>
      </c>
      <c r="DM573" t="s">
        <v>438</v>
      </c>
      <c r="DN573">
        <v>2</v>
      </c>
      <c r="DO573" t="b">
        <v>1</v>
      </c>
      <c r="DP573">
        <v>1758401115.814285</v>
      </c>
      <c r="DQ573">
        <v>1181.096071428572</v>
      </c>
      <c r="DR573">
        <v>1206.625714285714</v>
      </c>
      <c r="DS573">
        <v>22.107975</v>
      </c>
      <c r="DT573">
        <v>21.76463571428571</v>
      </c>
      <c r="DU573">
        <v>1181.765357142857</v>
      </c>
      <c r="DV573">
        <v>21.84146071428571</v>
      </c>
      <c r="DW573">
        <v>499.9616071428571</v>
      </c>
      <c r="DX573">
        <v>90.26070000000001</v>
      </c>
      <c r="DY573">
        <v>0.06624072857142857</v>
      </c>
      <c r="DZ573">
        <v>28.86851785714286</v>
      </c>
      <c r="EA573">
        <v>30.00176071428572</v>
      </c>
      <c r="EB573">
        <v>999.9000000000002</v>
      </c>
      <c r="EC573">
        <v>0</v>
      </c>
      <c r="ED573">
        <v>0</v>
      </c>
      <c r="EE573">
        <v>10004.0675</v>
      </c>
      <c r="EF573">
        <v>0</v>
      </c>
      <c r="EG573">
        <v>11.05</v>
      </c>
      <c r="EH573">
        <v>-25.52903571428571</v>
      </c>
      <c r="EI573">
        <v>1207.798214285714</v>
      </c>
      <c r="EJ573">
        <v>1233.470357142857</v>
      </c>
      <c r="EK573">
        <v>0.3433476071428571</v>
      </c>
      <c r="EL573">
        <v>1206.625714285714</v>
      </c>
      <c r="EM573">
        <v>21.76463571428571</v>
      </c>
      <c r="EN573">
        <v>1.995481428571429</v>
      </c>
      <c r="EO573">
        <v>1.964491428571428</v>
      </c>
      <c r="EP573">
        <v>17.40853928571429</v>
      </c>
      <c r="EQ573">
        <v>17.16099642857143</v>
      </c>
      <c r="ER573">
        <v>1999.993928571429</v>
      </c>
      <c r="ES573">
        <v>0.9800040714285715</v>
      </c>
      <c r="ET573">
        <v>0.01999638214285714</v>
      </c>
      <c r="EU573">
        <v>0</v>
      </c>
      <c r="EV573">
        <v>250.5724642857143</v>
      </c>
      <c r="EW573">
        <v>5.00078</v>
      </c>
      <c r="EX573">
        <v>5012.754999999999</v>
      </c>
      <c r="EY573">
        <v>16379.59285714286</v>
      </c>
      <c r="EZ573">
        <v>38.99964285714285</v>
      </c>
      <c r="FA573">
        <v>39.90821428571428</v>
      </c>
      <c r="FB573">
        <v>39.17839285714285</v>
      </c>
      <c r="FC573">
        <v>39.60032142857142</v>
      </c>
      <c r="FD573">
        <v>40.43057142857143</v>
      </c>
      <c r="FE573">
        <v>1955.103928571429</v>
      </c>
      <c r="FF573">
        <v>39.89000000000001</v>
      </c>
      <c r="FG573">
        <v>0</v>
      </c>
      <c r="FH573">
        <v>1758401124.3</v>
      </c>
      <c r="FI573">
        <v>0</v>
      </c>
      <c r="FJ573">
        <v>250.5716538461538</v>
      </c>
      <c r="FK573">
        <v>-1.776717950628787</v>
      </c>
      <c r="FL573">
        <v>-44.31658123781418</v>
      </c>
      <c r="FM573">
        <v>5012.464615384615</v>
      </c>
      <c r="FN573">
        <v>15</v>
      </c>
      <c r="FO573">
        <v>0</v>
      </c>
      <c r="FP573" t="s">
        <v>439</v>
      </c>
      <c r="FQ573">
        <v>1746989605.5</v>
      </c>
      <c r="FR573">
        <v>1746989593.5</v>
      </c>
      <c r="FS573">
        <v>0</v>
      </c>
      <c r="FT573">
        <v>-0.274</v>
      </c>
      <c r="FU573">
        <v>-0.002</v>
      </c>
      <c r="FV573">
        <v>2.549</v>
      </c>
      <c r="FW573">
        <v>0.129</v>
      </c>
      <c r="FX573">
        <v>420</v>
      </c>
      <c r="FY573">
        <v>17</v>
      </c>
      <c r="FZ573">
        <v>0.02</v>
      </c>
      <c r="GA573">
        <v>0.04</v>
      </c>
      <c r="GB573">
        <v>-25.502425</v>
      </c>
      <c r="GC573">
        <v>-0.2904112570355837</v>
      </c>
      <c r="GD573">
        <v>0.06293048446500316</v>
      </c>
      <c r="GE573">
        <v>1</v>
      </c>
      <c r="GF573">
        <v>250.665</v>
      </c>
      <c r="GG573">
        <v>-1.698701299671751</v>
      </c>
      <c r="GH573">
        <v>0.2475400145906317</v>
      </c>
      <c r="GI573">
        <v>0</v>
      </c>
      <c r="GJ573">
        <v>0.34417765</v>
      </c>
      <c r="GK573">
        <v>-0.01255510694183919</v>
      </c>
      <c r="GL573">
        <v>0.001646084377393819</v>
      </c>
      <c r="GM573">
        <v>1</v>
      </c>
      <c r="GN573">
        <v>2</v>
      </c>
      <c r="GO573">
        <v>3</v>
      </c>
      <c r="GP573" t="s">
        <v>533</v>
      </c>
      <c r="GQ573">
        <v>3.10289</v>
      </c>
      <c r="GR573">
        <v>2.72432</v>
      </c>
      <c r="GS573">
        <v>0.180548</v>
      </c>
      <c r="GT573">
        <v>0.182945</v>
      </c>
      <c r="GU573">
        <v>0.101624</v>
      </c>
      <c r="GV573">
        <v>0.101842</v>
      </c>
      <c r="GW573">
        <v>21436.6</v>
      </c>
      <c r="GX573">
        <v>19410.2</v>
      </c>
      <c r="GY573">
        <v>26723</v>
      </c>
      <c r="GZ573">
        <v>23977.1</v>
      </c>
      <c r="HA573">
        <v>38426.9</v>
      </c>
      <c r="HB573">
        <v>31846.8</v>
      </c>
      <c r="HC573">
        <v>46666.4</v>
      </c>
      <c r="HD573">
        <v>37937.5</v>
      </c>
      <c r="HE573">
        <v>1.86955</v>
      </c>
      <c r="HF573">
        <v>2.34748</v>
      </c>
      <c r="HG573">
        <v>0.113718</v>
      </c>
      <c r="HH573">
        <v>0</v>
      </c>
      <c r="HI573">
        <v>28.1383</v>
      </c>
      <c r="HJ573">
        <v>999.9</v>
      </c>
      <c r="HK573">
        <v>48.3</v>
      </c>
      <c r="HL573">
        <v>32.2</v>
      </c>
      <c r="HM573">
        <v>25.8395</v>
      </c>
      <c r="HN573">
        <v>61.4674</v>
      </c>
      <c r="HO573">
        <v>4.51522</v>
      </c>
      <c r="HP573">
        <v>2</v>
      </c>
      <c r="HQ573">
        <v>0.11419</v>
      </c>
      <c r="HR573">
        <v>0.0357081</v>
      </c>
      <c r="HS573">
        <v>20.2829</v>
      </c>
      <c r="HT573">
        <v>5.21175</v>
      </c>
      <c r="HU573">
        <v>11.9758</v>
      </c>
      <c r="HV573">
        <v>4.96285</v>
      </c>
      <c r="HW573">
        <v>3.2744</v>
      </c>
      <c r="HX573">
        <v>9999</v>
      </c>
      <c r="HY573">
        <v>9999</v>
      </c>
      <c r="HZ573">
        <v>9999</v>
      </c>
      <c r="IA573">
        <v>999.9</v>
      </c>
      <c r="IB573">
        <v>1.86386</v>
      </c>
      <c r="IC573">
        <v>1.86006</v>
      </c>
      <c r="ID573">
        <v>1.85838</v>
      </c>
      <c r="IE573">
        <v>1.85974</v>
      </c>
      <c r="IF573">
        <v>1.85989</v>
      </c>
      <c r="IG573">
        <v>1.85839</v>
      </c>
      <c r="IH573">
        <v>1.85745</v>
      </c>
      <c r="II573">
        <v>1.8524</v>
      </c>
      <c r="IJ573">
        <v>0</v>
      </c>
      <c r="IK573">
        <v>0</v>
      </c>
      <c r="IL573">
        <v>0</v>
      </c>
      <c r="IM573">
        <v>0</v>
      </c>
      <c r="IN573" t="s">
        <v>441</v>
      </c>
      <c r="IO573" t="s">
        <v>442</v>
      </c>
      <c r="IP573" t="s">
        <v>443</v>
      </c>
      <c r="IQ573" t="s">
        <v>443</v>
      </c>
      <c r="IR573" t="s">
        <v>443</v>
      </c>
      <c r="IS573" t="s">
        <v>443</v>
      </c>
      <c r="IT573">
        <v>0</v>
      </c>
      <c r="IU573">
        <v>100</v>
      </c>
      <c r="IV573">
        <v>100</v>
      </c>
      <c r="IW573">
        <v>-0.65</v>
      </c>
      <c r="IX573">
        <v>0.2665</v>
      </c>
      <c r="IY573">
        <v>-1.199888540531774</v>
      </c>
      <c r="IZ573">
        <v>0.0006062262584135303</v>
      </c>
      <c r="JA573">
        <v>-6.607284784785487E-07</v>
      </c>
      <c r="JB573">
        <v>4.456398226774383E-10</v>
      </c>
      <c r="JC573">
        <v>0.04242554667046498</v>
      </c>
      <c r="JD573">
        <v>-0.002659736867722172</v>
      </c>
      <c r="JE573">
        <v>0.000738507291522077</v>
      </c>
      <c r="JF573">
        <v>-6.730059124220876E-06</v>
      </c>
      <c r="JG573">
        <v>7</v>
      </c>
      <c r="JH573">
        <v>1949</v>
      </c>
      <c r="JI573">
        <v>1</v>
      </c>
      <c r="JJ573">
        <v>29</v>
      </c>
      <c r="JK573">
        <v>190192</v>
      </c>
      <c r="JL573">
        <v>190192.2</v>
      </c>
      <c r="JM573">
        <v>3.45093</v>
      </c>
      <c r="JN573">
        <v>2.59766</v>
      </c>
      <c r="JO573">
        <v>2.146</v>
      </c>
      <c r="JP573">
        <v>2.67944</v>
      </c>
      <c r="JQ573">
        <v>2.29858</v>
      </c>
      <c r="JR573">
        <v>2.45117</v>
      </c>
      <c r="JS573">
        <v>36.908</v>
      </c>
      <c r="JT573">
        <v>24.0787</v>
      </c>
      <c r="JU573">
        <v>18</v>
      </c>
      <c r="JV573">
        <v>480.853</v>
      </c>
      <c r="JW573">
        <v>901.582</v>
      </c>
      <c r="JX573">
        <v>27.4278</v>
      </c>
      <c r="JY573">
        <v>28.7075</v>
      </c>
      <c r="JZ573">
        <v>30.0002</v>
      </c>
      <c r="KA573">
        <v>28.8869</v>
      </c>
      <c r="KB573">
        <v>28.8458</v>
      </c>
      <c r="KC573">
        <v>69.28700000000001</v>
      </c>
      <c r="KD573">
        <v>18.4002</v>
      </c>
      <c r="KE573">
        <v>72.61920000000001</v>
      </c>
      <c r="KF573">
        <v>27.4286</v>
      </c>
      <c r="KG573">
        <v>1255.93</v>
      </c>
      <c r="KH573">
        <v>21.7447</v>
      </c>
      <c r="KI573">
        <v>102.031</v>
      </c>
      <c r="KJ573">
        <v>91.4881</v>
      </c>
    </row>
    <row r="574" spans="1:296">
      <c r="A574">
        <v>556</v>
      </c>
      <c r="B574">
        <v>1758401128.1</v>
      </c>
      <c r="C574">
        <v>18987.59999990463</v>
      </c>
      <c r="D574" t="s">
        <v>1560</v>
      </c>
      <c r="E574" t="s">
        <v>1561</v>
      </c>
      <c r="F574">
        <v>5</v>
      </c>
      <c r="G574" t="s">
        <v>1411</v>
      </c>
      <c r="H574">
        <v>1758401120.260714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1263.926965504414</v>
      </c>
      <c r="AJ574">
        <v>1248.284848484848</v>
      </c>
      <c r="AK574">
        <v>3.430210956770127</v>
      </c>
      <c r="AL574">
        <v>65.7214573392061</v>
      </c>
      <c r="AM574">
        <f>(AO574 - AN574 + DX574*1E3/(8.314*(DZ574+273.15)) * AQ574/DW574 * AP574) * DW574/(100*DK574) * 1000/(1000 - AO574)</f>
        <v>0</v>
      </c>
      <c r="AN574">
        <v>21.76387649845587</v>
      </c>
      <c r="AO574">
        <v>22.10443878787878</v>
      </c>
      <c r="AP574">
        <v>-1.76078676560434E-05</v>
      </c>
      <c r="AQ574">
        <v>86.31513726895665</v>
      </c>
      <c r="AR574">
        <v>0</v>
      </c>
      <c r="AS574">
        <v>0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437</v>
      </c>
      <c r="AX574" t="s">
        <v>437</v>
      </c>
      <c r="AY574">
        <v>0</v>
      </c>
      <c r="AZ574">
        <v>0</v>
      </c>
      <c r="BA574">
        <f>1-AY574/AZ574</f>
        <v>0</v>
      </c>
      <c r="BB574">
        <v>0</v>
      </c>
      <c r="BC574" t="s">
        <v>437</v>
      </c>
      <c r="BD574" t="s">
        <v>437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437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2.7</v>
      </c>
      <c r="DL574">
        <v>0.5</v>
      </c>
      <c r="DM574" t="s">
        <v>438</v>
      </c>
      <c r="DN574">
        <v>2</v>
      </c>
      <c r="DO574" t="b">
        <v>1</v>
      </c>
      <c r="DP574">
        <v>1758401120.260714</v>
      </c>
      <c r="DQ574">
        <v>1196.040714285714</v>
      </c>
      <c r="DR574">
        <v>1221.545</v>
      </c>
      <c r="DS574">
        <v>22.106775</v>
      </c>
      <c r="DT574">
        <v>21.76377142857143</v>
      </c>
      <c r="DU574">
        <v>1196.696071428572</v>
      </c>
      <c r="DV574">
        <v>21.84028214285714</v>
      </c>
      <c r="DW574">
        <v>500.0447857142858</v>
      </c>
      <c r="DX574">
        <v>90.26160000000002</v>
      </c>
      <c r="DY574">
        <v>0.06608133571428572</v>
      </c>
      <c r="DZ574">
        <v>28.86778571428572</v>
      </c>
      <c r="EA574">
        <v>29.99728571428571</v>
      </c>
      <c r="EB574">
        <v>999.9000000000002</v>
      </c>
      <c r="EC574">
        <v>0</v>
      </c>
      <c r="ED574">
        <v>0</v>
      </c>
      <c r="EE574">
        <v>10015.11464285714</v>
      </c>
      <c r="EF574">
        <v>0</v>
      </c>
      <c r="EG574">
        <v>11.05</v>
      </c>
      <c r="EH574">
        <v>-25.50405357142857</v>
      </c>
      <c r="EI574">
        <v>1223.078928571429</v>
      </c>
      <c r="EJ574">
        <v>1248.721071428572</v>
      </c>
      <c r="EK574">
        <v>0.3430091785714286</v>
      </c>
      <c r="EL574">
        <v>1221.545</v>
      </c>
      <c r="EM574">
        <v>21.76377142857143</v>
      </c>
      <c r="EN574">
        <v>1.995392857142857</v>
      </c>
      <c r="EO574">
        <v>1.964433571428572</v>
      </c>
      <c r="EP574">
        <v>17.40783928571429</v>
      </c>
      <c r="EQ574">
        <v>17.16052857142857</v>
      </c>
      <c r="ER574">
        <v>1999.990714285714</v>
      </c>
      <c r="ES574">
        <v>0.9800040714285714</v>
      </c>
      <c r="ET574">
        <v>0.01999638928571429</v>
      </c>
      <c r="EU574">
        <v>0</v>
      </c>
      <c r="EV574">
        <v>250.3864642857143</v>
      </c>
      <c r="EW574">
        <v>5.00078</v>
      </c>
      <c r="EX574">
        <v>5009.568214285713</v>
      </c>
      <c r="EY574">
        <v>16379.56785714285</v>
      </c>
      <c r="EZ574">
        <v>39.01307142857142</v>
      </c>
      <c r="FA574">
        <v>39.91707142857142</v>
      </c>
      <c r="FB574">
        <v>39.24753571428571</v>
      </c>
      <c r="FC574">
        <v>39.59132142857143</v>
      </c>
      <c r="FD574">
        <v>40.44842857142857</v>
      </c>
      <c r="FE574">
        <v>1955.100714285715</v>
      </c>
      <c r="FF574">
        <v>39.89000000000001</v>
      </c>
      <c r="FG574">
        <v>0</v>
      </c>
      <c r="FH574">
        <v>1758401128.5</v>
      </c>
      <c r="FI574">
        <v>0</v>
      </c>
      <c r="FJ574">
        <v>250.37748</v>
      </c>
      <c r="FK574">
        <v>-2.479153844684565</v>
      </c>
      <c r="FL574">
        <v>-42.24692303900875</v>
      </c>
      <c r="FM574">
        <v>5009.2636</v>
      </c>
      <c r="FN574">
        <v>15</v>
      </c>
      <c r="FO574">
        <v>0</v>
      </c>
      <c r="FP574" t="s">
        <v>439</v>
      </c>
      <c r="FQ574">
        <v>1746989605.5</v>
      </c>
      <c r="FR574">
        <v>1746989593.5</v>
      </c>
      <c r="FS574">
        <v>0</v>
      </c>
      <c r="FT574">
        <v>-0.274</v>
      </c>
      <c r="FU574">
        <v>-0.002</v>
      </c>
      <c r="FV574">
        <v>2.549</v>
      </c>
      <c r="FW574">
        <v>0.129</v>
      </c>
      <c r="FX574">
        <v>420</v>
      </c>
      <c r="FY574">
        <v>17</v>
      </c>
      <c r="FZ574">
        <v>0.02</v>
      </c>
      <c r="GA574">
        <v>0.04</v>
      </c>
      <c r="GB574">
        <v>-25.5124475</v>
      </c>
      <c r="GC574">
        <v>0.3207410881802388</v>
      </c>
      <c r="GD574">
        <v>0.0483386335527806</v>
      </c>
      <c r="GE574">
        <v>1</v>
      </c>
      <c r="GF574">
        <v>250.4907647058824</v>
      </c>
      <c r="GG574">
        <v>-2.181604274922162</v>
      </c>
      <c r="GH574">
        <v>0.2959663195090571</v>
      </c>
      <c r="GI574">
        <v>0</v>
      </c>
      <c r="GJ574">
        <v>0.343221725</v>
      </c>
      <c r="GK574">
        <v>-0.006026352720451128</v>
      </c>
      <c r="GL574">
        <v>0.0009855223484908874</v>
      </c>
      <c r="GM574">
        <v>1</v>
      </c>
      <c r="GN574">
        <v>2</v>
      </c>
      <c r="GO574">
        <v>3</v>
      </c>
      <c r="GP574" t="s">
        <v>533</v>
      </c>
      <c r="GQ574">
        <v>3.10272</v>
      </c>
      <c r="GR574">
        <v>2.72427</v>
      </c>
      <c r="GS574">
        <v>0.181935</v>
      </c>
      <c r="GT574">
        <v>0.184323</v>
      </c>
      <c r="GU574">
        <v>0.101616</v>
      </c>
      <c r="GV574">
        <v>0.101838</v>
      </c>
      <c r="GW574">
        <v>21400.4</v>
      </c>
      <c r="GX574">
        <v>19377.3</v>
      </c>
      <c r="GY574">
        <v>26723</v>
      </c>
      <c r="GZ574">
        <v>23976.9</v>
      </c>
      <c r="HA574">
        <v>38427.4</v>
      </c>
      <c r="HB574">
        <v>31846.9</v>
      </c>
      <c r="HC574">
        <v>46666.4</v>
      </c>
      <c r="HD574">
        <v>37937.2</v>
      </c>
      <c r="HE574">
        <v>1.86908</v>
      </c>
      <c r="HF574">
        <v>2.34753</v>
      </c>
      <c r="HG574">
        <v>0.113554</v>
      </c>
      <c r="HH574">
        <v>0</v>
      </c>
      <c r="HI574">
        <v>28.1399</v>
      </c>
      <c r="HJ574">
        <v>999.9</v>
      </c>
      <c r="HK574">
        <v>48.3</v>
      </c>
      <c r="HL574">
        <v>32.2</v>
      </c>
      <c r="HM574">
        <v>25.8437</v>
      </c>
      <c r="HN574">
        <v>61.0274</v>
      </c>
      <c r="HO574">
        <v>4.52724</v>
      </c>
      <c r="HP574">
        <v>2</v>
      </c>
      <c r="HQ574">
        <v>0.114146</v>
      </c>
      <c r="HR574">
        <v>-0.0106836</v>
      </c>
      <c r="HS574">
        <v>20.283</v>
      </c>
      <c r="HT574">
        <v>5.21265</v>
      </c>
      <c r="HU574">
        <v>11.9764</v>
      </c>
      <c r="HV574">
        <v>4.9628</v>
      </c>
      <c r="HW574">
        <v>3.27455</v>
      </c>
      <c r="HX574">
        <v>9999</v>
      </c>
      <c r="HY574">
        <v>9999</v>
      </c>
      <c r="HZ574">
        <v>9999</v>
      </c>
      <c r="IA574">
        <v>999.9</v>
      </c>
      <c r="IB574">
        <v>1.86386</v>
      </c>
      <c r="IC574">
        <v>1.86009</v>
      </c>
      <c r="ID574">
        <v>1.8584</v>
      </c>
      <c r="IE574">
        <v>1.85974</v>
      </c>
      <c r="IF574">
        <v>1.85989</v>
      </c>
      <c r="IG574">
        <v>1.85838</v>
      </c>
      <c r="IH574">
        <v>1.85745</v>
      </c>
      <c r="II574">
        <v>1.85237</v>
      </c>
      <c r="IJ574">
        <v>0</v>
      </c>
      <c r="IK574">
        <v>0</v>
      </c>
      <c r="IL574">
        <v>0</v>
      </c>
      <c r="IM574">
        <v>0</v>
      </c>
      <c r="IN574" t="s">
        <v>441</v>
      </c>
      <c r="IO574" t="s">
        <v>442</v>
      </c>
      <c r="IP574" t="s">
        <v>443</v>
      </c>
      <c r="IQ574" t="s">
        <v>443</v>
      </c>
      <c r="IR574" t="s">
        <v>443</v>
      </c>
      <c r="IS574" t="s">
        <v>443</v>
      </c>
      <c r="IT574">
        <v>0</v>
      </c>
      <c r="IU574">
        <v>100</v>
      </c>
      <c r="IV574">
        <v>100</v>
      </c>
      <c r="IW574">
        <v>-0.63</v>
      </c>
      <c r="IX574">
        <v>0.2664</v>
      </c>
      <c r="IY574">
        <v>-1.199888540531774</v>
      </c>
      <c r="IZ574">
        <v>0.0006062262584135303</v>
      </c>
      <c r="JA574">
        <v>-6.607284784785487E-07</v>
      </c>
      <c r="JB574">
        <v>4.456398226774383E-10</v>
      </c>
      <c r="JC574">
        <v>0.04242554667046498</v>
      </c>
      <c r="JD574">
        <v>-0.002659736867722172</v>
      </c>
      <c r="JE574">
        <v>0.000738507291522077</v>
      </c>
      <c r="JF574">
        <v>-6.730059124220876E-06</v>
      </c>
      <c r="JG574">
        <v>7</v>
      </c>
      <c r="JH574">
        <v>1949</v>
      </c>
      <c r="JI574">
        <v>1</v>
      </c>
      <c r="JJ574">
        <v>29</v>
      </c>
      <c r="JK574">
        <v>190192</v>
      </c>
      <c r="JL574">
        <v>190192.2</v>
      </c>
      <c r="JM574">
        <v>3.48267</v>
      </c>
      <c r="JN574">
        <v>2.59766</v>
      </c>
      <c r="JO574">
        <v>2.146</v>
      </c>
      <c r="JP574">
        <v>2.67944</v>
      </c>
      <c r="JQ574">
        <v>2.29858</v>
      </c>
      <c r="JR574">
        <v>2.44629</v>
      </c>
      <c r="JS574">
        <v>36.908</v>
      </c>
      <c r="JT574">
        <v>24.0787</v>
      </c>
      <c r="JU574">
        <v>18</v>
      </c>
      <c r="JV574">
        <v>480.58</v>
      </c>
      <c r="JW574">
        <v>901.644</v>
      </c>
      <c r="JX574">
        <v>27.4296</v>
      </c>
      <c r="JY574">
        <v>28.7098</v>
      </c>
      <c r="JZ574">
        <v>30.0001</v>
      </c>
      <c r="KA574">
        <v>28.8874</v>
      </c>
      <c r="KB574">
        <v>28.8464</v>
      </c>
      <c r="KC574">
        <v>69.9127</v>
      </c>
      <c r="KD574">
        <v>18.4002</v>
      </c>
      <c r="KE574">
        <v>72.61920000000001</v>
      </c>
      <c r="KF574">
        <v>27.4402</v>
      </c>
      <c r="KG574">
        <v>1269.29</v>
      </c>
      <c r="KH574">
        <v>21.7447</v>
      </c>
      <c r="KI574">
        <v>102.031</v>
      </c>
      <c r="KJ574">
        <v>91.4873</v>
      </c>
    </row>
    <row r="575" spans="1:296">
      <c r="A575">
        <v>557</v>
      </c>
      <c r="B575">
        <v>1758401133.1</v>
      </c>
      <c r="C575">
        <v>18992.59999990463</v>
      </c>
      <c r="D575" t="s">
        <v>1562</v>
      </c>
      <c r="E575" t="s">
        <v>1563</v>
      </c>
      <c r="F575">
        <v>5</v>
      </c>
      <c r="G575" t="s">
        <v>1411</v>
      </c>
      <c r="H575">
        <v>1758401125.562963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1281.09408041732</v>
      </c>
      <c r="AJ575">
        <v>1265.339515151515</v>
      </c>
      <c r="AK575">
        <v>3.397422219155471</v>
      </c>
      <c r="AL575">
        <v>65.7214573392061</v>
      </c>
      <c r="AM575">
        <f>(AO575 - AN575 + DX575*1E3/(8.314*(DZ575+273.15)) * AQ575/DW575 * AP575) * DW575/(100*DK575) * 1000/(1000 - AO575)</f>
        <v>0</v>
      </c>
      <c r="AN575">
        <v>21.76401767607144</v>
      </c>
      <c r="AO575">
        <v>22.10170242424242</v>
      </c>
      <c r="AP575">
        <v>-9.024400919176569E-06</v>
      </c>
      <c r="AQ575">
        <v>86.31513726895665</v>
      </c>
      <c r="AR575">
        <v>0</v>
      </c>
      <c r="AS575">
        <v>0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437</v>
      </c>
      <c r="AX575" t="s">
        <v>437</v>
      </c>
      <c r="AY575">
        <v>0</v>
      </c>
      <c r="AZ575">
        <v>0</v>
      </c>
      <c r="BA575">
        <f>1-AY575/AZ575</f>
        <v>0</v>
      </c>
      <c r="BB575">
        <v>0</v>
      </c>
      <c r="BC575" t="s">
        <v>437</v>
      </c>
      <c r="BD575" t="s">
        <v>437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437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2.7</v>
      </c>
      <c r="DL575">
        <v>0.5</v>
      </c>
      <c r="DM575" t="s">
        <v>438</v>
      </c>
      <c r="DN575">
        <v>2</v>
      </c>
      <c r="DO575" t="b">
        <v>1</v>
      </c>
      <c r="DP575">
        <v>1758401125.562963</v>
      </c>
      <c r="DQ575">
        <v>1213.855185185185</v>
      </c>
      <c r="DR575">
        <v>1239.326296296296</v>
      </c>
      <c r="DS575">
        <v>22.10548888888889</v>
      </c>
      <c r="DT575">
        <v>21.76336666666667</v>
      </c>
      <c r="DU575">
        <v>1214.494074074074</v>
      </c>
      <c r="DV575">
        <v>21.83902222222222</v>
      </c>
      <c r="DW575">
        <v>499.9815925925926</v>
      </c>
      <c r="DX575">
        <v>90.26134444444445</v>
      </c>
      <c r="DY575">
        <v>0.06611959259259259</v>
      </c>
      <c r="DZ575">
        <v>28.86556296296296</v>
      </c>
      <c r="EA575">
        <v>29.99471851851852</v>
      </c>
      <c r="EB575">
        <v>999.9000000000001</v>
      </c>
      <c r="EC575">
        <v>0</v>
      </c>
      <c r="ED575">
        <v>0</v>
      </c>
      <c r="EE575">
        <v>10012.47148148148</v>
      </c>
      <c r="EF575">
        <v>0</v>
      </c>
      <c r="EG575">
        <v>11.05</v>
      </c>
      <c r="EH575">
        <v>-25.47063703703704</v>
      </c>
      <c r="EI575">
        <v>1241.294444444445</v>
      </c>
      <c r="EJ575">
        <v>1266.896666666667</v>
      </c>
      <c r="EK575">
        <v>0.342120925925926</v>
      </c>
      <c r="EL575">
        <v>1239.326296296296</v>
      </c>
      <c r="EM575">
        <v>21.76336666666667</v>
      </c>
      <c r="EN575">
        <v>1.995271111111111</v>
      </c>
      <c r="EO575">
        <v>1.964391481481482</v>
      </c>
      <c r="EP575">
        <v>17.40686666666667</v>
      </c>
      <c r="EQ575">
        <v>17.16019259259259</v>
      </c>
      <c r="ER575">
        <v>1999.98</v>
      </c>
      <c r="ES575">
        <v>0.980004</v>
      </c>
      <c r="ET575">
        <v>0.01999645925925926</v>
      </c>
      <c r="EU575">
        <v>0</v>
      </c>
      <c r="EV575">
        <v>250.1724074074074</v>
      </c>
      <c r="EW575">
        <v>5.00078</v>
      </c>
      <c r="EX575">
        <v>5005.765555555555</v>
      </c>
      <c r="EY575">
        <v>16379.49259259259</v>
      </c>
      <c r="EZ575">
        <v>39.02281481481482</v>
      </c>
      <c r="FA575">
        <v>39.92322222222222</v>
      </c>
      <c r="FB575">
        <v>39.252</v>
      </c>
      <c r="FC575">
        <v>39.58551851851852</v>
      </c>
      <c r="FD575">
        <v>40.39092592592592</v>
      </c>
      <c r="FE575">
        <v>1955.09</v>
      </c>
      <c r="FF575">
        <v>39.89000000000001</v>
      </c>
      <c r="FG575">
        <v>0</v>
      </c>
      <c r="FH575">
        <v>1758401133.9</v>
      </c>
      <c r="FI575">
        <v>0</v>
      </c>
      <c r="FJ575">
        <v>250.1722692307693</v>
      </c>
      <c r="FK575">
        <v>-2.628957265361457</v>
      </c>
      <c r="FL575">
        <v>-40.25743592684665</v>
      </c>
      <c r="FM575">
        <v>5005.644230769231</v>
      </c>
      <c r="FN575">
        <v>15</v>
      </c>
      <c r="FO575">
        <v>0</v>
      </c>
      <c r="FP575" t="s">
        <v>439</v>
      </c>
      <c r="FQ575">
        <v>1746989605.5</v>
      </c>
      <c r="FR575">
        <v>1746989593.5</v>
      </c>
      <c r="FS575">
        <v>0</v>
      </c>
      <c r="FT575">
        <v>-0.274</v>
      </c>
      <c r="FU575">
        <v>-0.002</v>
      </c>
      <c r="FV575">
        <v>2.549</v>
      </c>
      <c r="FW575">
        <v>0.129</v>
      </c>
      <c r="FX575">
        <v>420</v>
      </c>
      <c r="FY575">
        <v>17</v>
      </c>
      <c r="FZ575">
        <v>0.02</v>
      </c>
      <c r="GA575">
        <v>0.04</v>
      </c>
      <c r="GB575">
        <v>-25.48748292682927</v>
      </c>
      <c r="GC575">
        <v>0.3237156794424076</v>
      </c>
      <c r="GD575">
        <v>0.06267080427525108</v>
      </c>
      <c r="GE575">
        <v>1</v>
      </c>
      <c r="GF575">
        <v>250.3010882352941</v>
      </c>
      <c r="GG575">
        <v>-2.628189459966998</v>
      </c>
      <c r="GH575">
        <v>0.3160948636133922</v>
      </c>
      <c r="GI575">
        <v>0</v>
      </c>
      <c r="GJ575">
        <v>0.3425753658536586</v>
      </c>
      <c r="GK575">
        <v>-0.009844139372822613</v>
      </c>
      <c r="GL575">
        <v>0.001198248228611503</v>
      </c>
      <c r="GM575">
        <v>1</v>
      </c>
      <c r="GN575">
        <v>2</v>
      </c>
      <c r="GO575">
        <v>3</v>
      </c>
      <c r="GP575" t="s">
        <v>533</v>
      </c>
      <c r="GQ575">
        <v>3.10262</v>
      </c>
      <c r="GR575">
        <v>2.72435</v>
      </c>
      <c r="GS575">
        <v>0.183459</v>
      </c>
      <c r="GT575">
        <v>0.18584</v>
      </c>
      <c r="GU575">
        <v>0.101605</v>
      </c>
      <c r="GV575">
        <v>0.101828</v>
      </c>
      <c r="GW575">
        <v>21360.4</v>
      </c>
      <c r="GX575">
        <v>19341.4</v>
      </c>
      <c r="GY575">
        <v>26722.9</v>
      </c>
      <c r="GZ575">
        <v>23977</v>
      </c>
      <c r="HA575">
        <v>38427.9</v>
      </c>
      <c r="HB575">
        <v>31847.3</v>
      </c>
      <c r="HC575">
        <v>46666.1</v>
      </c>
      <c r="HD575">
        <v>37937.1</v>
      </c>
      <c r="HE575">
        <v>1.86895</v>
      </c>
      <c r="HF575">
        <v>2.34732</v>
      </c>
      <c r="HG575">
        <v>0.113927</v>
      </c>
      <c r="HH575">
        <v>0</v>
      </c>
      <c r="HI575">
        <v>28.1413</v>
      </c>
      <c r="HJ575">
        <v>999.9</v>
      </c>
      <c r="HK575">
        <v>48.3</v>
      </c>
      <c r="HL575">
        <v>32.2</v>
      </c>
      <c r="HM575">
        <v>25.8419</v>
      </c>
      <c r="HN575">
        <v>60.3774</v>
      </c>
      <c r="HO575">
        <v>4.51923</v>
      </c>
      <c r="HP575">
        <v>2</v>
      </c>
      <c r="HQ575">
        <v>0.114187</v>
      </c>
      <c r="HR575">
        <v>-0.0199428</v>
      </c>
      <c r="HS575">
        <v>20.2828</v>
      </c>
      <c r="HT575">
        <v>5.21235</v>
      </c>
      <c r="HU575">
        <v>11.977</v>
      </c>
      <c r="HV575">
        <v>4.96285</v>
      </c>
      <c r="HW575">
        <v>3.27448</v>
      </c>
      <c r="HX575">
        <v>9999</v>
      </c>
      <c r="HY575">
        <v>9999</v>
      </c>
      <c r="HZ575">
        <v>9999</v>
      </c>
      <c r="IA575">
        <v>999.9</v>
      </c>
      <c r="IB575">
        <v>1.86386</v>
      </c>
      <c r="IC575">
        <v>1.86007</v>
      </c>
      <c r="ID575">
        <v>1.85837</v>
      </c>
      <c r="IE575">
        <v>1.85974</v>
      </c>
      <c r="IF575">
        <v>1.85989</v>
      </c>
      <c r="IG575">
        <v>1.85838</v>
      </c>
      <c r="IH575">
        <v>1.85745</v>
      </c>
      <c r="II575">
        <v>1.85239</v>
      </c>
      <c r="IJ575">
        <v>0</v>
      </c>
      <c r="IK575">
        <v>0</v>
      </c>
      <c r="IL575">
        <v>0</v>
      </c>
      <c r="IM575">
        <v>0</v>
      </c>
      <c r="IN575" t="s">
        <v>441</v>
      </c>
      <c r="IO575" t="s">
        <v>442</v>
      </c>
      <c r="IP575" t="s">
        <v>443</v>
      </c>
      <c r="IQ575" t="s">
        <v>443</v>
      </c>
      <c r="IR575" t="s">
        <v>443</v>
      </c>
      <c r="IS575" t="s">
        <v>443</v>
      </c>
      <c r="IT575">
        <v>0</v>
      </c>
      <c r="IU575">
        <v>100</v>
      </c>
      <c r="IV575">
        <v>100</v>
      </c>
      <c r="IW575">
        <v>-0.62</v>
      </c>
      <c r="IX575">
        <v>0.2664</v>
      </c>
      <c r="IY575">
        <v>-1.199888540531774</v>
      </c>
      <c r="IZ575">
        <v>0.0006062262584135303</v>
      </c>
      <c r="JA575">
        <v>-6.607284784785487E-07</v>
      </c>
      <c r="JB575">
        <v>4.456398226774383E-10</v>
      </c>
      <c r="JC575">
        <v>0.04242554667046498</v>
      </c>
      <c r="JD575">
        <v>-0.002659736867722172</v>
      </c>
      <c r="JE575">
        <v>0.000738507291522077</v>
      </c>
      <c r="JF575">
        <v>-6.730059124220876E-06</v>
      </c>
      <c r="JG575">
        <v>7</v>
      </c>
      <c r="JH575">
        <v>1949</v>
      </c>
      <c r="JI575">
        <v>1</v>
      </c>
      <c r="JJ575">
        <v>29</v>
      </c>
      <c r="JK575">
        <v>190192.1</v>
      </c>
      <c r="JL575">
        <v>190192.3</v>
      </c>
      <c r="JM575">
        <v>3.51929</v>
      </c>
      <c r="JN575">
        <v>2.60132</v>
      </c>
      <c r="JO575">
        <v>2.146</v>
      </c>
      <c r="JP575">
        <v>2.68066</v>
      </c>
      <c r="JQ575">
        <v>2.29858</v>
      </c>
      <c r="JR575">
        <v>2.44873</v>
      </c>
      <c r="JS575">
        <v>36.908</v>
      </c>
      <c r="JT575">
        <v>24.0787</v>
      </c>
      <c r="JU575">
        <v>18</v>
      </c>
      <c r="JV575">
        <v>480.523</v>
      </c>
      <c r="JW575">
        <v>901.465</v>
      </c>
      <c r="JX575">
        <v>27.4404</v>
      </c>
      <c r="JY575">
        <v>28.7104</v>
      </c>
      <c r="JZ575">
        <v>30.0001</v>
      </c>
      <c r="KA575">
        <v>28.8894</v>
      </c>
      <c r="KB575">
        <v>28.8486</v>
      </c>
      <c r="KC575">
        <v>70.6677</v>
      </c>
      <c r="KD575">
        <v>18.4002</v>
      </c>
      <c r="KE575">
        <v>72.61920000000001</v>
      </c>
      <c r="KF575">
        <v>27.446</v>
      </c>
      <c r="KG575">
        <v>1289.34</v>
      </c>
      <c r="KH575">
        <v>21.7449</v>
      </c>
      <c r="KI575">
        <v>102.03</v>
      </c>
      <c r="KJ575">
        <v>91.48739999999999</v>
      </c>
    </row>
    <row r="576" spans="1:296">
      <c r="A576">
        <v>558</v>
      </c>
      <c r="B576">
        <v>1758401138.1</v>
      </c>
      <c r="C576">
        <v>18997.59999990463</v>
      </c>
      <c r="D576" t="s">
        <v>1564</v>
      </c>
      <c r="E576" t="s">
        <v>1565</v>
      </c>
      <c r="F576">
        <v>5</v>
      </c>
      <c r="G576" t="s">
        <v>1411</v>
      </c>
      <c r="H576">
        <v>1758401130.581481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1298.421724810308</v>
      </c>
      <c r="AJ576">
        <v>1282.616</v>
      </c>
      <c r="AK576">
        <v>3.473216338870761</v>
      </c>
      <c r="AL576">
        <v>65.7214573392061</v>
      </c>
      <c r="AM576">
        <f>(AO576 - AN576 + DX576*1E3/(8.314*(DZ576+273.15)) * AQ576/DW576 * AP576) * DW576/(100*DK576) * 1000/(1000 - AO576)</f>
        <v>0</v>
      </c>
      <c r="AN576">
        <v>21.76115113241116</v>
      </c>
      <c r="AO576">
        <v>22.10327818181819</v>
      </c>
      <c r="AP576">
        <v>1.292459531336467E-05</v>
      </c>
      <c r="AQ576">
        <v>86.31513726895665</v>
      </c>
      <c r="AR576">
        <v>0</v>
      </c>
      <c r="AS576">
        <v>0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437</v>
      </c>
      <c r="AX576" t="s">
        <v>437</v>
      </c>
      <c r="AY576">
        <v>0</v>
      </c>
      <c r="AZ576">
        <v>0</v>
      </c>
      <c r="BA576">
        <f>1-AY576/AZ576</f>
        <v>0</v>
      </c>
      <c r="BB576">
        <v>0</v>
      </c>
      <c r="BC576" t="s">
        <v>437</v>
      </c>
      <c r="BD576" t="s">
        <v>437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437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2.7</v>
      </c>
      <c r="DL576">
        <v>0.5</v>
      </c>
      <c r="DM576" t="s">
        <v>438</v>
      </c>
      <c r="DN576">
        <v>2</v>
      </c>
      <c r="DO576" t="b">
        <v>1</v>
      </c>
      <c r="DP576">
        <v>1758401130.581481</v>
      </c>
      <c r="DQ576">
        <v>1230.684074074074</v>
      </c>
      <c r="DR576">
        <v>1256.185185185185</v>
      </c>
      <c r="DS576">
        <v>22.10383333333333</v>
      </c>
      <c r="DT576">
        <v>21.76277037037037</v>
      </c>
      <c r="DU576">
        <v>1231.307777777778</v>
      </c>
      <c r="DV576">
        <v>21.8374037037037</v>
      </c>
      <c r="DW576">
        <v>500.0909629629629</v>
      </c>
      <c r="DX576">
        <v>90.26123703703703</v>
      </c>
      <c r="DY576">
        <v>0.06596648518518518</v>
      </c>
      <c r="DZ576">
        <v>28.86492962962962</v>
      </c>
      <c r="EA576">
        <v>29.99492592592592</v>
      </c>
      <c r="EB576">
        <v>999.9000000000001</v>
      </c>
      <c r="EC576">
        <v>0</v>
      </c>
      <c r="ED576">
        <v>0</v>
      </c>
      <c r="EE576">
        <v>10014.76111111111</v>
      </c>
      <c r="EF576">
        <v>0</v>
      </c>
      <c r="EG576">
        <v>11.05</v>
      </c>
      <c r="EH576">
        <v>-25.50051481481481</v>
      </c>
      <c r="EI576">
        <v>1258.502222222222</v>
      </c>
      <c r="EJ576">
        <v>1284.131851851852</v>
      </c>
      <c r="EK576">
        <v>0.3410554814814815</v>
      </c>
      <c r="EL576">
        <v>1256.185185185185</v>
      </c>
      <c r="EM576">
        <v>21.76277037037037</v>
      </c>
      <c r="EN576">
        <v>1.99511962962963</v>
      </c>
      <c r="EO576">
        <v>1.964335555555556</v>
      </c>
      <c r="EP576">
        <v>17.40566296296296</v>
      </c>
      <c r="EQ576">
        <v>17.15974444444444</v>
      </c>
      <c r="ER576">
        <v>1999.98962962963</v>
      </c>
      <c r="ES576">
        <v>0.9800041111111111</v>
      </c>
      <c r="ET576">
        <v>0.01999635555555555</v>
      </c>
      <c r="EU576">
        <v>0</v>
      </c>
      <c r="EV576">
        <v>249.9340740740741</v>
      </c>
      <c r="EW576">
        <v>5.00078</v>
      </c>
      <c r="EX576">
        <v>5002.274814814814</v>
      </c>
      <c r="EY576">
        <v>16379.57037037037</v>
      </c>
      <c r="EZ576">
        <v>39.03903703703703</v>
      </c>
      <c r="FA576">
        <v>39.92551851851852</v>
      </c>
      <c r="FB576">
        <v>39.25892592592592</v>
      </c>
      <c r="FC576">
        <v>39.60859259259259</v>
      </c>
      <c r="FD576">
        <v>40.3422962962963</v>
      </c>
      <c r="FE576">
        <v>1955.09962962963</v>
      </c>
      <c r="FF576">
        <v>39.89000000000001</v>
      </c>
      <c r="FG576">
        <v>0</v>
      </c>
      <c r="FH576">
        <v>1758401138.7</v>
      </c>
      <c r="FI576">
        <v>0</v>
      </c>
      <c r="FJ576">
        <v>249.9264615384615</v>
      </c>
      <c r="FK576">
        <v>-3.348376071612549</v>
      </c>
      <c r="FL576">
        <v>-43.13504279023557</v>
      </c>
      <c r="FM576">
        <v>5002.303076923077</v>
      </c>
      <c r="FN576">
        <v>15</v>
      </c>
      <c r="FO576">
        <v>0</v>
      </c>
      <c r="FP576" t="s">
        <v>439</v>
      </c>
      <c r="FQ576">
        <v>1746989605.5</v>
      </c>
      <c r="FR576">
        <v>1746989593.5</v>
      </c>
      <c r="FS576">
        <v>0</v>
      </c>
      <c r="FT576">
        <v>-0.274</v>
      </c>
      <c r="FU576">
        <v>-0.002</v>
      </c>
      <c r="FV576">
        <v>2.549</v>
      </c>
      <c r="FW576">
        <v>0.129</v>
      </c>
      <c r="FX576">
        <v>420</v>
      </c>
      <c r="FY576">
        <v>17</v>
      </c>
      <c r="FZ576">
        <v>0.02</v>
      </c>
      <c r="GA576">
        <v>0.04</v>
      </c>
      <c r="GB576">
        <v>-25.5063243902439</v>
      </c>
      <c r="GC576">
        <v>-0.2083693379790198</v>
      </c>
      <c r="GD576">
        <v>0.08637422769549966</v>
      </c>
      <c r="GE576">
        <v>1</v>
      </c>
      <c r="GF576">
        <v>250.1409117647059</v>
      </c>
      <c r="GG576">
        <v>-2.757142857094067</v>
      </c>
      <c r="GH576">
        <v>0.3336589812127702</v>
      </c>
      <c r="GI576">
        <v>0</v>
      </c>
      <c r="GJ576">
        <v>0.3418886829268293</v>
      </c>
      <c r="GK576">
        <v>-0.01280157491289169</v>
      </c>
      <c r="GL576">
        <v>0.001400456379255101</v>
      </c>
      <c r="GM576">
        <v>1</v>
      </c>
      <c r="GN576">
        <v>2</v>
      </c>
      <c r="GO576">
        <v>3</v>
      </c>
      <c r="GP576" t="s">
        <v>533</v>
      </c>
      <c r="GQ576">
        <v>3.10264</v>
      </c>
      <c r="GR576">
        <v>2.72404</v>
      </c>
      <c r="GS576">
        <v>0.184976</v>
      </c>
      <c r="GT576">
        <v>0.187342</v>
      </c>
      <c r="GU576">
        <v>0.101607</v>
      </c>
      <c r="GV576">
        <v>0.101832</v>
      </c>
      <c r="GW576">
        <v>21320.5</v>
      </c>
      <c r="GX576">
        <v>19305.6</v>
      </c>
      <c r="GY576">
        <v>26722.7</v>
      </c>
      <c r="GZ576">
        <v>23976.9</v>
      </c>
      <c r="HA576">
        <v>38427.7</v>
      </c>
      <c r="HB576">
        <v>31847.5</v>
      </c>
      <c r="HC576">
        <v>46665.8</v>
      </c>
      <c r="HD576">
        <v>37937.2</v>
      </c>
      <c r="HE576">
        <v>1.86905</v>
      </c>
      <c r="HF576">
        <v>2.34745</v>
      </c>
      <c r="HG576">
        <v>0.113904</v>
      </c>
      <c r="HH576">
        <v>0</v>
      </c>
      <c r="HI576">
        <v>28.1434</v>
      </c>
      <c r="HJ576">
        <v>999.9</v>
      </c>
      <c r="HK576">
        <v>48.3</v>
      </c>
      <c r="HL576">
        <v>32.2</v>
      </c>
      <c r="HM576">
        <v>25.8446</v>
      </c>
      <c r="HN576">
        <v>60.8374</v>
      </c>
      <c r="HO576">
        <v>4.38301</v>
      </c>
      <c r="HP576">
        <v>2</v>
      </c>
      <c r="HQ576">
        <v>0.114243</v>
      </c>
      <c r="HR576">
        <v>-0.0100054</v>
      </c>
      <c r="HS576">
        <v>20.283</v>
      </c>
      <c r="HT576">
        <v>5.2131</v>
      </c>
      <c r="HU576">
        <v>11.9767</v>
      </c>
      <c r="HV576">
        <v>4.96285</v>
      </c>
      <c r="HW576">
        <v>3.2746</v>
      </c>
      <c r="HX576">
        <v>9999</v>
      </c>
      <c r="HY576">
        <v>9999</v>
      </c>
      <c r="HZ576">
        <v>9999</v>
      </c>
      <c r="IA576">
        <v>999.9</v>
      </c>
      <c r="IB576">
        <v>1.86386</v>
      </c>
      <c r="IC576">
        <v>1.8601</v>
      </c>
      <c r="ID576">
        <v>1.85839</v>
      </c>
      <c r="IE576">
        <v>1.85974</v>
      </c>
      <c r="IF576">
        <v>1.85989</v>
      </c>
      <c r="IG576">
        <v>1.85837</v>
      </c>
      <c r="IH576">
        <v>1.85745</v>
      </c>
      <c r="II576">
        <v>1.8524</v>
      </c>
      <c r="IJ576">
        <v>0</v>
      </c>
      <c r="IK576">
        <v>0</v>
      </c>
      <c r="IL576">
        <v>0</v>
      </c>
      <c r="IM576">
        <v>0</v>
      </c>
      <c r="IN576" t="s">
        <v>441</v>
      </c>
      <c r="IO576" t="s">
        <v>442</v>
      </c>
      <c r="IP576" t="s">
        <v>443</v>
      </c>
      <c r="IQ576" t="s">
        <v>443</v>
      </c>
      <c r="IR576" t="s">
        <v>443</v>
      </c>
      <c r="IS576" t="s">
        <v>443</v>
      </c>
      <c r="IT576">
        <v>0</v>
      </c>
      <c r="IU576">
        <v>100</v>
      </c>
      <c r="IV576">
        <v>100</v>
      </c>
      <c r="IW576">
        <v>-0.6</v>
      </c>
      <c r="IX576">
        <v>0.2664</v>
      </c>
      <c r="IY576">
        <v>-1.199888540531774</v>
      </c>
      <c r="IZ576">
        <v>0.0006062262584135303</v>
      </c>
      <c r="JA576">
        <v>-6.607284784785487E-07</v>
      </c>
      <c r="JB576">
        <v>4.456398226774383E-10</v>
      </c>
      <c r="JC576">
        <v>0.04242554667046498</v>
      </c>
      <c r="JD576">
        <v>-0.002659736867722172</v>
      </c>
      <c r="JE576">
        <v>0.000738507291522077</v>
      </c>
      <c r="JF576">
        <v>-6.730059124220876E-06</v>
      </c>
      <c r="JG576">
        <v>7</v>
      </c>
      <c r="JH576">
        <v>1949</v>
      </c>
      <c r="JI576">
        <v>1</v>
      </c>
      <c r="JJ576">
        <v>29</v>
      </c>
      <c r="JK576">
        <v>190192.2</v>
      </c>
      <c r="JL576">
        <v>190192.4</v>
      </c>
      <c r="JM576">
        <v>3.55469</v>
      </c>
      <c r="JN576">
        <v>2.60376</v>
      </c>
      <c r="JO576">
        <v>2.146</v>
      </c>
      <c r="JP576">
        <v>2.68066</v>
      </c>
      <c r="JQ576">
        <v>2.29858</v>
      </c>
      <c r="JR576">
        <v>2.39136</v>
      </c>
      <c r="JS576">
        <v>36.908</v>
      </c>
      <c r="JT576">
        <v>24.07</v>
      </c>
      <c r="JU576">
        <v>18</v>
      </c>
      <c r="JV576">
        <v>480.584</v>
      </c>
      <c r="JW576">
        <v>901.603</v>
      </c>
      <c r="JX576">
        <v>27.4471</v>
      </c>
      <c r="JY576">
        <v>28.7124</v>
      </c>
      <c r="JZ576">
        <v>30.0002</v>
      </c>
      <c r="KA576">
        <v>28.8898</v>
      </c>
      <c r="KB576">
        <v>28.8488</v>
      </c>
      <c r="KC576">
        <v>71.3484</v>
      </c>
      <c r="KD576">
        <v>18.4002</v>
      </c>
      <c r="KE576">
        <v>72.61920000000001</v>
      </c>
      <c r="KF576">
        <v>27.4477</v>
      </c>
      <c r="KG576">
        <v>1302.72</v>
      </c>
      <c r="KH576">
        <v>21.7447</v>
      </c>
      <c r="KI576">
        <v>102.029</v>
      </c>
      <c r="KJ576">
        <v>91.48739999999999</v>
      </c>
    </row>
    <row r="577" spans="1:296">
      <c r="A577">
        <v>559</v>
      </c>
      <c r="B577">
        <v>1758401143.1</v>
      </c>
      <c r="C577">
        <v>19002.59999990463</v>
      </c>
      <c r="D577" t="s">
        <v>1566</v>
      </c>
      <c r="E577" t="s">
        <v>1567</v>
      </c>
      <c r="F577">
        <v>5</v>
      </c>
      <c r="G577" t="s">
        <v>1411</v>
      </c>
      <c r="H577">
        <v>1758401135.6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1315.493962768206</v>
      </c>
      <c r="AJ577">
        <v>1299.810606060606</v>
      </c>
      <c r="AK577">
        <v>3.450123058116001</v>
      </c>
      <c r="AL577">
        <v>65.7214573392061</v>
      </c>
      <c r="AM577">
        <f>(AO577 - AN577 + DX577*1E3/(8.314*(DZ577+273.15)) * AQ577/DW577 * AP577) * DW577/(100*DK577) * 1000/(1000 - AO577)</f>
        <v>0</v>
      </c>
      <c r="AN577">
        <v>21.76268748292578</v>
      </c>
      <c r="AO577">
        <v>22.10263575757575</v>
      </c>
      <c r="AP577">
        <v>-6.746481183316519E-06</v>
      </c>
      <c r="AQ577">
        <v>86.31513726895665</v>
      </c>
      <c r="AR577">
        <v>0</v>
      </c>
      <c r="AS577">
        <v>0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437</v>
      </c>
      <c r="AX577" t="s">
        <v>437</v>
      </c>
      <c r="AY577">
        <v>0</v>
      </c>
      <c r="AZ577">
        <v>0</v>
      </c>
      <c r="BA577">
        <f>1-AY577/AZ577</f>
        <v>0</v>
      </c>
      <c r="BB577">
        <v>0</v>
      </c>
      <c r="BC577" t="s">
        <v>437</v>
      </c>
      <c r="BD577" t="s">
        <v>437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437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2.7</v>
      </c>
      <c r="DL577">
        <v>0.5</v>
      </c>
      <c r="DM577" t="s">
        <v>438</v>
      </c>
      <c r="DN577">
        <v>2</v>
      </c>
      <c r="DO577" t="b">
        <v>1</v>
      </c>
      <c r="DP577">
        <v>1758401135.6</v>
      </c>
      <c r="DQ577">
        <v>1247.53037037037</v>
      </c>
      <c r="DR577">
        <v>1273.043333333333</v>
      </c>
      <c r="DS577">
        <v>22.10294444444444</v>
      </c>
      <c r="DT577">
        <v>21.76246666666666</v>
      </c>
      <c r="DU577">
        <v>1248.137037037037</v>
      </c>
      <c r="DV577">
        <v>21.83652962962963</v>
      </c>
      <c r="DW577">
        <v>500.088</v>
      </c>
      <c r="DX577">
        <v>90.26029259259259</v>
      </c>
      <c r="DY577">
        <v>0.06593838888888891</v>
      </c>
      <c r="DZ577">
        <v>28.86367037037037</v>
      </c>
      <c r="EA577">
        <v>29.99707037037037</v>
      </c>
      <c r="EB577">
        <v>999.9000000000001</v>
      </c>
      <c r="EC577">
        <v>0</v>
      </c>
      <c r="ED577">
        <v>0</v>
      </c>
      <c r="EE577">
        <v>10006.31111111111</v>
      </c>
      <c r="EF577">
        <v>0</v>
      </c>
      <c r="EG577">
        <v>11.05</v>
      </c>
      <c r="EH577">
        <v>-25.51234074074074</v>
      </c>
      <c r="EI577">
        <v>1275.728518518519</v>
      </c>
      <c r="EJ577">
        <v>1301.364444444445</v>
      </c>
      <c r="EK577">
        <v>0.3404721851851852</v>
      </c>
      <c r="EL577">
        <v>1273.043333333333</v>
      </c>
      <c r="EM577">
        <v>21.76246666666666</v>
      </c>
      <c r="EN577">
        <v>1.995018888888889</v>
      </c>
      <c r="EO577">
        <v>1.964287407407407</v>
      </c>
      <c r="EP577">
        <v>17.40485925925926</v>
      </c>
      <c r="EQ577">
        <v>17.15935925925926</v>
      </c>
      <c r="ER577">
        <v>1999.991111111111</v>
      </c>
      <c r="ES577">
        <v>0.9800041111111112</v>
      </c>
      <c r="ET577">
        <v>0.01999634814814815</v>
      </c>
      <c r="EU577">
        <v>0</v>
      </c>
      <c r="EV577">
        <v>249.7618518518518</v>
      </c>
      <c r="EW577">
        <v>5.00078</v>
      </c>
      <c r="EX577">
        <v>4998.648148148148</v>
      </c>
      <c r="EY577">
        <v>16379.58518518518</v>
      </c>
      <c r="EZ577">
        <v>39.03674074074074</v>
      </c>
      <c r="FA577">
        <v>39.92322222222222</v>
      </c>
      <c r="FB577">
        <v>39.25896296296296</v>
      </c>
      <c r="FC577">
        <v>39.60392592592592</v>
      </c>
      <c r="FD577">
        <v>40.32374074074074</v>
      </c>
      <c r="FE577">
        <v>1955.101111111111</v>
      </c>
      <c r="FF577">
        <v>39.89000000000001</v>
      </c>
      <c r="FG577">
        <v>0</v>
      </c>
      <c r="FH577">
        <v>1758401143.5</v>
      </c>
      <c r="FI577">
        <v>0</v>
      </c>
      <c r="FJ577">
        <v>249.7431538461539</v>
      </c>
      <c r="FK577">
        <v>-2.590700853785091</v>
      </c>
      <c r="FL577">
        <v>-44.29094011139842</v>
      </c>
      <c r="FM577">
        <v>4998.812692307692</v>
      </c>
      <c r="FN577">
        <v>15</v>
      </c>
      <c r="FO577">
        <v>0</v>
      </c>
      <c r="FP577" t="s">
        <v>439</v>
      </c>
      <c r="FQ577">
        <v>1746989605.5</v>
      </c>
      <c r="FR577">
        <v>1746989593.5</v>
      </c>
      <c r="FS577">
        <v>0</v>
      </c>
      <c r="FT577">
        <v>-0.274</v>
      </c>
      <c r="FU577">
        <v>-0.002</v>
      </c>
      <c r="FV577">
        <v>2.549</v>
      </c>
      <c r="FW577">
        <v>0.129</v>
      </c>
      <c r="FX577">
        <v>420</v>
      </c>
      <c r="FY577">
        <v>17</v>
      </c>
      <c r="FZ577">
        <v>0.02</v>
      </c>
      <c r="GA577">
        <v>0.04</v>
      </c>
      <c r="GB577">
        <v>-25.50614</v>
      </c>
      <c r="GC577">
        <v>-0.2439804878048125</v>
      </c>
      <c r="GD577">
        <v>0.08985994324502976</v>
      </c>
      <c r="GE577">
        <v>1</v>
      </c>
      <c r="GF577">
        <v>249.8688235294118</v>
      </c>
      <c r="GG577">
        <v>-2.695676085377394</v>
      </c>
      <c r="GH577">
        <v>0.3324910852929843</v>
      </c>
      <c r="GI577">
        <v>0</v>
      </c>
      <c r="GJ577">
        <v>0.340931225</v>
      </c>
      <c r="GK577">
        <v>-0.008034878048779906</v>
      </c>
      <c r="GL577">
        <v>0.0009868098471210161</v>
      </c>
      <c r="GM577">
        <v>1</v>
      </c>
      <c r="GN577">
        <v>2</v>
      </c>
      <c r="GO577">
        <v>3</v>
      </c>
      <c r="GP577" t="s">
        <v>533</v>
      </c>
      <c r="GQ577">
        <v>3.10261</v>
      </c>
      <c r="GR577">
        <v>2.72376</v>
      </c>
      <c r="GS577">
        <v>0.186483</v>
      </c>
      <c r="GT577">
        <v>0.188829</v>
      </c>
      <c r="GU577">
        <v>0.101601</v>
      </c>
      <c r="GV577">
        <v>0.101824</v>
      </c>
      <c r="GW577">
        <v>21281.2</v>
      </c>
      <c r="GX577">
        <v>19270.3</v>
      </c>
      <c r="GY577">
        <v>26722.8</v>
      </c>
      <c r="GZ577">
        <v>23976.9</v>
      </c>
      <c r="HA577">
        <v>38428.3</v>
      </c>
      <c r="HB577">
        <v>31847.7</v>
      </c>
      <c r="HC577">
        <v>46666</v>
      </c>
      <c r="HD577">
        <v>37937</v>
      </c>
      <c r="HE577">
        <v>1.86908</v>
      </c>
      <c r="HF577">
        <v>2.34725</v>
      </c>
      <c r="HG577">
        <v>0.113197</v>
      </c>
      <c r="HH577">
        <v>0</v>
      </c>
      <c r="HI577">
        <v>28.1447</v>
      </c>
      <c r="HJ577">
        <v>999.9</v>
      </c>
      <c r="HK577">
        <v>48.3</v>
      </c>
      <c r="HL577">
        <v>32.2</v>
      </c>
      <c r="HM577">
        <v>25.8439</v>
      </c>
      <c r="HN577">
        <v>60.7874</v>
      </c>
      <c r="HO577">
        <v>4.40305</v>
      </c>
      <c r="HP577">
        <v>2</v>
      </c>
      <c r="HQ577">
        <v>0.114314</v>
      </c>
      <c r="HR577">
        <v>0.000166122</v>
      </c>
      <c r="HS577">
        <v>20.2827</v>
      </c>
      <c r="HT577">
        <v>5.2113</v>
      </c>
      <c r="HU577">
        <v>11.9769</v>
      </c>
      <c r="HV577">
        <v>4.9624</v>
      </c>
      <c r="HW577">
        <v>3.27435</v>
      </c>
      <c r="HX577">
        <v>9999</v>
      </c>
      <c r="HY577">
        <v>9999</v>
      </c>
      <c r="HZ577">
        <v>9999</v>
      </c>
      <c r="IA577">
        <v>999.9</v>
      </c>
      <c r="IB577">
        <v>1.86386</v>
      </c>
      <c r="IC577">
        <v>1.86011</v>
      </c>
      <c r="ID577">
        <v>1.8584</v>
      </c>
      <c r="IE577">
        <v>1.85975</v>
      </c>
      <c r="IF577">
        <v>1.85989</v>
      </c>
      <c r="IG577">
        <v>1.8584</v>
      </c>
      <c r="IH577">
        <v>1.85745</v>
      </c>
      <c r="II577">
        <v>1.85241</v>
      </c>
      <c r="IJ577">
        <v>0</v>
      </c>
      <c r="IK577">
        <v>0</v>
      </c>
      <c r="IL577">
        <v>0</v>
      </c>
      <c r="IM577">
        <v>0</v>
      </c>
      <c r="IN577" t="s">
        <v>441</v>
      </c>
      <c r="IO577" t="s">
        <v>442</v>
      </c>
      <c r="IP577" t="s">
        <v>443</v>
      </c>
      <c r="IQ577" t="s">
        <v>443</v>
      </c>
      <c r="IR577" t="s">
        <v>443</v>
      </c>
      <c r="IS577" t="s">
        <v>443</v>
      </c>
      <c r="IT577">
        <v>0</v>
      </c>
      <c r="IU577">
        <v>100</v>
      </c>
      <c r="IV577">
        <v>100</v>
      </c>
      <c r="IW577">
        <v>-0.58</v>
      </c>
      <c r="IX577">
        <v>0.2664</v>
      </c>
      <c r="IY577">
        <v>-1.199888540531774</v>
      </c>
      <c r="IZ577">
        <v>0.0006062262584135303</v>
      </c>
      <c r="JA577">
        <v>-6.607284784785487E-07</v>
      </c>
      <c r="JB577">
        <v>4.456398226774383E-10</v>
      </c>
      <c r="JC577">
        <v>0.04242554667046498</v>
      </c>
      <c r="JD577">
        <v>-0.002659736867722172</v>
      </c>
      <c r="JE577">
        <v>0.000738507291522077</v>
      </c>
      <c r="JF577">
        <v>-6.730059124220876E-06</v>
      </c>
      <c r="JG577">
        <v>7</v>
      </c>
      <c r="JH577">
        <v>1949</v>
      </c>
      <c r="JI577">
        <v>1</v>
      </c>
      <c r="JJ577">
        <v>29</v>
      </c>
      <c r="JK577">
        <v>190192.3</v>
      </c>
      <c r="JL577">
        <v>190192.5</v>
      </c>
      <c r="JM577">
        <v>3.59131</v>
      </c>
      <c r="JN577">
        <v>2.60498</v>
      </c>
      <c r="JO577">
        <v>2.146</v>
      </c>
      <c r="JP577">
        <v>2.67944</v>
      </c>
      <c r="JQ577">
        <v>2.29858</v>
      </c>
      <c r="JR577">
        <v>2.38525</v>
      </c>
      <c r="JS577">
        <v>36.908</v>
      </c>
      <c r="JT577">
        <v>24.07</v>
      </c>
      <c r="JU577">
        <v>18</v>
      </c>
      <c r="JV577">
        <v>480.614</v>
      </c>
      <c r="JW577">
        <v>901.405</v>
      </c>
      <c r="JX577">
        <v>27.4493</v>
      </c>
      <c r="JY577">
        <v>28.7135</v>
      </c>
      <c r="JZ577">
        <v>30.0002</v>
      </c>
      <c r="KA577">
        <v>28.8918</v>
      </c>
      <c r="KB577">
        <v>28.8498</v>
      </c>
      <c r="KC577">
        <v>72.0986</v>
      </c>
      <c r="KD577">
        <v>18.4002</v>
      </c>
      <c r="KE577">
        <v>72.61920000000001</v>
      </c>
      <c r="KF577">
        <v>27.4481</v>
      </c>
      <c r="KG577">
        <v>1322.79</v>
      </c>
      <c r="KH577">
        <v>21.7447</v>
      </c>
      <c r="KI577">
        <v>102.03</v>
      </c>
      <c r="KJ577">
        <v>91.4872</v>
      </c>
    </row>
    <row r="578" spans="1:296">
      <c r="A578">
        <v>560</v>
      </c>
      <c r="B578">
        <v>1758401148.1</v>
      </c>
      <c r="C578">
        <v>19007.59999990463</v>
      </c>
      <c r="D578" t="s">
        <v>1568</v>
      </c>
      <c r="E578" t="s">
        <v>1569</v>
      </c>
      <c r="F578">
        <v>5</v>
      </c>
      <c r="G578" t="s">
        <v>1411</v>
      </c>
      <c r="H578">
        <v>1758401140.314285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1332.747183758635</v>
      </c>
      <c r="AJ578">
        <v>1316.895939393939</v>
      </c>
      <c r="AK578">
        <v>3.409746457008427</v>
      </c>
      <c r="AL578">
        <v>65.7214573392061</v>
      </c>
      <c r="AM578">
        <f>(AO578 - AN578 + DX578*1E3/(8.314*(DZ578+273.15)) * AQ578/DW578 * AP578) * DW578/(100*DK578) * 1000/(1000 - AO578)</f>
        <v>0</v>
      </c>
      <c r="AN578">
        <v>21.76084971380252</v>
      </c>
      <c r="AO578">
        <v>22.10040424242424</v>
      </c>
      <c r="AP578">
        <v>-8.836002623025318E-06</v>
      </c>
      <c r="AQ578">
        <v>86.31513726895665</v>
      </c>
      <c r="AR578">
        <v>0</v>
      </c>
      <c r="AS578">
        <v>0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437</v>
      </c>
      <c r="AX578" t="s">
        <v>437</v>
      </c>
      <c r="AY578">
        <v>0</v>
      </c>
      <c r="AZ578">
        <v>0</v>
      </c>
      <c r="BA578">
        <f>1-AY578/AZ578</f>
        <v>0</v>
      </c>
      <c r="BB578">
        <v>0</v>
      </c>
      <c r="BC578" t="s">
        <v>437</v>
      </c>
      <c r="BD578" t="s">
        <v>437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437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2.7</v>
      </c>
      <c r="DL578">
        <v>0.5</v>
      </c>
      <c r="DM578" t="s">
        <v>438</v>
      </c>
      <c r="DN578">
        <v>2</v>
      </c>
      <c r="DO578" t="b">
        <v>1</v>
      </c>
      <c r="DP578">
        <v>1758401140.314285</v>
      </c>
      <c r="DQ578">
        <v>1263.353571428572</v>
      </c>
      <c r="DR578">
        <v>1288.929285714286</v>
      </c>
      <c r="DS578">
        <v>22.10210714285714</v>
      </c>
      <c r="DT578">
        <v>21.76171785714286</v>
      </c>
      <c r="DU578">
        <v>1263.9425</v>
      </c>
      <c r="DV578">
        <v>21.8357</v>
      </c>
      <c r="DW578">
        <v>500.0966428571428</v>
      </c>
      <c r="DX578">
        <v>90.25873214285716</v>
      </c>
      <c r="DY578">
        <v>0.06578053571428573</v>
      </c>
      <c r="DZ578">
        <v>28.86440357142857</v>
      </c>
      <c r="EA578">
        <v>29.99523571428572</v>
      </c>
      <c r="EB578">
        <v>999.9000000000002</v>
      </c>
      <c r="EC578">
        <v>0</v>
      </c>
      <c r="ED578">
        <v>0</v>
      </c>
      <c r="EE578">
        <v>10007.26535714286</v>
      </c>
      <c r="EF578">
        <v>0</v>
      </c>
      <c r="EG578">
        <v>11.05</v>
      </c>
      <c r="EH578">
        <v>-25.57566071428571</v>
      </c>
      <c r="EI578">
        <v>1291.907857142857</v>
      </c>
      <c r="EJ578">
        <v>1317.603571428572</v>
      </c>
      <c r="EK578">
        <v>0.3403861071428572</v>
      </c>
      <c r="EL578">
        <v>1288.929285714286</v>
      </c>
      <c r="EM578">
        <v>21.76171785714286</v>
      </c>
      <c r="EN578">
        <v>1.994908571428571</v>
      </c>
      <c r="EO578">
        <v>1.964185</v>
      </c>
      <c r="EP578">
        <v>17.40397857142857</v>
      </c>
      <c r="EQ578">
        <v>17.15853928571428</v>
      </c>
      <c r="ER578">
        <v>2000.008571428572</v>
      </c>
      <c r="ES578">
        <v>0.9800042857142858</v>
      </c>
      <c r="ET578">
        <v>0.01999617142857143</v>
      </c>
      <c r="EU578">
        <v>0</v>
      </c>
      <c r="EV578">
        <v>249.5402857142857</v>
      </c>
      <c r="EW578">
        <v>5.00078</v>
      </c>
      <c r="EX578">
        <v>4995.297142857143</v>
      </c>
      <c r="EY578">
        <v>16379.73214285714</v>
      </c>
      <c r="EZ578">
        <v>39.02882142857143</v>
      </c>
      <c r="FA578">
        <v>39.92149999999999</v>
      </c>
      <c r="FB578">
        <v>39.29217857142857</v>
      </c>
      <c r="FC578">
        <v>39.59785714285714</v>
      </c>
      <c r="FD578">
        <v>40.35239285714285</v>
      </c>
      <c r="FE578">
        <v>1955.118571428572</v>
      </c>
      <c r="FF578">
        <v>39.89000000000001</v>
      </c>
      <c r="FG578">
        <v>0</v>
      </c>
      <c r="FH578">
        <v>1758401148.9</v>
      </c>
      <c r="FI578">
        <v>0</v>
      </c>
      <c r="FJ578">
        <v>249.49568</v>
      </c>
      <c r="FK578">
        <v>-1.927999998873951</v>
      </c>
      <c r="FL578">
        <v>-43.07769224594718</v>
      </c>
      <c r="FM578">
        <v>4994.6476</v>
      </c>
      <c r="FN578">
        <v>15</v>
      </c>
      <c r="FO578">
        <v>0</v>
      </c>
      <c r="FP578" t="s">
        <v>439</v>
      </c>
      <c r="FQ578">
        <v>1746989605.5</v>
      </c>
      <c r="FR578">
        <v>1746989593.5</v>
      </c>
      <c r="FS578">
        <v>0</v>
      </c>
      <c r="FT578">
        <v>-0.274</v>
      </c>
      <c r="FU578">
        <v>-0.002</v>
      </c>
      <c r="FV578">
        <v>2.549</v>
      </c>
      <c r="FW578">
        <v>0.129</v>
      </c>
      <c r="FX578">
        <v>420</v>
      </c>
      <c r="FY578">
        <v>17</v>
      </c>
      <c r="FZ578">
        <v>0.02</v>
      </c>
      <c r="GA578">
        <v>0.04</v>
      </c>
      <c r="GB578">
        <v>-25.54018536585366</v>
      </c>
      <c r="GC578">
        <v>-0.4015024390243898</v>
      </c>
      <c r="GD578">
        <v>0.1016001453834552</v>
      </c>
      <c r="GE578">
        <v>1</v>
      </c>
      <c r="GF578">
        <v>249.6352352941176</v>
      </c>
      <c r="GG578">
        <v>-2.700320859434281</v>
      </c>
      <c r="GH578">
        <v>0.3262895735587437</v>
      </c>
      <c r="GI578">
        <v>0</v>
      </c>
      <c r="GJ578">
        <v>0.3405613658536585</v>
      </c>
      <c r="GK578">
        <v>-0.001665972125435496</v>
      </c>
      <c r="GL578">
        <v>0.0006584655020353095</v>
      </c>
      <c r="GM578">
        <v>1</v>
      </c>
      <c r="GN578">
        <v>2</v>
      </c>
      <c r="GO578">
        <v>3</v>
      </c>
      <c r="GP578" t="s">
        <v>533</v>
      </c>
      <c r="GQ578">
        <v>3.10279</v>
      </c>
      <c r="GR578">
        <v>2.72374</v>
      </c>
      <c r="GS578">
        <v>0.18797</v>
      </c>
      <c r="GT578">
        <v>0.190325</v>
      </c>
      <c r="GU578">
        <v>0.101594</v>
      </c>
      <c r="GV578">
        <v>0.101817</v>
      </c>
      <c r="GW578">
        <v>21242.1</v>
      </c>
      <c r="GX578">
        <v>19234.8</v>
      </c>
      <c r="GY578">
        <v>26722.5</v>
      </c>
      <c r="GZ578">
        <v>23976.9</v>
      </c>
      <c r="HA578">
        <v>38428.7</v>
      </c>
      <c r="HB578">
        <v>31848.1</v>
      </c>
      <c r="HC578">
        <v>46665.8</v>
      </c>
      <c r="HD578">
        <v>37937</v>
      </c>
      <c r="HE578">
        <v>1.8692</v>
      </c>
      <c r="HF578">
        <v>2.3476</v>
      </c>
      <c r="HG578">
        <v>0.114106</v>
      </c>
      <c r="HH578">
        <v>0</v>
      </c>
      <c r="HI578">
        <v>28.1471</v>
      </c>
      <c r="HJ578">
        <v>999.9</v>
      </c>
      <c r="HK578">
        <v>48.3</v>
      </c>
      <c r="HL578">
        <v>32.2</v>
      </c>
      <c r="HM578">
        <v>25.8438</v>
      </c>
      <c r="HN578">
        <v>60.9174</v>
      </c>
      <c r="HO578">
        <v>4.37099</v>
      </c>
      <c r="HP578">
        <v>2</v>
      </c>
      <c r="HQ578">
        <v>0.114477</v>
      </c>
      <c r="HR578">
        <v>-0.012579</v>
      </c>
      <c r="HS578">
        <v>20.283</v>
      </c>
      <c r="HT578">
        <v>5.21265</v>
      </c>
      <c r="HU578">
        <v>11.9758</v>
      </c>
      <c r="HV578">
        <v>4.96275</v>
      </c>
      <c r="HW578">
        <v>3.2745</v>
      </c>
      <c r="HX578">
        <v>9999</v>
      </c>
      <c r="HY578">
        <v>9999</v>
      </c>
      <c r="HZ578">
        <v>9999</v>
      </c>
      <c r="IA578">
        <v>999.9</v>
      </c>
      <c r="IB578">
        <v>1.86386</v>
      </c>
      <c r="IC578">
        <v>1.86009</v>
      </c>
      <c r="ID578">
        <v>1.85838</v>
      </c>
      <c r="IE578">
        <v>1.85974</v>
      </c>
      <c r="IF578">
        <v>1.85989</v>
      </c>
      <c r="IG578">
        <v>1.8584</v>
      </c>
      <c r="IH578">
        <v>1.85745</v>
      </c>
      <c r="II578">
        <v>1.85241</v>
      </c>
      <c r="IJ578">
        <v>0</v>
      </c>
      <c r="IK578">
        <v>0</v>
      </c>
      <c r="IL578">
        <v>0</v>
      </c>
      <c r="IM578">
        <v>0</v>
      </c>
      <c r="IN578" t="s">
        <v>441</v>
      </c>
      <c r="IO578" t="s">
        <v>442</v>
      </c>
      <c r="IP578" t="s">
        <v>443</v>
      </c>
      <c r="IQ578" t="s">
        <v>443</v>
      </c>
      <c r="IR578" t="s">
        <v>443</v>
      </c>
      <c r="IS578" t="s">
        <v>443</v>
      </c>
      <c r="IT578">
        <v>0</v>
      </c>
      <c r="IU578">
        <v>100</v>
      </c>
      <c r="IV578">
        <v>100</v>
      </c>
      <c r="IW578">
        <v>-0.5600000000000001</v>
      </c>
      <c r="IX578">
        <v>0.2664</v>
      </c>
      <c r="IY578">
        <v>-1.199888540531774</v>
      </c>
      <c r="IZ578">
        <v>0.0006062262584135303</v>
      </c>
      <c r="JA578">
        <v>-6.607284784785487E-07</v>
      </c>
      <c r="JB578">
        <v>4.456398226774383E-10</v>
      </c>
      <c r="JC578">
        <v>0.04242554667046498</v>
      </c>
      <c r="JD578">
        <v>-0.002659736867722172</v>
      </c>
      <c r="JE578">
        <v>0.000738507291522077</v>
      </c>
      <c r="JF578">
        <v>-6.730059124220876E-06</v>
      </c>
      <c r="JG578">
        <v>7</v>
      </c>
      <c r="JH578">
        <v>1949</v>
      </c>
      <c r="JI578">
        <v>1</v>
      </c>
      <c r="JJ578">
        <v>29</v>
      </c>
      <c r="JK578">
        <v>190192.4</v>
      </c>
      <c r="JL578">
        <v>190192.6</v>
      </c>
      <c r="JM578">
        <v>3.62549</v>
      </c>
      <c r="JN578">
        <v>2.59766</v>
      </c>
      <c r="JO578">
        <v>2.146</v>
      </c>
      <c r="JP578">
        <v>2.67944</v>
      </c>
      <c r="JQ578">
        <v>2.29858</v>
      </c>
      <c r="JR578">
        <v>2.42676</v>
      </c>
      <c r="JS578">
        <v>36.908</v>
      </c>
      <c r="JT578">
        <v>24.0787</v>
      </c>
      <c r="JU578">
        <v>18</v>
      </c>
      <c r="JV578">
        <v>480.69</v>
      </c>
      <c r="JW578">
        <v>901.801</v>
      </c>
      <c r="JX578">
        <v>27.4509</v>
      </c>
      <c r="JY578">
        <v>28.7149</v>
      </c>
      <c r="JZ578">
        <v>30.0003</v>
      </c>
      <c r="KA578">
        <v>28.8923</v>
      </c>
      <c r="KB578">
        <v>28.8513</v>
      </c>
      <c r="KC578">
        <v>72.7683</v>
      </c>
      <c r="KD578">
        <v>18.4002</v>
      </c>
      <c r="KE578">
        <v>72.61920000000001</v>
      </c>
      <c r="KF578">
        <v>27.4543</v>
      </c>
      <c r="KG578">
        <v>1336.15</v>
      </c>
      <c r="KH578">
        <v>21.7447</v>
      </c>
      <c r="KI578">
        <v>102.029</v>
      </c>
      <c r="KJ578">
        <v>91.48699999999999</v>
      </c>
    </row>
    <row r="579" spans="1:296">
      <c r="A579">
        <v>561</v>
      </c>
      <c r="B579">
        <v>1758401153.1</v>
      </c>
      <c r="C579">
        <v>19012.59999990463</v>
      </c>
      <c r="D579" t="s">
        <v>1570</v>
      </c>
      <c r="E579" t="s">
        <v>1571</v>
      </c>
      <c r="F579">
        <v>5</v>
      </c>
      <c r="G579" t="s">
        <v>1411</v>
      </c>
      <c r="H579">
        <v>1758401145.6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1349.873491869824</v>
      </c>
      <c r="AJ579">
        <v>1334.073090909091</v>
      </c>
      <c r="AK579">
        <v>3.435220052250381</v>
      </c>
      <c r="AL579">
        <v>65.7214573392061</v>
      </c>
      <c r="AM579">
        <f>(AO579 - AN579 + DX579*1E3/(8.314*(DZ579+273.15)) * AQ579/DW579 * AP579) * DW579/(100*DK579) * 1000/(1000 - AO579)</f>
        <v>0</v>
      </c>
      <c r="AN579">
        <v>21.75901340183839</v>
      </c>
      <c r="AO579">
        <v>22.09750363636363</v>
      </c>
      <c r="AP579">
        <v>-4.105780632495498E-06</v>
      </c>
      <c r="AQ579">
        <v>86.31513726895665</v>
      </c>
      <c r="AR579">
        <v>0</v>
      </c>
      <c r="AS579">
        <v>0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437</v>
      </c>
      <c r="AX579" t="s">
        <v>437</v>
      </c>
      <c r="AY579">
        <v>0</v>
      </c>
      <c r="AZ579">
        <v>0</v>
      </c>
      <c r="BA579">
        <f>1-AY579/AZ579</f>
        <v>0</v>
      </c>
      <c r="BB579">
        <v>0</v>
      </c>
      <c r="BC579" t="s">
        <v>437</v>
      </c>
      <c r="BD579" t="s">
        <v>437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437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2.7</v>
      </c>
      <c r="DL579">
        <v>0.5</v>
      </c>
      <c r="DM579" t="s">
        <v>438</v>
      </c>
      <c r="DN579">
        <v>2</v>
      </c>
      <c r="DO579" t="b">
        <v>1</v>
      </c>
      <c r="DP579">
        <v>1758401145.6</v>
      </c>
      <c r="DQ579">
        <v>1281.118148148148</v>
      </c>
      <c r="DR579">
        <v>1306.664074074074</v>
      </c>
      <c r="DS579">
        <v>22.10087037037037</v>
      </c>
      <c r="DT579">
        <v>21.76053703703704</v>
      </c>
      <c r="DU579">
        <v>1281.687407407408</v>
      </c>
      <c r="DV579">
        <v>21.8344888888889</v>
      </c>
      <c r="DW579">
        <v>500.0157777777779</v>
      </c>
      <c r="DX579">
        <v>90.25700740740741</v>
      </c>
      <c r="DY579">
        <v>0.0658018888888889</v>
      </c>
      <c r="DZ579">
        <v>28.86537407407407</v>
      </c>
      <c r="EA579">
        <v>30.00052222222222</v>
      </c>
      <c r="EB579">
        <v>999.9000000000001</v>
      </c>
      <c r="EC579">
        <v>0</v>
      </c>
      <c r="ED579">
        <v>0</v>
      </c>
      <c r="EE579">
        <v>9995.849999999999</v>
      </c>
      <c r="EF579">
        <v>0</v>
      </c>
      <c r="EG579">
        <v>11.05</v>
      </c>
      <c r="EH579">
        <v>-25.54575555555555</v>
      </c>
      <c r="EI579">
        <v>1310.071851851852</v>
      </c>
      <c r="EJ579">
        <v>1335.73037037037</v>
      </c>
      <c r="EK579">
        <v>0.3403381481481481</v>
      </c>
      <c r="EL579">
        <v>1306.664074074074</v>
      </c>
      <c r="EM579">
        <v>21.76053703703704</v>
      </c>
      <c r="EN579">
        <v>1.994758518518519</v>
      </c>
      <c r="EO579">
        <v>1.96404</v>
      </c>
      <c r="EP579">
        <v>17.40278518518519</v>
      </c>
      <c r="EQ579">
        <v>17.15737407407407</v>
      </c>
      <c r="ER579">
        <v>2000.019259259259</v>
      </c>
      <c r="ES579">
        <v>0.9800044444444445</v>
      </c>
      <c r="ET579">
        <v>0.0199960037037037</v>
      </c>
      <c r="EU579">
        <v>0</v>
      </c>
      <c r="EV579">
        <v>249.3485925925926</v>
      </c>
      <c r="EW579">
        <v>5.00078</v>
      </c>
      <c r="EX579">
        <v>4991.499629629629</v>
      </c>
      <c r="EY579">
        <v>16379.81111111111</v>
      </c>
      <c r="EZ579">
        <v>39.01837037037038</v>
      </c>
      <c r="FA579">
        <v>39.91633333333333</v>
      </c>
      <c r="FB579">
        <v>39.34462962962962</v>
      </c>
      <c r="FC579">
        <v>39.57833333333333</v>
      </c>
      <c r="FD579">
        <v>40.32844444444444</v>
      </c>
      <c r="FE579">
        <v>1955.129259259259</v>
      </c>
      <c r="FF579">
        <v>39.89000000000001</v>
      </c>
      <c r="FG579">
        <v>0</v>
      </c>
      <c r="FH579">
        <v>1758401153.7</v>
      </c>
      <c r="FI579">
        <v>0</v>
      </c>
      <c r="FJ579">
        <v>249.35844</v>
      </c>
      <c r="FK579">
        <v>-2.41007692856698</v>
      </c>
      <c r="FL579">
        <v>-42.91615386864927</v>
      </c>
      <c r="FM579">
        <v>4991.2332</v>
      </c>
      <c r="FN579">
        <v>15</v>
      </c>
      <c r="FO579">
        <v>0</v>
      </c>
      <c r="FP579" t="s">
        <v>439</v>
      </c>
      <c r="FQ579">
        <v>1746989605.5</v>
      </c>
      <c r="FR579">
        <v>1746989593.5</v>
      </c>
      <c r="FS579">
        <v>0</v>
      </c>
      <c r="FT579">
        <v>-0.274</v>
      </c>
      <c r="FU579">
        <v>-0.002</v>
      </c>
      <c r="FV579">
        <v>2.549</v>
      </c>
      <c r="FW579">
        <v>0.129</v>
      </c>
      <c r="FX579">
        <v>420</v>
      </c>
      <c r="FY579">
        <v>17</v>
      </c>
      <c r="FZ579">
        <v>0.02</v>
      </c>
      <c r="GA579">
        <v>0.04</v>
      </c>
      <c r="GB579">
        <v>-25.5626512195122</v>
      </c>
      <c r="GC579">
        <v>0.1867630662020887</v>
      </c>
      <c r="GD579">
        <v>0.09931694798497029</v>
      </c>
      <c r="GE579">
        <v>1</v>
      </c>
      <c r="GF579">
        <v>249.4442352941177</v>
      </c>
      <c r="GG579">
        <v>-2.173078690620503</v>
      </c>
      <c r="GH579">
        <v>0.3031632310104194</v>
      </c>
      <c r="GI579">
        <v>0</v>
      </c>
      <c r="GJ579">
        <v>0.3403262682926829</v>
      </c>
      <c r="GK579">
        <v>-0.000825825783971562</v>
      </c>
      <c r="GL579">
        <v>0.0006144279919464357</v>
      </c>
      <c r="GM579">
        <v>1</v>
      </c>
      <c r="GN579">
        <v>2</v>
      </c>
      <c r="GO579">
        <v>3</v>
      </c>
      <c r="GP579" t="s">
        <v>533</v>
      </c>
      <c r="GQ579">
        <v>3.10273</v>
      </c>
      <c r="GR579">
        <v>2.72399</v>
      </c>
      <c r="GS579">
        <v>0.189455</v>
      </c>
      <c r="GT579">
        <v>0.191774</v>
      </c>
      <c r="GU579">
        <v>0.101585</v>
      </c>
      <c r="GV579">
        <v>0.10181</v>
      </c>
      <c r="GW579">
        <v>21203.4</v>
      </c>
      <c r="GX579">
        <v>19200.2</v>
      </c>
      <c r="GY579">
        <v>26722.6</v>
      </c>
      <c r="GZ579">
        <v>23976.7</v>
      </c>
      <c r="HA579">
        <v>38429</v>
      </c>
      <c r="HB579">
        <v>31848.4</v>
      </c>
      <c r="HC579">
        <v>46665.5</v>
      </c>
      <c r="HD579">
        <v>37936.8</v>
      </c>
      <c r="HE579">
        <v>1.86885</v>
      </c>
      <c r="HF579">
        <v>2.3475</v>
      </c>
      <c r="HG579">
        <v>0.1138</v>
      </c>
      <c r="HH579">
        <v>0</v>
      </c>
      <c r="HI579">
        <v>28.1485</v>
      </c>
      <c r="HJ579">
        <v>999.9</v>
      </c>
      <c r="HK579">
        <v>48.3</v>
      </c>
      <c r="HL579">
        <v>32.1</v>
      </c>
      <c r="HM579">
        <v>25.701</v>
      </c>
      <c r="HN579">
        <v>60.7774</v>
      </c>
      <c r="HO579">
        <v>4.32291</v>
      </c>
      <c r="HP579">
        <v>2</v>
      </c>
      <c r="HQ579">
        <v>0.114837</v>
      </c>
      <c r="HR579">
        <v>0.0212418</v>
      </c>
      <c r="HS579">
        <v>20.2828</v>
      </c>
      <c r="HT579">
        <v>5.21235</v>
      </c>
      <c r="HU579">
        <v>11.9757</v>
      </c>
      <c r="HV579">
        <v>4.9627</v>
      </c>
      <c r="HW579">
        <v>3.27443</v>
      </c>
      <c r="HX579">
        <v>9999</v>
      </c>
      <c r="HY579">
        <v>9999</v>
      </c>
      <c r="HZ579">
        <v>9999</v>
      </c>
      <c r="IA579">
        <v>999.9</v>
      </c>
      <c r="IB579">
        <v>1.86386</v>
      </c>
      <c r="IC579">
        <v>1.86009</v>
      </c>
      <c r="ID579">
        <v>1.85838</v>
      </c>
      <c r="IE579">
        <v>1.85974</v>
      </c>
      <c r="IF579">
        <v>1.85989</v>
      </c>
      <c r="IG579">
        <v>1.85844</v>
      </c>
      <c r="IH579">
        <v>1.85745</v>
      </c>
      <c r="II579">
        <v>1.85241</v>
      </c>
      <c r="IJ579">
        <v>0</v>
      </c>
      <c r="IK579">
        <v>0</v>
      </c>
      <c r="IL579">
        <v>0</v>
      </c>
      <c r="IM579">
        <v>0</v>
      </c>
      <c r="IN579" t="s">
        <v>441</v>
      </c>
      <c r="IO579" t="s">
        <v>442</v>
      </c>
      <c r="IP579" t="s">
        <v>443</v>
      </c>
      <c r="IQ579" t="s">
        <v>443</v>
      </c>
      <c r="IR579" t="s">
        <v>443</v>
      </c>
      <c r="IS579" t="s">
        <v>443</v>
      </c>
      <c r="IT579">
        <v>0</v>
      </c>
      <c r="IU579">
        <v>100</v>
      </c>
      <c r="IV579">
        <v>100</v>
      </c>
      <c r="IW579">
        <v>-0.54</v>
      </c>
      <c r="IX579">
        <v>0.2663</v>
      </c>
      <c r="IY579">
        <v>-1.199888540531774</v>
      </c>
      <c r="IZ579">
        <v>0.0006062262584135303</v>
      </c>
      <c r="JA579">
        <v>-6.607284784785487E-07</v>
      </c>
      <c r="JB579">
        <v>4.456398226774383E-10</v>
      </c>
      <c r="JC579">
        <v>0.04242554667046498</v>
      </c>
      <c r="JD579">
        <v>-0.002659736867722172</v>
      </c>
      <c r="JE579">
        <v>0.000738507291522077</v>
      </c>
      <c r="JF579">
        <v>-6.730059124220876E-06</v>
      </c>
      <c r="JG579">
        <v>7</v>
      </c>
      <c r="JH579">
        <v>1949</v>
      </c>
      <c r="JI579">
        <v>1</v>
      </c>
      <c r="JJ579">
        <v>29</v>
      </c>
      <c r="JK579">
        <v>190192.5</v>
      </c>
      <c r="JL579">
        <v>190192.7</v>
      </c>
      <c r="JM579">
        <v>3.66211</v>
      </c>
      <c r="JN579">
        <v>2.58911</v>
      </c>
      <c r="JO579">
        <v>2.146</v>
      </c>
      <c r="JP579">
        <v>2.67944</v>
      </c>
      <c r="JQ579">
        <v>2.29858</v>
      </c>
      <c r="JR579">
        <v>2.44141</v>
      </c>
      <c r="JS579">
        <v>36.908</v>
      </c>
      <c r="JT579">
        <v>24.0787</v>
      </c>
      <c r="JU579">
        <v>18</v>
      </c>
      <c r="JV579">
        <v>480.502</v>
      </c>
      <c r="JW579">
        <v>901.7089999999999</v>
      </c>
      <c r="JX579">
        <v>27.4534</v>
      </c>
      <c r="JY579">
        <v>28.7172</v>
      </c>
      <c r="JZ579">
        <v>30.0001</v>
      </c>
      <c r="KA579">
        <v>28.8943</v>
      </c>
      <c r="KB579">
        <v>28.8522</v>
      </c>
      <c r="KC579">
        <v>73.5151</v>
      </c>
      <c r="KD579">
        <v>18.4002</v>
      </c>
      <c r="KE579">
        <v>73.0607</v>
      </c>
      <c r="KF579">
        <v>27.4468</v>
      </c>
      <c r="KG579">
        <v>1356.19</v>
      </c>
      <c r="KH579">
        <v>21.745</v>
      </c>
      <c r="KI579">
        <v>102.029</v>
      </c>
      <c r="KJ579">
        <v>91.48650000000001</v>
      </c>
    </row>
    <row r="580" spans="1:296">
      <c r="A580">
        <v>562</v>
      </c>
      <c r="B580">
        <v>1758401158.1</v>
      </c>
      <c r="C580">
        <v>19017.59999990463</v>
      </c>
      <c r="D580" t="s">
        <v>1572</v>
      </c>
      <c r="E580" t="s">
        <v>1573</v>
      </c>
      <c r="F580">
        <v>5</v>
      </c>
      <c r="G580" t="s">
        <v>1411</v>
      </c>
      <c r="H580">
        <v>1758401150.314285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1367.064653347724</v>
      </c>
      <c r="AJ580">
        <v>1351.158121212122</v>
      </c>
      <c r="AK580">
        <v>3.43147397118019</v>
      </c>
      <c r="AL580">
        <v>65.7214573392061</v>
      </c>
      <c r="AM580">
        <f>(AO580 - AN580 + DX580*1E3/(8.314*(DZ580+273.15)) * AQ580/DW580 * AP580) * DW580/(100*DK580) * 1000/(1000 - AO580)</f>
        <v>0</v>
      </c>
      <c r="AN580">
        <v>21.75718729992497</v>
      </c>
      <c r="AO580">
        <v>22.09763333333333</v>
      </c>
      <c r="AP580">
        <v>-6.581343096819245E-06</v>
      </c>
      <c r="AQ580">
        <v>86.31513726895665</v>
      </c>
      <c r="AR580">
        <v>0</v>
      </c>
      <c r="AS580">
        <v>0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437</v>
      </c>
      <c r="AX580" t="s">
        <v>437</v>
      </c>
      <c r="AY580">
        <v>0</v>
      </c>
      <c r="AZ580">
        <v>0</v>
      </c>
      <c r="BA580">
        <f>1-AY580/AZ580</f>
        <v>0</v>
      </c>
      <c r="BB580">
        <v>0</v>
      </c>
      <c r="BC580" t="s">
        <v>437</v>
      </c>
      <c r="BD580" t="s">
        <v>437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437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2.7</v>
      </c>
      <c r="DL580">
        <v>0.5</v>
      </c>
      <c r="DM580" t="s">
        <v>438</v>
      </c>
      <c r="DN580">
        <v>2</v>
      </c>
      <c r="DO580" t="b">
        <v>1</v>
      </c>
      <c r="DP580">
        <v>1758401150.314285</v>
      </c>
      <c r="DQ580">
        <v>1296.913214285714</v>
      </c>
      <c r="DR580">
        <v>1322.511428571429</v>
      </c>
      <c r="DS580">
        <v>22.09912142857143</v>
      </c>
      <c r="DT580">
        <v>21.76207142857143</v>
      </c>
      <c r="DU580">
        <v>1297.465</v>
      </c>
      <c r="DV580">
        <v>21.83278214285714</v>
      </c>
      <c r="DW580">
        <v>500.0103571428571</v>
      </c>
      <c r="DX580">
        <v>90.25643214285716</v>
      </c>
      <c r="DY580">
        <v>0.06583306071428571</v>
      </c>
      <c r="DZ580">
        <v>28.86618214285714</v>
      </c>
      <c r="EA580">
        <v>30.00086428571428</v>
      </c>
      <c r="EB580">
        <v>999.9000000000002</v>
      </c>
      <c r="EC580">
        <v>0</v>
      </c>
      <c r="ED580">
        <v>0</v>
      </c>
      <c r="EE580">
        <v>9990.000357142857</v>
      </c>
      <c r="EF580">
        <v>0</v>
      </c>
      <c r="EG580">
        <v>11.05</v>
      </c>
      <c r="EH580">
        <v>-25.59838928571429</v>
      </c>
      <c r="EI580">
        <v>1326.221428571428</v>
      </c>
      <c r="EJ580">
        <v>1351.933214285714</v>
      </c>
      <c r="EK580">
        <v>0.33705875</v>
      </c>
      <c r="EL580">
        <v>1322.511428571429</v>
      </c>
      <c r="EM580">
        <v>21.76207142857143</v>
      </c>
      <c r="EN580">
        <v>1.994588214285715</v>
      </c>
      <c r="EO580">
        <v>1.964165357142857</v>
      </c>
      <c r="EP580">
        <v>17.40143214285714</v>
      </c>
      <c r="EQ580">
        <v>17.15838571428572</v>
      </c>
      <c r="ER580">
        <v>2000.0125</v>
      </c>
      <c r="ES580">
        <v>0.9800043928571428</v>
      </c>
      <c r="ET580">
        <v>0.01999605357142857</v>
      </c>
      <c r="EU580">
        <v>0</v>
      </c>
      <c r="EV580">
        <v>249.1205714285715</v>
      </c>
      <c r="EW580">
        <v>5.00078</v>
      </c>
      <c r="EX580">
        <v>4988.175</v>
      </c>
      <c r="EY580">
        <v>16379.75357142857</v>
      </c>
      <c r="EZ580">
        <v>39.01546428571428</v>
      </c>
      <c r="FA580">
        <v>39.91485714285714</v>
      </c>
      <c r="FB580">
        <v>39.31671428571428</v>
      </c>
      <c r="FC580">
        <v>39.57328571428572</v>
      </c>
      <c r="FD580">
        <v>40.31457142857143</v>
      </c>
      <c r="FE580">
        <v>1955.1225</v>
      </c>
      <c r="FF580">
        <v>39.89000000000001</v>
      </c>
      <c r="FG580">
        <v>0</v>
      </c>
      <c r="FH580">
        <v>1758401158.5</v>
      </c>
      <c r="FI580">
        <v>0</v>
      </c>
      <c r="FJ580">
        <v>249.16352</v>
      </c>
      <c r="FK580">
        <v>-2.041230778006283</v>
      </c>
      <c r="FL580">
        <v>-43.20384610447128</v>
      </c>
      <c r="FM580">
        <v>4987.8148</v>
      </c>
      <c r="FN580">
        <v>15</v>
      </c>
      <c r="FO580">
        <v>0</v>
      </c>
      <c r="FP580" t="s">
        <v>439</v>
      </c>
      <c r="FQ580">
        <v>1746989605.5</v>
      </c>
      <c r="FR580">
        <v>1746989593.5</v>
      </c>
      <c r="FS580">
        <v>0</v>
      </c>
      <c r="FT580">
        <v>-0.274</v>
      </c>
      <c r="FU580">
        <v>-0.002</v>
      </c>
      <c r="FV580">
        <v>2.549</v>
      </c>
      <c r="FW580">
        <v>0.129</v>
      </c>
      <c r="FX580">
        <v>420</v>
      </c>
      <c r="FY580">
        <v>17</v>
      </c>
      <c r="FZ580">
        <v>0.02</v>
      </c>
      <c r="GA580">
        <v>0.04</v>
      </c>
      <c r="GB580">
        <v>-25.56851707317073</v>
      </c>
      <c r="GC580">
        <v>-0.3855491289199153</v>
      </c>
      <c r="GD580">
        <v>0.1083430772658486</v>
      </c>
      <c r="GE580">
        <v>1</v>
      </c>
      <c r="GF580">
        <v>249.2993823529412</v>
      </c>
      <c r="GG580">
        <v>-2.015538581608562</v>
      </c>
      <c r="GH580">
        <v>0.2912796326461289</v>
      </c>
      <c r="GI580">
        <v>0</v>
      </c>
      <c r="GJ580">
        <v>0.3392824146341463</v>
      </c>
      <c r="GK580">
        <v>-0.0160911428571423</v>
      </c>
      <c r="GL580">
        <v>0.003397067910574373</v>
      </c>
      <c r="GM580">
        <v>1</v>
      </c>
      <c r="GN580">
        <v>2</v>
      </c>
      <c r="GO580">
        <v>3</v>
      </c>
      <c r="GP580" t="s">
        <v>533</v>
      </c>
      <c r="GQ580">
        <v>3.1025</v>
      </c>
      <c r="GR580">
        <v>2.72378</v>
      </c>
      <c r="GS580">
        <v>0.190926</v>
      </c>
      <c r="GT580">
        <v>0.193243</v>
      </c>
      <c r="GU580">
        <v>0.10159</v>
      </c>
      <c r="GV580">
        <v>0.101925</v>
      </c>
      <c r="GW580">
        <v>21164.8</v>
      </c>
      <c r="GX580">
        <v>19165.4</v>
      </c>
      <c r="GY580">
        <v>26722.5</v>
      </c>
      <c r="GZ580">
        <v>23976.8</v>
      </c>
      <c r="HA580">
        <v>38428.9</v>
      </c>
      <c r="HB580">
        <v>31844.5</v>
      </c>
      <c r="HC580">
        <v>46665.4</v>
      </c>
      <c r="HD580">
        <v>37936.9</v>
      </c>
      <c r="HE580">
        <v>1.8688</v>
      </c>
      <c r="HF580">
        <v>2.34742</v>
      </c>
      <c r="HG580">
        <v>0.1138</v>
      </c>
      <c r="HH580">
        <v>0</v>
      </c>
      <c r="HI580">
        <v>28.1507</v>
      </c>
      <c r="HJ580">
        <v>999.9</v>
      </c>
      <c r="HK580">
        <v>48.3</v>
      </c>
      <c r="HL580">
        <v>32.1</v>
      </c>
      <c r="HM580">
        <v>25.6995</v>
      </c>
      <c r="HN580">
        <v>61.1174</v>
      </c>
      <c r="HO580">
        <v>4.37901</v>
      </c>
      <c r="HP580">
        <v>2</v>
      </c>
      <c r="HQ580">
        <v>0.114832</v>
      </c>
      <c r="HR580">
        <v>0.0369472</v>
      </c>
      <c r="HS580">
        <v>20.283</v>
      </c>
      <c r="HT580">
        <v>5.2125</v>
      </c>
      <c r="HU580">
        <v>11.9778</v>
      </c>
      <c r="HV580">
        <v>4.9626</v>
      </c>
      <c r="HW580">
        <v>3.27448</v>
      </c>
      <c r="HX580">
        <v>9999</v>
      </c>
      <c r="HY580">
        <v>9999</v>
      </c>
      <c r="HZ580">
        <v>9999</v>
      </c>
      <c r="IA580">
        <v>999.9</v>
      </c>
      <c r="IB580">
        <v>1.86386</v>
      </c>
      <c r="IC580">
        <v>1.8601</v>
      </c>
      <c r="ID580">
        <v>1.85839</v>
      </c>
      <c r="IE580">
        <v>1.85974</v>
      </c>
      <c r="IF580">
        <v>1.85989</v>
      </c>
      <c r="IG580">
        <v>1.8584</v>
      </c>
      <c r="IH580">
        <v>1.85745</v>
      </c>
      <c r="II580">
        <v>1.85241</v>
      </c>
      <c r="IJ580">
        <v>0</v>
      </c>
      <c r="IK580">
        <v>0</v>
      </c>
      <c r="IL580">
        <v>0</v>
      </c>
      <c r="IM580">
        <v>0</v>
      </c>
      <c r="IN580" t="s">
        <v>441</v>
      </c>
      <c r="IO580" t="s">
        <v>442</v>
      </c>
      <c r="IP580" t="s">
        <v>443</v>
      </c>
      <c r="IQ580" t="s">
        <v>443</v>
      </c>
      <c r="IR580" t="s">
        <v>443</v>
      </c>
      <c r="IS580" t="s">
        <v>443</v>
      </c>
      <c r="IT580">
        <v>0</v>
      </c>
      <c r="IU580">
        <v>100</v>
      </c>
      <c r="IV580">
        <v>100</v>
      </c>
      <c r="IW580">
        <v>-0.53</v>
      </c>
      <c r="IX580">
        <v>0.2663</v>
      </c>
      <c r="IY580">
        <v>-1.199888540531774</v>
      </c>
      <c r="IZ580">
        <v>0.0006062262584135303</v>
      </c>
      <c r="JA580">
        <v>-6.607284784785487E-07</v>
      </c>
      <c r="JB580">
        <v>4.456398226774383E-10</v>
      </c>
      <c r="JC580">
        <v>0.04242554667046498</v>
      </c>
      <c r="JD580">
        <v>-0.002659736867722172</v>
      </c>
      <c r="JE580">
        <v>0.000738507291522077</v>
      </c>
      <c r="JF580">
        <v>-6.730059124220876E-06</v>
      </c>
      <c r="JG580">
        <v>7</v>
      </c>
      <c r="JH580">
        <v>1949</v>
      </c>
      <c r="JI580">
        <v>1</v>
      </c>
      <c r="JJ580">
        <v>29</v>
      </c>
      <c r="JK580">
        <v>190192.5</v>
      </c>
      <c r="JL580">
        <v>190192.7</v>
      </c>
      <c r="JM580">
        <v>3.69629</v>
      </c>
      <c r="JN580">
        <v>2.59766</v>
      </c>
      <c r="JO580">
        <v>2.146</v>
      </c>
      <c r="JP580">
        <v>2.68066</v>
      </c>
      <c r="JQ580">
        <v>2.29858</v>
      </c>
      <c r="JR580">
        <v>2.41089</v>
      </c>
      <c r="JS580">
        <v>36.908</v>
      </c>
      <c r="JT580">
        <v>24.0787</v>
      </c>
      <c r="JU580">
        <v>18</v>
      </c>
      <c r="JV580">
        <v>480.481</v>
      </c>
      <c r="JW580">
        <v>901.653</v>
      </c>
      <c r="JX580">
        <v>27.4467</v>
      </c>
      <c r="JY580">
        <v>28.7178</v>
      </c>
      <c r="JZ580">
        <v>30.0001</v>
      </c>
      <c r="KA580">
        <v>28.8954</v>
      </c>
      <c r="KB580">
        <v>28.8537</v>
      </c>
      <c r="KC580">
        <v>74.18219999999999</v>
      </c>
      <c r="KD580">
        <v>18.4002</v>
      </c>
      <c r="KE580">
        <v>73.0607</v>
      </c>
      <c r="KF580">
        <v>27.4415</v>
      </c>
      <c r="KG580">
        <v>1369.54</v>
      </c>
      <c r="KH580">
        <v>21.7453</v>
      </c>
      <c r="KI580">
        <v>102.029</v>
      </c>
      <c r="KJ580">
        <v>91.4868</v>
      </c>
    </row>
    <row r="581" spans="1:296">
      <c r="A581">
        <v>563</v>
      </c>
      <c r="B581">
        <v>1758401163.1</v>
      </c>
      <c r="C581">
        <v>19022.59999990463</v>
      </c>
      <c r="D581" t="s">
        <v>1574</v>
      </c>
      <c r="E581" t="s">
        <v>1575</v>
      </c>
      <c r="F581">
        <v>5</v>
      </c>
      <c r="G581" t="s">
        <v>1411</v>
      </c>
      <c r="H581">
        <v>1758401155.6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1384.093576902004</v>
      </c>
      <c r="AJ581">
        <v>1368.332060606061</v>
      </c>
      <c r="AK581">
        <v>3.428843827081276</v>
      </c>
      <c r="AL581">
        <v>65.7214573392061</v>
      </c>
      <c r="AM581">
        <f>(AO581 - AN581 + DX581*1E3/(8.314*(DZ581+273.15)) * AQ581/DW581 * AP581) * DW581/(100*DK581) * 1000/(1000 - AO581)</f>
        <v>0</v>
      </c>
      <c r="AN581">
        <v>21.80094623014289</v>
      </c>
      <c r="AO581">
        <v>22.11501393939393</v>
      </c>
      <c r="AP581">
        <v>4.235373268658092E-05</v>
      </c>
      <c r="AQ581">
        <v>86.31513726895665</v>
      </c>
      <c r="AR581">
        <v>0</v>
      </c>
      <c r="AS581">
        <v>0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437</v>
      </c>
      <c r="AX581" t="s">
        <v>437</v>
      </c>
      <c r="AY581">
        <v>0</v>
      </c>
      <c r="AZ581">
        <v>0</v>
      </c>
      <c r="BA581">
        <f>1-AY581/AZ581</f>
        <v>0</v>
      </c>
      <c r="BB581">
        <v>0</v>
      </c>
      <c r="BC581" t="s">
        <v>437</v>
      </c>
      <c r="BD581" t="s">
        <v>437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437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2.7</v>
      </c>
      <c r="DL581">
        <v>0.5</v>
      </c>
      <c r="DM581" t="s">
        <v>438</v>
      </c>
      <c r="DN581">
        <v>2</v>
      </c>
      <c r="DO581" t="b">
        <v>1</v>
      </c>
      <c r="DP581">
        <v>1758401155.6</v>
      </c>
      <c r="DQ581">
        <v>1314.618518518518</v>
      </c>
      <c r="DR581">
        <v>1340.191851851852</v>
      </c>
      <c r="DS581">
        <v>22.10105555555555</v>
      </c>
      <c r="DT581">
        <v>21.77644074074074</v>
      </c>
      <c r="DU581">
        <v>1315.15037037037</v>
      </c>
      <c r="DV581">
        <v>21.83468518518519</v>
      </c>
      <c r="DW581">
        <v>499.9510740740741</v>
      </c>
      <c r="DX581">
        <v>90.25700740740743</v>
      </c>
      <c r="DY581">
        <v>0.0659711</v>
      </c>
      <c r="DZ581">
        <v>28.86596666666667</v>
      </c>
      <c r="EA581">
        <v>30.00382222222222</v>
      </c>
      <c r="EB581">
        <v>999.9000000000001</v>
      </c>
      <c r="EC581">
        <v>0</v>
      </c>
      <c r="ED581">
        <v>0</v>
      </c>
      <c r="EE581">
        <v>9979.656666666666</v>
      </c>
      <c r="EF581">
        <v>0</v>
      </c>
      <c r="EG581">
        <v>11.05</v>
      </c>
      <c r="EH581">
        <v>-25.57334444444444</v>
      </c>
      <c r="EI581">
        <v>1344.32962962963</v>
      </c>
      <c r="EJ581">
        <v>1370.027037037037</v>
      </c>
      <c r="EK581">
        <v>0.3246318148148148</v>
      </c>
      <c r="EL581">
        <v>1340.191851851852</v>
      </c>
      <c r="EM581">
        <v>21.77644074074074</v>
      </c>
      <c r="EN581">
        <v>1.994776296296297</v>
      </c>
      <c r="EO581">
        <v>1.965474814814815</v>
      </c>
      <c r="EP581">
        <v>17.40292222222222</v>
      </c>
      <c r="EQ581">
        <v>17.16890740740741</v>
      </c>
      <c r="ER581">
        <v>2000.014074074074</v>
      </c>
      <c r="ES581">
        <v>0.9800044444444445</v>
      </c>
      <c r="ET581">
        <v>0.0199960037037037</v>
      </c>
      <c r="EU581">
        <v>0</v>
      </c>
      <c r="EV581">
        <v>249.0067777777778</v>
      </c>
      <c r="EW581">
        <v>5.00078</v>
      </c>
      <c r="EX581">
        <v>4984.426666666667</v>
      </c>
      <c r="EY581">
        <v>16379.76296296296</v>
      </c>
      <c r="EZ581">
        <v>39.02059259259259</v>
      </c>
      <c r="FA581">
        <v>39.91862962962963</v>
      </c>
      <c r="FB581">
        <v>39.39092592592592</v>
      </c>
      <c r="FC581">
        <v>39.56451851851851</v>
      </c>
      <c r="FD581">
        <v>40.31237037037037</v>
      </c>
      <c r="FE581">
        <v>1955.124074074074</v>
      </c>
      <c r="FF581">
        <v>39.89000000000001</v>
      </c>
      <c r="FG581">
        <v>0</v>
      </c>
      <c r="FH581">
        <v>1758401163.9</v>
      </c>
      <c r="FI581">
        <v>0</v>
      </c>
      <c r="FJ581">
        <v>249.0374615384615</v>
      </c>
      <c r="FK581">
        <v>-1.892649572252657</v>
      </c>
      <c r="FL581">
        <v>-41.41846154029717</v>
      </c>
      <c r="FM581">
        <v>4984.243461538462</v>
      </c>
      <c r="FN581">
        <v>15</v>
      </c>
      <c r="FO581">
        <v>0</v>
      </c>
      <c r="FP581" t="s">
        <v>439</v>
      </c>
      <c r="FQ581">
        <v>1746989605.5</v>
      </c>
      <c r="FR581">
        <v>1746989593.5</v>
      </c>
      <c r="FS581">
        <v>0</v>
      </c>
      <c r="FT581">
        <v>-0.274</v>
      </c>
      <c r="FU581">
        <v>-0.002</v>
      </c>
      <c r="FV581">
        <v>2.549</v>
      </c>
      <c r="FW581">
        <v>0.129</v>
      </c>
      <c r="FX581">
        <v>420</v>
      </c>
      <c r="FY581">
        <v>17</v>
      </c>
      <c r="FZ581">
        <v>0.02</v>
      </c>
      <c r="GA581">
        <v>0.04</v>
      </c>
      <c r="GB581">
        <v>-25.5821675</v>
      </c>
      <c r="GC581">
        <v>0.05096397748592936</v>
      </c>
      <c r="GD581">
        <v>0.1019084966710331</v>
      </c>
      <c r="GE581">
        <v>1</v>
      </c>
      <c r="GF581">
        <v>249.1401764705882</v>
      </c>
      <c r="GG581">
        <v>-1.78536287443505</v>
      </c>
      <c r="GH581">
        <v>0.2876584443795062</v>
      </c>
      <c r="GI581">
        <v>0</v>
      </c>
      <c r="GJ581">
        <v>0.32977735</v>
      </c>
      <c r="GK581">
        <v>-0.1348871594746728</v>
      </c>
      <c r="GL581">
        <v>0.01551478946449161</v>
      </c>
      <c r="GM581">
        <v>0</v>
      </c>
      <c r="GN581">
        <v>1</v>
      </c>
      <c r="GO581">
        <v>3</v>
      </c>
      <c r="GP581" t="s">
        <v>440</v>
      </c>
      <c r="GQ581">
        <v>3.10271</v>
      </c>
      <c r="GR581">
        <v>2.72426</v>
      </c>
      <c r="GS581">
        <v>0.192384</v>
      </c>
      <c r="GT581">
        <v>0.194692</v>
      </c>
      <c r="GU581">
        <v>0.101644</v>
      </c>
      <c r="GV581">
        <v>0.101969</v>
      </c>
      <c r="GW581">
        <v>21126.6</v>
      </c>
      <c r="GX581">
        <v>19130.8</v>
      </c>
      <c r="GY581">
        <v>26722.4</v>
      </c>
      <c r="GZ581">
        <v>23976.5</v>
      </c>
      <c r="HA581">
        <v>38426.6</v>
      </c>
      <c r="HB581">
        <v>31843</v>
      </c>
      <c r="HC581">
        <v>46665.3</v>
      </c>
      <c r="HD581">
        <v>37936.8</v>
      </c>
      <c r="HE581">
        <v>1.869</v>
      </c>
      <c r="HF581">
        <v>2.3481</v>
      </c>
      <c r="HG581">
        <v>0.113308</v>
      </c>
      <c r="HH581">
        <v>0</v>
      </c>
      <c r="HI581">
        <v>28.1509</v>
      </c>
      <c r="HJ581">
        <v>999.9</v>
      </c>
      <c r="HK581">
        <v>48.3</v>
      </c>
      <c r="HL581">
        <v>32.1</v>
      </c>
      <c r="HM581">
        <v>25.7012</v>
      </c>
      <c r="HN581">
        <v>61.2174</v>
      </c>
      <c r="HO581">
        <v>4.42709</v>
      </c>
      <c r="HP581">
        <v>2</v>
      </c>
      <c r="HQ581">
        <v>0.114909</v>
      </c>
      <c r="HR581">
        <v>0.0351253</v>
      </c>
      <c r="HS581">
        <v>20.283</v>
      </c>
      <c r="HT581">
        <v>5.2119</v>
      </c>
      <c r="HU581">
        <v>11.9779</v>
      </c>
      <c r="HV581">
        <v>4.9626</v>
      </c>
      <c r="HW581">
        <v>3.27438</v>
      </c>
      <c r="HX581">
        <v>9999</v>
      </c>
      <c r="HY581">
        <v>9999</v>
      </c>
      <c r="HZ581">
        <v>9999</v>
      </c>
      <c r="IA581">
        <v>999.9</v>
      </c>
      <c r="IB581">
        <v>1.86386</v>
      </c>
      <c r="IC581">
        <v>1.86007</v>
      </c>
      <c r="ID581">
        <v>1.8584</v>
      </c>
      <c r="IE581">
        <v>1.85974</v>
      </c>
      <c r="IF581">
        <v>1.85989</v>
      </c>
      <c r="IG581">
        <v>1.85838</v>
      </c>
      <c r="IH581">
        <v>1.85745</v>
      </c>
      <c r="II581">
        <v>1.8524</v>
      </c>
      <c r="IJ581">
        <v>0</v>
      </c>
      <c r="IK581">
        <v>0</v>
      </c>
      <c r="IL581">
        <v>0</v>
      </c>
      <c r="IM581">
        <v>0</v>
      </c>
      <c r="IN581" t="s">
        <v>441</v>
      </c>
      <c r="IO581" t="s">
        <v>442</v>
      </c>
      <c r="IP581" t="s">
        <v>443</v>
      </c>
      <c r="IQ581" t="s">
        <v>443</v>
      </c>
      <c r="IR581" t="s">
        <v>443</v>
      </c>
      <c r="IS581" t="s">
        <v>443</v>
      </c>
      <c r="IT581">
        <v>0</v>
      </c>
      <c r="IU581">
        <v>100</v>
      </c>
      <c r="IV581">
        <v>100</v>
      </c>
      <c r="IW581">
        <v>-0.5</v>
      </c>
      <c r="IX581">
        <v>0.2667</v>
      </c>
      <c r="IY581">
        <v>-1.199888540531774</v>
      </c>
      <c r="IZ581">
        <v>0.0006062262584135303</v>
      </c>
      <c r="JA581">
        <v>-6.607284784785487E-07</v>
      </c>
      <c r="JB581">
        <v>4.456398226774383E-10</v>
      </c>
      <c r="JC581">
        <v>0.04242554667046498</v>
      </c>
      <c r="JD581">
        <v>-0.002659736867722172</v>
      </c>
      <c r="JE581">
        <v>0.000738507291522077</v>
      </c>
      <c r="JF581">
        <v>-6.730059124220876E-06</v>
      </c>
      <c r="JG581">
        <v>7</v>
      </c>
      <c r="JH581">
        <v>1949</v>
      </c>
      <c r="JI581">
        <v>1</v>
      </c>
      <c r="JJ581">
        <v>29</v>
      </c>
      <c r="JK581">
        <v>190192.6</v>
      </c>
      <c r="JL581">
        <v>190192.8</v>
      </c>
      <c r="JM581">
        <v>3.73291</v>
      </c>
      <c r="JN581">
        <v>2.60254</v>
      </c>
      <c r="JO581">
        <v>2.146</v>
      </c>
      <c r="JP581">
        <v>2.67944</v>
      </c>
      <c r="JQ581">
        <v>2.29858</v>
      </c>
      <c r="JR581">
        <v>2.41211</v>
      </c>
      <c r="JS581">
        <v>36.908</v>
      </c>
      <c r="JT581">
        <v>24.07</v>
      </c>
      <c r="JU581">
        <v>18</v>
      </c>
      <c r="JV581">
        <v>480.608</v>
      </c>
      <c r="JW581">
        <v>902.396</v>
      </c>
      <c r="JX581">
        <v>27.4409</v>
      </c>
      <c r="JY581">
        <v>28.7198</v>
      </c>
      <c r="JZ581">
        <v>30.0002</v>
      </c>
      <c r="KA581">
        <v>28.8967</v>
      </c>
      <c r="KB581">
        <v>28.8553</v>
      </c>
      <c r="KC581">
        <v>74.91800000000001</v>
      </c>
      <c r="KD581">
        <v>18.4002</v>
      </c>
      <c r="KE581">
        <v>73.0607</v>
      </c>
      <c r="KF581">
        <v>27.4392</v>
      </c>
      <c r="KG581">
        <v>1389.6</v>
      </c>
      <c r="KH581">
        <v>21.7453</v>
      </c>
      <c r="KI581">
        <v>102.028</v>
      </c>
      <c r="KJ581">
        <v>91.4862</v>
      </c>
    </row>
    <row r="582" spans="1:296">
      <c r="A582">
        <v>564</v>
      </c>
      <c r="B582">
        <v>1758401168.1</v>
      </c>
      <c r="C582">
        <v>19027.59999990463</v>
      </c>
      <c r="D582" t="s">
        <v>1576</v>
      </c>
      <c r="E582" t="s">
        <v>1577</v>
      </c>
      <c r="F582">
        <v>5</v>
      </c>
      <c r="G582" t="s">
        <v>1411</v>
      </c>
      <c r="H582">
        <v>1758401160.314285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1401.429786501797</v>
      </c>
      <c r="AJ582">
        <v>1385.472</v>
      </c>
      <c r="AK582">
        <v>3.416554748689571</v>
      </c>
      <c r="AL582">
        <v>65.7214573392061</v>
      </c>
      <c r="AM582">
        <f>(AO582 - AN582 + DX582*1E3/(8.314*(DZ582+273.15)) * AQ582/DW582 * AP582) * DW582/(100*DK582) * 1000/(1000 - AO582)</f>
        <v>0</v>
      </c>
      <c r="AN582">
        <v>21.80558146804117</v>
      </c>
      <c r="AO582">
        <v>22.12749696969696</v>
      </c>
      <c r="AP582">
        <v>3.933834265587448E-05</v>
      </c>
      <c r="AQ582">
        <v>86.31513726895665</v>
      </c>
      <c r="AR582">
        <v>0</v>
      </c>
      <c r="AS582">
        <v>0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437</v>
      </c>
      <c r="AX582" t="s">
        <v>437</v>
      </c>
      <c r="AY582">
        <v>0</v>
      </c>
      <c r="AZ582">
        <v>0</v>
      </c>
      <c r="BA582">
        <f>1-AY582/AZ582</f>
        <v>0</v>
      </c>
      <c r="BB582">
        <v>0</v>
      </c>
      <c r="BC582" t="s">
        <v>437</v>
      </c>
      <c r="BD582" t="s">
        <v>437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437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2.7</v>
      </c>
      <c r="DL582">
        <v>0.5</v>
      </c>
      <c r="DM582" t="s">
        <v>438</v>
      </c>
      <c r="DN582">
        <v>2</v>
      </c>
      <c r="DO582" t="b">
        <v>1</v>
      </c>
      <c r="DP582">
        <v>1758401160.314285</v>
      </c>
      <c r="DQ582">
        <v>1330.412857142857</v>
      </c>
      <c r="DR582">
        <v>1356.040357142857</v>
      </c>
      <c r="DS582">
        <v>22.1089</v>
      </c>
      <c r="DT582">
        <v>21.79086785714286</v>
      </c>
      <c r="DU582">
        <v>1330.926428571429</v>
      </c>
      <c r="DV582">
        <v>21.842375</v>
      </c>
      <c r="DW582">
        <v>499.9414285714287</v>
      </c>
      <c r="DX582">
        <v>90.25669642857143</v>
      </c>
      <c r="DY582">
        <v>0.06610564642857143</v>
      </c>
      <c r="DZ582">
        <v>28.86591785714285</v>
      </c>
      <c r="EA582">
        <v>29.99996428571428</v>
      </c>
      <c r="EB582">
        <v>999.9000000000002</v>
      </c>
      <c r="EC582">
        <v>0</v>
      </c>
      <c r="ED582">
        <v>0</v>
      </c>
      <c r="EE582">
        <v>9986.186071428572</v>
      </c>
      <c r="EF582">
        <v>0</v>
      </c>
      <c r="EG582">
        <v>11.05</v>
      </c>
      <c r="EH582">
        <v>-25.62688928571429</v>
      </c>
      <c r="EI582">
        <v>1360.492142857143</v>
      </c>
      <c r="EJ582">
        <v>1386.248214285715</v>
      </c>
      <c r="EK582">
        <v>0.31804675</v>
      </c>
      <c r="EL582">
        <v>1356.040357142857</v>
      </c>
      <c r="EM582">
        <v>21.79086785714286</v>
      </c>
      <c r="EN582">
        <v>1.995477142857143</v>
      </c>
      <c r="EO582">
        <v>1.966771071428571</v>
      </c>
      <c r="EP582">
        <v>17.40848214285714</v>
      </c>
      <c r="EQ582">
        <v>17.17931785714286</v>
      </c>
      <c r="ER582">
        <v>2000.008928571429</v>
      </c>
      <c r="ES582">
        <v>0.9800043928571428</v>
      </c>
      <c r="ET582">
        <v>0.01999605714285714</v>
      </c>
      <c r="EU582">
        <v>0</v>
      </c>
      <c r="EV582">
        <v>248.8103928571429</v>
      </c>
      <c r="EW582">
        <v>5.00078</v>
      </c>
      <c r="EX582">
        <v>4981.097142857142</v>
      </c>
      <c r="EY582">
        <v>16379.73571428571</v>
      </c>
      <c r="EZ582">
        <v>39.01760714285714</v>
      </c>
      <c r="FA582">
        <v>39.91928571428571</v>
      </c>
      <c r="FB582">
        <v>39.42610714285713</v>
      </c>
      <c r="FC582">
        <v>39.56896428571429</v>
      </c>
      <c r="FD582">
        <v>40.31460714285714</v>
      </c>
      <c r="FE582">
        <v>1955.118928571429</v>
      </c>
      <c r="FF582">
        <v>39.89000000000001</v>
      </c>
      <c r="FG582">
        <v>0</v>
      </c>
      <c r="FH582">
        <v>1758401168.7</v>
      </c>
      <c r="FI582">
        <v>0</v>
      </c>
      <c r="FJ582">
        <v>248.8370384615385</v>
      </c>
      <c r="FK582">
        <v>-2.505128196300537</v>
      </c>
      <c r="FL582">
        <v>-43.35931624882983</v>
      </c>
      <c r="FM582">
        <v>4980.799230769231</v>
      </c>
      <c r="FN582">
        <v>15</v>
      </c>
      <c r="FO582">
        <v>0</v>
      </c>
      <c r="FP582" t="s">
        <v>439</v>
      </c>
      <c r="FQ582">
        <v>1746989605.5</v>
      </c>
      <c r="FR582">
        <v>1746989593.5</v>
      </c>
      <c r="FS582">
        <v>0</v>
      </c>
      <c r="FT582">
        <v>-0.274</v>
      </c>
      <c r="FU582">
        <v>-0.002</v>
      </c>
      <c r="FV582">
        <v>2.549</v>
      </c>
      <c r="FW582">
        <v>0.129</v>
      </c>
      <c r="FX582">
        <v>420</v>
      </c>
      <c r="FY582">
        <v>17</v>
      </c>
      <c r="FZ582">
        <v>0.02</v>
      </c>
      <c r="GA582">
        <v>0.04</v>
      </c>
      <c r="GB582">
        <v>-25.6044243902439</v>
      </c>
      <c r="GC582">
        <v>-0.2902181184669163</v>
      </c>
      <c r="GD582">
        <v>0.1070704458789899</v>
      </c>
      <c r="GE582">
        <v>1</v>
      </c>
      <c r="GF582">
        <v>248.9243235294118</v>
      </c>
      <c r="GG582">
        <v>-2.329304810420453</v>
      </c>
      <c r="GH582">
        <v>0.3235008610396977</v>
      </c>
      <c r="GI582">
        <v>0</v>
      </c>
      <c r="GJ582">
        <v>0.3234989024390244</v>
      </c>
      <c r="GK582">
        <v>-0.1102660975609747</v>
      </c>
      <c r="GL582">
        <v>0.01482431819318922</v>
      </c>
      <c r="GM582">
        <v>0</v>
      </c>
      <c r="GN582">
        <v>1</v>
      </c>
      <c r="GO582">
        <v>3</v>
      </c>
      <c r="GP582" t="s">
        <v>440</v>
      </c>
      <c r="GQ582">
        <v>3.10258</v>
      </c>
      <c r="GR582">
        <v>2.72459</v>
      </c>
      <c r="GS582">
        <v>0.193835</v>
      </c>
      <c r="GT582">
        <v>0.196146</v>
      </c>
      <c r="GU582">
        <v>0.101681</v>
      </c>
      <c r="GV582">
        <v>0.101967</v>
      </c>
      <c r="GW582">
        <v>21088.6</v>
      </c>
      <c r="GX582">
        <v>19096.2</v>
      </c>
      <c r="GY582">
        <v>26722.4</v>
      </c>
      <c r="GZ582">
        <v>23976.5</v>
      </c>
      <c r="HA582">
        <v>38425.2</v>
      </c>
      <c r="HB582">
        <v>31843.1</v>
      </c>
      <c r="HC582">
        <v>46665.3</v>
      </c>
      <c r="HD582">
        <v>37936.7</v>
      </c>
      <c r="HE582">
        <v>1.86865</v>
      </c>
      <c r="HF582">
        <v>2.34732</v>
      </c>
      <c r="HG582">
        <v>0.113726</v>
      </c>
      <c r="HH582">
        <v>0</v>
      </c>
      <c r="HI582">
        <v>28.1509</v>
      </c>
      <c r="HJ582">
        <v>999.9</v>
      </c>
      <c r="HK582">
        <v>48.3</v>
      </c>
      <c r="HL582">
        <v>32.1</v>
      </c>
      <c r="HM582">
        <v>25.6965</v>
      </c>
      <c r="HN582">
        <v>61.3474</v>
      </c>
      <c r="HO582">
        <v>4.5032</v>
      </c>
      <c r="HP582">
        <v>2</v>
      </c>
      <c r="HQ582">
        <v>0.115094</v>
      </c>
      <c r="HR582">
        <v>0.0134559</v>
      </c>
      <c r="HS582">
        <v>20.283</v>
      </c>
      <c r="HT582">
        <v>5.21295</v>
      </c>
      <c r="HU582">
        <v>11.9781</v>
      </c>
      <c r="HV582">
        <v>4.96285</v>
      </c>
      <c r="HW582">
        <v>3.27455</v>
      </c>
      <c r="HX582">
        <v>9999</v>
      </c>
      <c r="HY582">
        <v>9999</v>
      </c>
      <c r="HZ582">
        <v>9999</v>
      </c>
      <c r="IA582">
        <v>999.9</v>
      </c>
      <c r="IB582">
        <v>1.86386</v>
      </c>
      <c r="IC582">
        <v>1.8601</v>
      </c>
      <c r="ID582">
        <v>1.85841</v>
      </c>
      <c r="IE582">
        <v>1.85974</v>
      </c>
      <c r="IF582">
        <v>1.85989</v>
      </c>
      <c r="IG582">
        <v>1.85839</v>
      </c>
      <c r="IH582">
        <v>1.85745</v>
      </c>
      <c r="II582">
        <v>1.85238</v>
      </c>
      <c r="IJ582">
        <v>0</v>
      </c>
      <c r="IK582">
        <v>0</v>
      </c>
      <c r="IL582">
        <v>0</v>
      </c>
      <c r="IM582">
        <v>0</v>
      </c>
      <c r="IN582" t="s">
        <v>441</v>
      </c>
      <c r="IO582" t="s">
        <v>442</v>
      </c>
      <c r="IP582" t="s">
        <v>443</v>
      </c>
      <c r="IQ582" t="s">
        <v>443</v>
      </c>
      <c r="IR582" t="s">
        <v>443</v>
      </c>
      <c r="IS582" t="s">
        <v>443</v>
      </c>
      <c r="IT582">
        <v>0</v>
      </c>
      <c r="IU582">
        <v>100</v>
      </c>
      <c r="IV582">
        <v>100</v>
      </c>
      <c r="IW582">
        <v>-0.48</v>
      </c>
      <c r="IX582">
        <v>0.2669</v>
      </c>
      <c r="IY582">
        <v>-1.199888540531774</v>
      </c>
      <c r="IZ582">
        <v>0.0006062262584135303</v>
      </c>
      <c r="JA582">
        <v>-6.607284784785487E-07</v>
      </c>
      <c r="JB582">
        <v>4.456398226774383E-10</v>
      </c>
      <c r="JC582">
        <v>0.04242554667046498</v>
      </c>
      <c r="JD582">
        <v>-0.002659736867722172</v>
      </c>
      <c r="JE582">
        <v>0.000738507291522077</v>
      </c>
      <c r="JF582">
        <v>-6.730059124220876E-06</v>
      </c>
      <c r="JG582">
        <v>7</v>
      </c>
      <c r="JH582">
        <v>1949</v>
      </c>
      <c r="JI582">
        <v>1</v>
      </c>
      <c r="JJ582">
        <v>29</v>
      </c>
      <c r="JK582">
        <v>190192.7</v>
      </c>
      <c r="JL582">
        <v>190192.9</v>
      </c>
      <c r="JM582">
        <v>3.76587</v>
      </c>
      <c r="JN582">
        <v>2.59644</v>
      </c>
      <c r="JO582">
        <v>2.146</v>
      </c>
      <c r="JP582">
        <v>2.67944</v>
      </c>
      <c r="JQ582">
        <v>2.29858</v>
      </c>
      <c r="JR582">
        <v>2.43286</v>
      </c>
      <c r="JS582">
        <v>36.908</v>
      </c>
      <c r="JT582">
        <v>24.0787</v>
      </c>
      <c r="JU582">
        <v>18</v>
      </c>
      <c r="JV582">
        <v>480.417</v>
      </c>
      <c r="JW582">
        <v>901.585</v>
      </c>
      <c r="JX582">
        <v>27.4391</v>
      </c>
      <c r="JY582">
        <v>28.7221</v>
      </c>
      <c r="JZ582">
        <v>30.0003</v>
      </c>
      <c r="KA582">
        <v>28.8985</v>
      </c>
      <c r="KB582">
        <v>28.8561</v>
      </c>
      <c r="KC582">
        <v>75.5759</v>
      </c>
      <c r="KD582">
        <v>18.4002</v>
      </c>
      <c r="KE582">
        <v>73.0607</v>
      </c>
      <c r="KF582">
        <v>27.4431</v>
      </c>
      <c r="KG582">
        <v>1402.96</v>
      </c>
      <c r="KH582">
        <v>21.7453</v>
      </c>
      <c r="KI582">
        <v>102.028</v>
      </c>
      <c r="KJ582">
        <v>91.48609999999999</v>
      </c>
    </row>
    <row r="583" spans="1:296">
      <c r="A583">
        <v>565</v>
      </c>
      <c r="B583">
        <v>1758401173.1</v>
      </c>
      <c r="C583">
        <v>19032.59999990463</v>
      </c>
      <c r="D583" t="s">
        <v>1578</v>
      </c>
      <c r="E583" t="s">
        <v>1579</v>
      </c>
      <c r="F583">
        <v>5</v>
      </c>
      <c r="G583" t="s">
        <v>1411</v>
      </c>
      <c r="H583">
        <v>1758401165.6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1418.643754182285</v>
      </c>
      <c r="AJ583">
        <v>1402.719515151515</v>
      </c>
      <c r="AK583">
        <v>3.442689322883319</v>
      </c>
      <c r="AL583">
        <v>65.7214573392061</v>
      </c>
      <c r="AM583">
        <f>(AO583 - AN583 + DX583*1E3/(8.314*(DZ583+273.15)) * AQ583/DW583 * AP583) * DW583/(100*DK583) * 1000/(1000 - AO583)</f>
        <v>0</v>
      </c>
      <c r="AN583">
        <v>21.80600656576393</v>
      </c>
      <c r="AO583">
        <v>22.13151393939393</v>
      </c>
      <c r="AP583">
        <v>5.800278085525761E-06</v>
      </c>
      <c r="AQ583">
        <v>86.31513726895665</v>
      </c>
      <c r="AR583">
        <v>0</v>
      </c>
      <c r="AS583">
        <v>0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437</v>
      </c>
      <c r="AX583" t="s">
        <v>437</v>
      </c>
      <c r="AY583">
        <v>0</v>
      </c>
      <c r="AZ583">
        <v>0</v>
      </c>
      <c r="BA583">
        <f>1-AY583/AZ583</f>
        <v>0</v>
      </c>
      <c r="BB583">
        <v>0</v>
      </c>
      <c r="BC583" t="s">
        <v>437</v>
      </c>
      <c r="BD583" t="s">
        <v>437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437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2.7</v>
      </c>
      <c r="DL583">
        <v>0.5</v>
      </c>
      <c r="DM583" t="s">
        <v>438</v>
      </c>
      <c r="DN583">
        <v>2</v>
      </c>
      <c r="DO583" t="b">
        <v>1</v>
      </c>
      <c r="DP583">
        <v>1758401165.6</v>
      </c>
      <c r="DQ583">
        <v>1348.152962962963</v>
      </c>
      <c r="DR583">
        <v>1373.806296296297</v>
      </c>
      <c r="DS583">
        <v>22.12001111111111</v>
      </c>
      <c r="DT583">
        <v>21.80525555555556</v>
      </c>
      <c r="DU583">
        <v>1348.644444444444</v>
      </c>
      <c r="DV583">
        <v>21.85327037037037</v>
      </c>
      <c r="DW583">
        <v>499.9031851851851</v>
      </c>
      <c r="DX583">
        <v>90.25678518518519</v>
      </c>
      <c r="DY583">
        <v>0.06625208148148148</v>
      </c>
      <c r="DZ583">
        <v>28.86664814814815</v>
      </c>
      <c r="EA583">
        <v>29.99851851851852</v>
      </c>
      <c r="EB583">
        <v>999.9000000000001</v>
      </c>
      <c r="EC583">
        <v>0</v>
      </c>
      <c r="ED583">
        <v>0</v>
      </c>
      <c r="EE583">
        <v>9997.381481481481</v>
      </c>
      <c r="EF583">
        <v>0</v>
      </c>
      <c r="EG583">
        <v>11.05</v>
      </c>
      <c r="EH583">
        <v>-25.65294814814815</v>
      </c>
      <c r="EI583">
        <v>1378.648518518518</v>
      </c>
      <c r="EJ583">
        <v>1404.430740740741</v>
      </c>
      <c r="EK583">
        <v>0.3147666296296296</v>
      </c>
      <c r="EL583">
        <v>1373.806296296297</v>
      </c>
      <c r="EM583">
        <v>21.80525555555556</v>
      </c>
      <c r="EN583">
        <v>1.996481481481481</v>
      </c>
      <c r="EO583">
        <v>1.968071111111111</v>
      </c>
      <c r="EP583">
        <v>17.41644814814815</v>
      </c>
      <c r="EQ583">
        <v>17.18977037037037</v>
      </c>
      <c r="ER583">
        <v>2000.011481481481</v>
      </c>
      <c r="ES583">
        <v>0.9800044444444445</v>
      </c>
      <c r="ET583">
        <v>0.01999601111111111</v>
      </c>
      <c r="EU583">
        <v>0</v>
      </c>
      <c r="EV583">
        <v>248.6325925925926</v>
      </c>
      <c r="EW583">
        <v>5.00078</v>
      </c>
      <c r="EX583">
        <v>4977.242962962963</v>
      </c>
      <c r="EY583">
        <v>16379.76296296296</v>
      </c>
      <c r="EZ583">
        <v>39.02522222222223</v>
      </c>
      <c r="FA583">
        <v>39.92092592592593</v>
      </c>
      <c r="FB583">
        <v>39.51133333333333</v>
      </c>
      <c r="FC583">
        <v>39.57381481481481</v>
      </c>
      <c r="FD583">
        <v>40.29607407407406</v>
      </c>
      <c r="FE583">
        <v>1955.121481481481</v>
      </c>
      <c r="FF583">
        <v>39.89000000000001</v>
      </c>
      <c r="FG583">
        <v>0</v>
      </c>
      <c r="FH583">
        <v>1758401173.5</v>
      </c>
      <c r="FI583">
        <v>0</v>
      </c>
      <c r="FJ583">
        <v>248.6492307692308</v>
      </c>
      <c r="FK583">
        <v>-3.16041024218802</v>
      </c>
      <c r="FL583">
        <v>-44.54085463160735</v>
      </c>
      <c r="FM583">
        <v>4977.361538461539</v>
      </c>
      <c r="FN583">
        <v>15</v>
      </c>
      <c r="FO583">
        <v>0</v>
      </c>
      <c r="FP583" t="s">
        <v>439</v>
      </c>
      <c r="FQ583">
        <v>1746989605.5</v>
      </c>
      <c r="FR583">
        <v>1746989593.5</v>
      </c>
      <c r="FS583">
        <v>0</v>
      </c>
      <c r="FT583">
        <v>-0.274</v>
      </c>
      <c r="FU583">
        <v>-0.002</v>
      </c>
      <c r="FV583">
        <v>2.549</v>
      </c>
      <c r="FW583">
        <v>0.129</v>
      </c>
      <c r="FX583">
        <v>420</v>
      </c>
      <c r="FY583">
        <v>17</v>
      </c>
      <c r="FZ583">
        <v>0.02</v>
      </c>
      <c r="GA583">
        <v>0.04</v>
      </c>
      <c r="GB583">
        <v>-25.64716585365854</v>
      </c>
      <c r="GC583">
        <v>-0.5229303135888279</v>
      </c>
      <c r="GD583">
        <v>0.09875278473321086</v>
      </c>
      <c r="GE583">
        <v>0</v>
      </c>
      <c r="GF583">
        <v>248.7325</v>
      </c>
      <c r="GG583">
        <v>-2.591825818006706</v>
      </c>
      <c r="GH583">
        <v>0.3277511834231772</v>
      </c>
      <c r="GI583">
        <v>0</v>
      </c>
      <c r="GJ583">
        <v>0.3192226341463415</v>
      </c>
      <c r="GK583">
        <v>-0.02396163763066211</v>
      </c>
      <c r="GL583">
        <v>0.01158863777797365</v>
      </c>
      <c r="GM583">
        <v>1</v>
      </c>
      <c r="GN583">
        <v>1</v>
      </c>
      <c r="GO583">
        <v>3</v>
      </c>
      <c r="GP583" t="s">
        <v>440</v>
      </c>
      <c r="GQ583">
        <v>3.10284</v>
      </c>
      <c r="GR583">
        <v>2.72439</v>
      </c>
      <c r="GS583">
        <v>0.195279</v>
      </c>
      <c r="GT583">
        <v>0.197571</v>
      </c>
      <c r="GU583">
        <v>0.101697</v>
      </c>
      <c r="GV583">
        <v>0.101974</v>
      </c>
      <c r="GW583">
        <v>21050.5</v>
      </c>
      <c r="GX583">
        <v>19062.2</v>
      </c>
      <c r="GY583">
        <v>26722</v>
      </c>
      <c r="GZ583">
        <v>23976.3</v>
      </c>
      <c r="HA583">
        <v>38424.4</v>
      </c>
      <c r="HB583">
        <v>31843</v>
      </c>
      <c r="HC583">
        <v>46664.9</v>
      </c>
      <c r="HD583">
        <v>37936.6</v>
      </c>
      <c r="HE583">
        <v>1.86922</v>
      </c>
      <c r="HF583">
        <v>2.34735</v>
      </c>
      <c r="HG583">
        <v>0.112973</v>
      </c>
      <c r="HH583">
        <v>0</v>
      </c>
      <c r="HI583">
        <v>28.1509</v>
      </c>
      <c r="HJ583">
        <v>999.9</v>
      </c>
      <c r="HK583">
        <v>48.4</v>
      </c>
      <c r="HL583">
        <v>32.2</v>
      </c>
      <c r="HM583">
        <v>25.8979</v>
      </c>
      <c r="HN583">
        <v>61.2674</v>
      </c>
      <c r="HO583">
        <v>4.44711</v>
      </c>
      <c r="HP583">
        <v>2</v>
      </c>
      <c r="HQ583">
        <v>0.115236</v>
      </c>
      <c r="HR583">
        <v>0.016762</v>
      </c>
      <c r="HS583">
        <v>20.2831</v>
      </c>
      <c r="HT583">
        <v>5.2131</v>
      </c>
      <c r="HU583">
        <v>11.9784</v>
      </c>
      <c r="HV583">
        <v>4.96325</v>
      </c>
      <c r="HW583">
        <v>3.27455</v>
      </c>
      <c r="HX583">
        <v>9999</v>
      </c>
      <c r="HY583">
        <v>9999</v>
      </c>
      <c r="HZ583">
        <v>9999</v>
      </c>
      <c r="IA583">
        <v>999.9</v>
      </c>
      <c r="IB583">
        <v>1.86387</v>
      </c>
      <c r="IC583">
        <v>1.8601</v>
      </c>
      <c r="ID583">
        <v>1.85843</v>
      </c>
      <c r="IE583">
        <v>1.85975</v>
      </c>
      <c r="IF583">
        <v>1.85989</v>
      </c>
      <c r="IG583">
        <v>1.85842</v>
      </c>
      <c r="IH583">
        <v>1.85745</v>
      </c>
      <c r="II583">
        <v>1.85241</v>
      </c>
      <c r="IJ583">
        <v>0</v>
      </c>
      <c r="IK583">
        <v>0</v>
      </c>
      <c r="IL583">
        <v>0</v>
      </c>
      <c r="IM583">
        <v>0</v>
      </c>
      <c r="IN583" t="s">
        <v>441</v>
      </c>
      <c r="IO583" t="s">
        <v>442</v>
      </c>
      <c r="IP583" t="s">
        <v>443</v>
      </c>
      <c r="IQ583" t="s">
        <v>443</v>
      </c>
      <c r="IR583" t="s">
        <v>443</v>
      </c>
      <c r="IS583" t="s">
        <v>443</v>
      </c>
      <c r="IT583">
        <v>0</v>
      </c>
      <c r="IU583">
        <v>100</v>
      </c>
      <c r="IV583">
        <v>100</v>
      </c>
      <c r="IW583">
        <v>-0.46</v>
      </c>
      <c r="IX583">
        <v>0.267</v>
      </c>
      <c r="IY583">
        <v>-1.199888540531774</v>
      </c>
      <c r="IZ583">
        <v>0.0006062262584135303</v>
      </c>
      <c r="JA583">
        <v>-6.607284784785487E-07</v>
      </c>
      <c r="JB583">
        <v>4.456398226774383E-10</v>
      </c>
      <c r="JC583">
        <v>0.04242554667046498</v>
      </c>
      <c r="JD583">
        <v>-0.002659736867722172</v>
      </c>
      <c r="JE583">
        <v>0.000738507291522077</v>
      </c>
      <c r="JF583">
        <v>-6.730059124220876E-06</v>
      </c>
      <c r="JG583">
        <v>7</v>
      </c>
      <c r="JH583">
        <v>1949</v>
      </c>
      <c r="JI583">
        <v>1</v>
      </c>
      <c r="JJ583">
        <v>29</v>
      </c>
      <c r="JK583">
        <v>190192.8</v>
      </c>
      <c r="JL583">
        <v>190193</v>
      </c>
      <c r="JM583">
        <v>3.80127</v>
      </c>
      <c r="JN583">
        <v>2.59277</v>
      </c>
      <c r="JO583">
        <v>2.146</v>
      </c>
      <c r="JP583">
        <v>2.67944</v>
      </c>
      <c r="JQ583">
        <v>2.29858</v>
      </c>
      <c r="JR583">
        <v>2.4292</v>
      </c>
      <c r="JS583">
        <v>36.908</v>
      </c>
      <c r="JT583">
        <v>24.0787</v>
      </c>
      <c r="JU583">
        <v>18</v>
      </c>
      <c r="JV583">
        <v>480.756</v>
      </c>
      <c r="JW583">
        <v>901.645</v>
      </c>
      <c r="JX583">
        <v>27.4418</v>
      </c>
      <c r="JY583">
        <v>28.7227</v>
      </c>
      <c r="JZ583">
        <v>30.0003</v>
      </c>
      <c r="KA583">
        <v>28.8992</v>
      </c>
      <c r="KB583">
        <v>28.8583</v>
      </c>
      <c r="KC583">
        <v>76.30410000000001</v>
      </c>
      <c r="KD583">
        <v>18.4002</v>
      </c>
      <c r="KE583">
        <v>73.0607</v>
      </c>
      <c r="KF583">
        <v>27.4418</v>
      </c>
      <c r="KG583">
        <v>1423</v>
      </c>
      <c r="KH583">
        <v>21.7453</v>
      </c>
      <c r="KI583">
        <v>102.027</v>
      </c>
      <c r="KJ583">
        <v>91.48569999999999</v>
      </c>
    </row>
    <row r="584" spans="1:296">
      <c r="A584">
        <v>566</v>
      </c>
      <c r="B584">
        <v>1758401178.1</v>
      </c>
      <c r="C584">
        <v>19037.59999990463</v>
      </c>
      <c r="D584" t="s">
        <v>1580</v>
      </c>
      <c r="E584" t="s">
        <v>1581</v>
      </c>
      <c r="F584">
        <v>5</v>
      </c>
      <c r="G584" t="s">
        <v>1411</v>
      </c>
      <c r="H584">
        <v>1758401170.314285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1435.757739082431</v>
      </c>
      <c r="AJ584">
        <v>1419.956242424242</v>
      </c>
      <c r="AK584">
        <v>3.445411079015982</v>
      </c>
      <c r="AL584">
        <v>65.7214573392061</v>
      </c>
      <c r="AM584">
        <f>(AO584 - AN584 + DX584*1E3/(8.314*(DZ584+273.15)) * AQ584/DW584 * AP584) * DW584/(100*DK584) * 1000/(1000 - AO584)</f>
        <v>0</v>
      </c>
      <c r="AN584">
        <v>21.80775600373606</v>
      </c>
      <c r="AO584">
        <v>22.13494848484848</v>
      </c>
      <c r="AP584">
        <v>1.209510009732369E-05</v>
      </c>
      <c r="AQ584">
        <v>86.31513726895665</v>
      </c>
      <c r="AR584">
        <v>0</v>
      </c>
      <c r="AS584">
        <v>0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437</v>
      </c>
      <c r="AX584" t="s">
        <v>437</v>
      </c>
      <c r="AY584">
        <v>0</v>
      </c>
      <c r="AZ584">
        <v>0</v>
      </c>
      <c r="BA584">
        <f>1-AY584/AZ584</f>
        <v>0</v>
      </c>
      <c r="BB584">
        <v>0</v>
      </c>
      <c r="BC584" t="s">
        <v>437</v>
      </c>
      <c r="BD584" t="s">
        <v>437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437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2.7</v>
      </c>
      <c r="DL584">
        <v>0.5</v>
      </c>
      <c r="DM584" t="s">
        <v>438</v>
      </c>
      <c r="DN584">
        <v>2</v>
      </c>
      <c r="DO584" t="b">
        <v>1</v>
      </c>
      <c r="DP584">
        <v>1758401170.314285</v>
      </c>
      <c r="DQ584">
        <v>1364.006071428571</v>
      </c>
      <c r="DR584">
        <v>1389.651785714286</v>
      </c>
      <c r="DS584">
        <v>22.12837857142857</v>
      </c>
      <c r="DT584">
        <v>21.80634285714286</v>
      </c>
      <c r="DU584">
        <v>1364.477142857143</v>
      </c>
      <c r="DV584">
        <v>21.86146785714286</v>
      </c>
      <c r="DW584">
        <v>499.9953214285715</v>
      </c>
      <c r="DX584">
        <v>90.25648214285717</v>
      </c>
      <c r="DY584">
        <v>0.06632425714285714</v>
      </c>
      <c r="DZ584">
        <v>28.86715</v>
      </c>
      <c r="EA584">
        <v>29.99808928571428</v>
      </c>
      <c r="EB584">
        <v>999.9000000000002</v>
      </c>
      <c r="EC584">
        <v>0</v>
      </c>
      <c r="ED584">
        <v>0</v>
      </c>
      <c r="EE584">
        <v>10003.23214285714</v>
      </c>
      <c r="EF584">
        <v>0</v>
      </c>
      <c r="EG584">
        <v>11.05</v>
      </c>
      <c r="EH584">
        <v>-25.64478214285715</v>
      </c>
      <c r="EI584">
        <v>1394.8725</v>
      </c>
      <c r="EJ584">
        <v>1420.630714285714</v>
      </c>
      <c r="EK584">
        <v>0.3220402857142856</v>
      </c>
      <c r="EL584">
        <v>1389.651785714286</v>
      </c>
      <c r="EM584">
        <v>21.80634285714286</v>
      </c>
      <c r="EN584">
        <v>1.997229642857143</v>
      </c>
      <c r="EO584">
        <v>1.9681625</v>
      </c>
      <c r="EP584">
        <v>17.42238214285714</v>
      </c>
      <c r="EQ584">
        <v>17.19050714285714</v>
      </c>
      <c r="ER584">
        <v>2000.0075</v>
      </c>
      <c r="ES584">
        <v>0.9800043928571428</v>
      </c>
      <c r="ET584">
        <v>0.01999606428571429</v>
      </c>
      <c r="EU584">
        <v>0</v>
      </c>
      <c r="EV584">
        <v>248.3469642857143</v>
      </c>
      <c r="EW584">
        <v>5.00078</v>
      </c>
      <c r="EX584">
        <v>4973.798928571427</v>
      </c>
      <c r="EY584">
        <v>16379.72142857143</v>
      </c>
      <c r="EZ584">
        <v>39.02210714285713</v>
      </c>
      <c r="FA584">
        <v>39.91485714285714</v>
      </c>
      <c r="FB584">
        <v>39.52217857142858</v>
      </c>
      <c r="FC584">
        <v>39.59789285714285</v>
      </c>
      <c r="FD584">
        <v>40.30114285714286</v>
      </c>
      <c r="FE584">
        <v>1955.1175</v>
      </c>
      <c r="FF584">
        <v>39.89000000000001</v>
      </c>
      <c r="FG584">
        <v>0</v>
      </c>
      <c r="FH584">
        <v>1758401178.9</v>
      </c>
      <c r="FI584">
        <v>0</v>
      </c>
      <c r="FJ584">
        <v>248.34648</v>
      </c>
      <c r="FK584">
        <v>-2.461692301903426</v>
      </c>
      <c r="FL584">
        <v>-42.3976922593292</v>
      </c>
      <c r="FM584">
        <v>4973.2288</v>
      </c>
      <c r="FN584">
        <v>15</v>
      </c>
      <c r="FO584">
        <v>0</v>
      </c>
      <c r="FP584" t="s">
        <v>439</v>
      </c>
      <c r="FQ584">
        <v>1746989605.5</v>
      </c>
      <c r="FR584">
        <v>1746989593.5</v>
      </c>
      <c r="FS584">
        <v>0</v>
      </c>
      <c r="FT584">
        <v>-0.274</v>
      </c>
      <c r="FU584">
        <v>-0.002</v>
      </c>
      <c r="FV584">
        <v>2.549</v>
      </c>
      <c r="FW584">
        <v>0.129</v>
      </c>
      <c r="FX584">
        <v>420</v>
      </c>
      <c r="FY584">
        <v>17</v>
      </c>
      <c r="FZ584">
        <v>0.02</v>
      </c>
      <c r="GA584">
        <v>0.04</v>
      </c>
      <c r="GB584">
        <v>-25.6401243902439</v>
      </c>
      <c r="GC584">
        <v>-0.2579121951219792</v>
      </c>
      <c r="GD584">
        <v>0.09557991109598261</v>
      </c>
      <c r="GE584">
        <v>1</v>
      </c>
      <c r="GF584">
        <v>248.5671470588235</v>
      </c>
      <c r="GG584">
        <v>-3.152681436892035</v>
      </c>
      <c r="GH584">
        <v>0.3699698821090983</v>
      </c>
      <c r="GI584">
        <v>0</v>
      </c>
      <c r="GJ584">
        <v>0.3170701951219512</v>
      </c>
      <c r="GK584">
        <v>0.07144294076655065</v>
      </c>
      <c r="GL584">
        <v>0.008526395238716386</v>
      </c>
      <c r="GM584">
        <v>1</v>
      </c>
      <c r="GN584">
        <v>2</v>
      </c>
      <c r="GO584">
        <v>3</v>
      </c>
      <c r="GP584" t="s">
        <v>533</v>
      </c>
      <c r="GQ584">
        <v>3.10272</v>
      </c>
      <c r="GR584">
        <v>2.72446</v>
      </c>
      <c r="GS584">
        <v>0.196712</v>
      </c>
      <c r="GT584">
        <v>0.198956</v>
      </c>
      <c r="GU584">
        <v>0.101705</v>
      </c>
      <c r="GV584">
        <v>0.101966</v>
      </c>
      <c r="GW584">
        <v>21013.2</v>
      </c>
      <c r="GX584">
        <v>19029.2</v>
      </c>
      <c r="GY584">
        <v>26722.2</v>
      </c>
      <c r="GZ584">
        <v>23976.2</v>
      </c>
      <c r="HA584">
        <v>38424.2</v>
      </c>
      <c r="HB584">
        <v>31843.1</v>
      </c>
      <c r="HC584">
        <v>46664.8</v>
      </c>
      <c r="HD584">
        <v>37936.3</v>
      </c>
      <c r="HE584">
        <v>1.86922</v>
      </c>
      <c r="HF584">
        <v>2.34753</v>
      </c>
      <c r="HG584">
        <v>0.11272</v>
      </c>
      <c r="HH584">
        <v>0</v>
      </c>
      <c r="HI584">
        <v>28.1531</v>
      </c>
      <c r="HJ584">
        <v>999.9</v>
      </c>
      <c r="HK584">
        <v>48.4</v>
      </c>
      <c r="HL584">
        <v>32.1</v>
      </c>
      <c r="HM584">
        <v>25.754</v>
      </c>
      <c r="HN584">
        <v>61.0074</v>
      </c>
      <c r="HO584">
        <v>4.41506</v>
      </c>
      <c r="HP584">
        <v>2</v>
      </c>
      <c r="HQ584">
        <v>0.115371</v>
      </c>
      <c r="HR584">
        <v>0.0180283</v>
      </c>
      <c r="HS584">
        <v>20.283</v>
      </c>
      <c r="HT584">
        <v>5.2128</v>
      </c>
      <c r="HU584">
        <v>11.9764</v>
      </c>
      <c r="HV584">
        <v>4.96305</v>
      </c>
      <c r="HW584">
        <v>3.27458</v>
      </c>
      <c r="HX584">
        <v>9999</v>
      </c>
      <c r="HY584">
        <v>9999</v>
      </c>
      <c r="HZ584">
        <v>9999</v>
      </c>
      <c r="IA584">
        <v>999.9</v>
      </c>
      <c r="IB584">
        <v>1.86386</v>
      </c>
      <c r="IC584">
        <v>1.86009</v>
      </c>
      <c r="ID584">
        <v>1.85842</v>
      </c>
      <c r="IE584">
        <v>1.85974</v>
      </c>
      <c r="IF584">
        <v>1.85989</v>
      </c>
      <c r="IG584">
        <v>1.85838</v>
      </c>
      <c r="IH584">
        <v>1.85745</v>
      </c>
      <c r="II584">
        <v>1.8524</v>
      </c>
      <c r="IJ584">
        <v>0</v>
      </c>
      <c r="IK584">
        <v>0</v>
      </c>
      <c r="IL584">
        <v>0</v>
      </c>
      <c r="IM584">
        <v>0</v>
      </c>
      <c r="IN584" t="s">
        <v>441</v>
      </c>
      <c r="IO584" t="s">
        <v>442</v>
      </c>
      <c r="IP584" t="s">
        <v>443</v>
      </c>
      <c r="IQ584" t="s">
        <v>443</v>
      </c>
      <c r="IR584" t="s">
        <v>443</v>
      </c>
      <c r="IS584" t="s">
        <v>443</v>
      </c>
      <c r="IT584">
        <v>0</v>
      </c>
      <c r="IU584">
        <v>100</v>
      </c>
      <c r="IV584">
        <v>100</v>
      </c>
      <c r="IW584">
        <v>-0.43</v>
      </c>
      <c r="IX584">
        <v>0.267</v>
      </c>
      <c r="IY584">
        <v>-1.199888540531774</v>
      </c>
      <c r="IZ584">
        <v>0.0006062262584135303</v>
      </c>
      <c r="JA584">
        <v>-6.607284784785487E-07</v>
      </c>
      <c r="JB584">
        <v>4.456398226774383E-10</v>
      </c>
      <c r="JC584">
        <v>0.04242554667046498</v>
      </c>
      <c r="JD584">
        <v>-0.002659736867722172</v>
      </c>
      <c r="JE584">
        <v>0.000738507291522077</v>
      </c>
      <c r="JF584">
        <v>-6.730059124220876E-06</v>
      </c>
      <c r="JG584">
        <v>7</v>
      </c>
      <c r="JH584">
        <v>1949</v>
      </c>
      <c r="JI584">
        <v>1</v>
      </c>
      <c r="JJ584">
        <v>29</v>
      </c>
      <c r="JK584">
        <v>190192.9</v>
      </c>
      <c r="JL584">
        <v>190193.1</v>
      </c>
      <c r="JM584">
        <v>3.83423</v>
      </c>
      <c r="JN584">
        <v>2.59888</v>
      </c>
      <c r="JO584">
        <v>2.146</v>
      </c>
      <c r="JP584">
        <v>2.67944</v>
      </c>
      <c r="JQ584">
        <v>2.29858</v>
      </c>
      <c r="JR584">
        <v>2.40845</v>
      </c>
      <c r="JS584">
        <v>36.908</v>
      </c>
      <c r="JT584">
        <v>24.07</v>
      </c>
      <c r="JU584">
        <v>18</v>
      </c>
      <c r="JV584">
        <v>480.775</v>
      </c>
      <c r="JW584">
        <v>901.837</v>
      </c>
      <c r="JX584">
        <v>27.4418</v>
      </c>
      <c r="JY584">
        <v>28.7246</v>
      </c>
      <c r="JZ584">
        <v>30.0001</v>
      </c>
      <c r="KA584">
        <v>28.9016</v>
      </c>
      <c r="KB584">
        <v>28.8586</v>
      </c>
      <c r="KC584">
        <v>76.9472</v>
      </c>
      <c r="KD584">
        <v>18.4002</v>
      </c>
      <c r="KE584">
        <v>73.0607</v>
      </c>
      <c r="KF584">
        <v>27.4418</v>
      </c>
      <c r="KG584">
        <v>1437.03</v>
      </c>
      <c r="KH584">
        <v>21.7453</v>
      </c>
      <c r="KI584">
        <v>102.027</v>
      </c>
      <c r="KJ584">
        <v>91.485</v>
      </c>
    </row>
    <row r="585" spans="1:296">
      <c r="A585">
        <v>567</v>
      </c>
      <c r="B585">
        <v>1758401183.1</v>
      </c>
      <c r="C585">
        <v>19042.59999990463</v>
      </c>
      <c r="D585" t="s">
        <v>1582</v>
      </c>
      <c r="E585" t="s">
        <v>1583</v>
      </c>
      <c r="F585">
        <v>5</v>
      </c>
      <c r="G585" t="s">
        <v>1411</v>
      </c>
      <c r="H585">
        <v>1758401175.6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1452.230922392764</v>
      </c>
      <c r="AJ585">
        <v>1436.681818181818</v>
      </c>
      <c r="AK585">
        <v>3.340272485828428</v>
      </c>
      <c r="AL585">
        <v>65.7214573392061</v>
      </c>
      <c r="AM585">
        <f>(AO585 - AN585 + DX585*1E3/(8.314*(DZ585+273.15)) * AQ585/DW585 * AP585) * DW585/(100*DK585) * 1000/(1000 - AO585)</f>
        <v>0</v>
      </c>
      <c r="AN585">
        <v>21.80411507715577</v>
      </c>
      <c r="AO585">
        <v>22.13490303030303</v>
      </c>
      <c r="AP585">
        <v>-8.572702749450919E-06</v>
      </c>
      <c r="AQ585">
        <v>86.31513726895665</v>
      </c>
      <c r="AR585">
        <v>0</v>
      </c>
      <c r="AS585">
        <v>0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437</v>
      </c>
      <c r="AX585" t="s">
        <v>437</v>
      </c>
      <c r="AY585">
        <v>0</v>
      </c>
      <c r="AZ585">
        <v>0</v>
      </c>
      <c r="BA585">
        <f>1-AY585/AZ585</f>
        <v>0</v>
      </c>
      <c r="BB585">
        <v>0</v>
      </c>
      <c r="BC585" t="s">
        <v>437</v>
      </c>
      <c r="BD585" t="s">
        <v>437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437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2.7</v>
      </c>
      <c r="DL585">
        <v>0.5</v>
      </c>
      <c r="DM585" t="s">
        <v>438</v>
      </c>
      <c r="DN585">
        <v>2</v>
      </c>
      <c r="DO585" t="b">
        <v>1</v>
      </c>
      <c r="DP585">
        <v>1758401175.6</v>
      </c>
      <c r="DQ585">
        <v>1381.692592592592</v>
      </c>
      <c r="DR585">
        <v>1407.164814814815</v>
      </c>
      <c r="DS585">
        <v>22.13266296296296</v>
      </c>
      <c r="DT585">
        <v>21.80563333333334</v>
      </c>
      <c r="DU585">
        <v>1382.141111111111</v>
      </c>
      <c r="DV585">
        <v>21.86567407407408</v>
      </c>
      <c r="DW585">
        <v>500.0172222222222</v>
      </c>
      <c r="DX585">
        <v>90.25707407407407</v>
      </c>
      <c r="DY585">
        <v>0.06630352592592594</v>
      </c>
      <c r="DZ585">
        <v>28.86754444444445</v>
      </c>
      <c r="EA585">
        <v>29.99738148148148</v>
      </c>
      <c r="EB585">
        <v>999.9000000000001</v>
      </c>
      <c r="EC585">
        <v>0</v>
      </c>
      <c r="ED585">
        <v>0</v>
      </c>
      <c r="EE585">
        <v>10002.03148148148</v>
      </c>
      <c r="EF585">
        <v>0</v>
      </c>
      <c r="EG585">
        <v>11.05</v>
      </c>
      <c r="EH585">
        <v>-25.4705074074074</v>
      </c>
      <c r="EI585">
        <v>1412.966666666667</v>
      </c>
      <c r="EJ585">
        <v>1438.532592592593</v>
      </c>
      <c r="EK585">
        <v>0.3270325185185185</v>
      </c>
      <c r="EL585">
        <v>1407.164814814815</v>
      </c>
      <c r="EM585">
        <v>21.80563333333334</v>
      </c>
      <c r="EN585">
        <v>1.99762962962963</v>
      </c>
      <c r="EO585">
        <v>1.968111481481482</v>
      </c>
      <c r="EP585">
        <v>17.42555185185185</v>
      </c>
      <c r="EQ585">
        <v>17.19010740740741</v>
      </c>
      <c r="ER585">
        <v>2000.01037037037</v>
      </c>
      <c r="ES585">
        <v>0.9800044074074074</v>
      </c>
      <c r="ET585">
        <v>0.01999601481481482</v>
      </c>
      <c r="EU585">
        <v>0</v>
      </c>
      <c r="EV585">
        <v>248.2142592592592</v>
      </c>
      <c r="EW585">
        <v>5.00078</v>
      </c>
      <c r="EX585">
        <v>4969.968148148148</v>
      </c>
      <c r="EY585">
        <v>16379.73703703704</v>
      </c>
      <c r="EZ585">
        <v>39.04374074074074</v>
      </c>
      <c r="FA585">
        <v>39.92092592592592</v>
      </c>
      <c r="FB585">
        <v>39.66196296296297</v>
      </c>
      <c r="FC585">
        <v>39.61077777777777</v>
      </c>
      <c r="FD585">
        <v>40.32377777777777</v>
      </c>
      <c r="FE585">
        <v>1955.12037037037</v>
      </c>
      <c r="FF585">
        <v>39.89000000000001</v>
      </c>
      <c r="FG585">
        <v>0</v>
      </c>
      <c r="FH585">
        <v>1758401183.7</v>
      </c>
      <c r="FI585">
        <v>0</v>
      </c>
      <c r="FJ585">
        <v>248.21428</v>
      </c>
      <c r="FK585">
        <v>-1.489846153167204</v>
      </c>
      <c r="FL585">
        <v>-44.47307693559995</v>
      </c>
      <c r="FM585">
        <v>4969.7104</v>
      </c>
      <c r="FN585">
        <v>15</v>
      </c>
      <c r="FO585">
        <v>0</v>
      </c>
      <c r="FP585" t="s">
        <v>439</v>
      </c>
      <c r="FQ585">
        <v>1746989605.5</v>
      </c>
      <c r="FR585">
        <v>1746989593.5</v>
      </c>
      <c r="FS585">
        <v>0</v>
      </c>
      <c r="FT585">
        <v>-0.274</v>
      </c>
      <c r="FU585">
        <v>-0.002</v>
      </c>
      <c r="FV585">
        <v>2.549</v>
      </c>
      <c r="FW585">
        <v>0.129</v>
      </c>
      <c r="FX585">
        <v>420</v>
      </c>
      <c r="FY585">
        <v>17</v>
      </c>
      <c r="FZ585">
        <v>0.02</v>
      </c>
      <c r="GA585">
        <v>0.04</v>
      </c>
      <c r="GB585">
        <v>-25.5392575</v>
      </c>
      <c r="GC585">
        <v>1.880351594746786</v>
      </c>
      <c r="GD585">
        <v>0.2330751454869219</v>
      </c>
      <c r="GE585">
        <v>0</v>
      </c>
      <c r="GF585">
        <v>248.3740882352941</v>
      </c>
      <c r="GG585">
        <v>-2.047807484753588</v>
      </c>
      <c r="GH585">
        <v>0.2967183619734036</v>
      </c>
      <c r="GI585">
        <v>0</v>
      </c>
      <c r="GJ585">
        <v>0.3238388</v>
      </c>
      <c r="GK585">
        <v>0.0600021388367724</v>
      </c>
      <c r="GL585">
        <v>0.006001058061708787</v>
      </c>
      <c r="GM585">
        <v>1</v>
      </c>
      <c r="GN585">
        <v>1</v>
      </c>
      <c r="GO585">
        <v>3</v>
      </c>
      <c r="GP585" t="s">
        <v>440</v>
      </c>
      <c r="GQ585">
        <v>3.10234</v>
      </c>
      <c r="GR585">
        <v>2.72451</v>
      </c>
      <c r="GS585">
        <v>0.198098</v>
      </c>
      <c r="GT585">
        <v>0.200332</v>
      </c>
      <c r="GU585">
        <v>0.101705</v>
      </c>
      <c r="GV585">
        <v>0.101959</v>
      </c>
      <c r="GW585">
        <v>20976.8</v>
      </c>
      <c r="GX585">
        <v>18996.5</v>
      </c>
      <c r="GY585">
        <v>26722</v>
      </c>
      <c r="GZ585">
        <v>23976.1</v>
      </c>
      <c r="HA585">
        <v>38424.2</v>
      </c>
      <c r="HB585">
        <v>31843.4</v>
      </c>
      <c r="HC585">
        <v>46664.7</v>
      </c>
      <c r="HD585">
        <v>37936.2</v>
      </c>
      <c r="HE585">
        <v>1.86822</v>
      </c>
      <c r="HF585">
        <v>2.34763</v>
      </c>
      <c r="HG585">
        <v>0.113137</v>
      </c>
      <c r="HH585">
        <v>0</v>
      </c>
      <c r="HI585">
        <v>28.1543</v>
      </c>
      <c r="HJ585">
        <v>999.9</v>
      </c>
      <c r="HK585">
        <v>48.4</v>
      </c>
      <c r="HL585">
        <v>32.1</v>
      </c>
      <c r="HM585">
        <v>25.7502</v>
      </c>
      <c r="HN585">
        <v>61.3474</v>
      </c>
      <c r="HO585">
        <v>4.48317</v>
      </c>
      <c r="HP585">
        <v>2</v>
      </c>
      <c r="HQ585">
        <v>0.115452</v>
      </c>
      <c r="HR585">
        <v>0.008842590000000001</v>
      </c>
      <c r="HS585">
        <v>20.2831</v>
      </c>
      <c r="HT585">
        <v>5.21265</v>
      </c>
      <c r="HU585">
        <v>11.9775</v>
      </c>
      <c r="HV585">
        <v>4.9634</v>
      </c>
      <c r="HW585">
        <v>3.27455</v>
      </c>
      <c r="HX585">
        <v>9999</v>
      </c>
      <c r="HY585">
        <v>9999</v>
      </c>
      <c r="HZ585">
        <v>9999</v>
      </c>
      <c r="IA585">
        <v>999.9</v>
      </c>
      <c r="IB585">
        <v>1.86387</v>
      </c>
      <c r="IC585">
        <v>1.86008</v>
      </c>
      <c r="ID585">
        <v>1.8584</v>
      </c>
      <c r="IE585">
        <v>1.85975</v>
      </c>
      <c r="IF585">
        <v>1.85989</v>
      </c>
      <c r="IG585">
        <v>1.85841</v>
      </c>
      <c r="IH585">
        <v>1.85745</v>
      </c>
      <c r="II585">
        <v>1.85241</v>
      </c>
      <c r="IJ585">
        <v>0</v>
      </c>
      <c r="IK585">
        <v>0</v>
      </c>
      <c r="IL585">
        <v>0</v>
      </c>
      <c r="IM585">
        <v>0</v>
      </c>
      <c r="IN585" t="s">
        <v>441</v>
      </c>
      <c r="IO585" t="s">
        <v>442</v>
      </c>
      <c r="IP585" t="s">
        <v>443</v>
      </c>
      <c r="IQ585" t="s">
        <v>443</v>
      </c>
      <c r="IR585" t="s">
        <v>443</v>
      </c>
      <c r="IS585" t="s">
        <v>443</v>
      </c>
      <c r="IT585">
        <v>0</v>
      </c>
      <c r="IU585">
        <v>100</v>
      </c>
      <c r="IV585">
        <v>100</v>
      </c>
      <c r="IW585">
        <v>-0.42</v>
      </c>
      <c r="IX585">
        <v>0.267</v>
      </c>
      <c r="IY585">
        <v>-1.199888540531774</v>
      </c>
      <c r="IZ585">
        <v>0.0006062262584135303</v>
      </c>
      <c r="JA585">
        <v>-6.607284784785487E-07</v>
      </c>
      <c r="JB585">
        <v>4.456398226774383E-10</v>
      </c>
      <c r="JC585">
        <v>0.04242554667046498</v>
      </c>
      <c r="JD585">
        <v>-0.002659736867722172</v>
      </c>
      <c r="JE585">
        <v>0.000738507291522077</v>
      </c>
      <c r="JF585">
        <v>-6.730059124220876E-06</v>
      </c>
      <c r="JG585">
        <v>7</v>
      </c>
      <c r="JH585">
        <v>1949</v>
      </c>
      <c r="JI585">
        <v>1</v>
      </c>
      <c r="JJ585">
        <v>29</v>
      </c>
      <c r="JK585">
        <v>190193</v>
      </c>
      <c r="JL585">
        <v>190193.2</v>
      </c>
      <c r="JM585">
        <v>3.86597</v>
      </c>
      <c r="JN585">
        <v>2.59644</v>
      </c>
      <c r="JO585">
        <v>2.146</v>
      </c>
      <c r="JP585">
        <v>2.67944</v>
      </c>
      <c r="JQ585">
        <v>2.29858</v>
      </c>
      <c r="JR585">
        <v>2.39868</v>
      </c>
      <c r="JS585">
        <v>36.908</v>
      </c>
      <c r="JT585">
        <v>24.0612</v>
      </c>
      <c r="JU585">
        <v>18</v>
      </c>
      <c r="JV585">
        <v>480.198</v>
      </c>
      <c r="JW585">
        <v>901.982</v>
      </c>
      <c r="JX585">
        <v>27.4428</v>
      </c>
      <c r="JY585">
        <v>28.727</v>
      </c>
      <c r="JZ585">
        <v>30.0002</v>
      </c>
      <c r="KA585">
        <v>28.9021</v>
      </c>
      <c r="KB585">
        <v>28.8611</v>
      </c>
      <c r="KC585">
        <v>77.6486</v>
      </c>
      <c r="KD585">
        <v>18.6733</v>
      </c>
      <c r="KE585">
        <v>73.0607</v>
      </c>
      <c r="KF585">
        <v>27.4452</v>
      </c>
      <c r="KG585">
        <v>1457.07</v>
      </c>
      <c r="KH585">
        <v>21.7453</v>
      </c>
      <c r="KI585">
        <v>102.027</v>
      </c>
      <c r="KJ585">
        <v>91.4847</v>
      </c>
    </row>
    <row r="586" spans="1:296">
      <c r="A586">
        <v>568</v>
      </c>
      <c r="B586">
        <v>1758401188.1</v>
      </c>
      <c r="C586">
        <v>19047.59999990463</v>
      </c>
      <c r="D586" t="s">
        <v>1584</v>
      </c>
      <c r="E586" t="s">
        <v>1585</v>
      </c>
      <c r="F586">
        <v>5</v>
      </c>
      <c r="G586" t="s">
        <v>1411</v>
      </c>
      <c r="H586">
        <v>1758401180.314285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1469.100927646686</v>
      </c>
      <c r="AJ586">
        <v>1453.548</v>
      </c>
      <c r="AK586">
        <v>3.377236644813623</v>
      </c>
      <c r="AL586">
        <v>65.7214573392061</v>
      </c>
      <c r="AM586">
        <f>(AO586 - AN586 + DX586*1E3/(8.314*(DZ586+273.15)) * AQ586/DW586 * AP586) * DW586/(100*DK586) * 1000/(1000 - AO586)</f>
        <v>0</v>
      </c>
      <c r="AN586">
        <v>21.79493521865672</v>
      </c>
      <c r="AO586">
        <v>22.12800727272726</v>
      </c>
      <c r="AP586">
        <v>1.624092590250974E-05</v>
      </c>
      <c r="AQ586">
        <v>86.31513726895665</v>
      </c>
      <c r="AR586">
        <v>0</v>
      </c>
      <c r="AS586">
        <v>0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437</v>
      </c>
      <c r="AX586" t="s">
        <v>437</v>
      </c>
      <c r="AY586">
        <v>0</v>
      </c>
      <c r="AZ586">
        <v>0</v>
      </c>
      <c r="BA586">
        <f>1-AY586/AZ586</f>
        <v>0</v>
      </c>
      <c r="BB586">
        <v>0</v>
      </c>
      <c r="BC586" t="s">
        <v>437</v>
      </c>
      <c r="BD586" t="s">
        <v>437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437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2.7</v>
      </c>
      <c r="DL586">
        <v>0.5</v>
      </c>
      <c r="DM586" t="s">
        <v>438</v>
      </c>
      <c r="DN586">
        <v>2</v>
      </c>
      <c r="DO586" t="b">
        <v>1</v>
      </c>
      <c r="DP586">
        <v>1758401180.314285</v>
      </c>
      <c r="DQ586">
        <v>1397.352857142857</v>
      </c>
      <c r="DR586">
        <v>1422.707857142857</v>
      </c>
      <c r="DS586">
        <v>22.13390714285714</v>
      </c>
      <c r="DT586">
        <v>21.78996428571428</v>
      </c>
      <c r="DU586">
        <v>1397.78</v>
      </c>
      <c r="DV586">
        <v>21.86688214285714</v>
      </c>
      <c r="DW586">
        <v>500.0102857142857</v>
      </c>
      <c r="DX586">
        <v>90.25731071428571</v>
      </c>
      <c r="DY586">
        <v>0.06628668928571428</v>
      </c>
      <c r="DZ586">
        <v>28.86859285714286</v>
      </c>
      <c r="EA586">
        <v>29.99553571428572</v>
      </c>
      <c r="EB586">
        <v>999.9000000000002</v>
      </c>
      <c r="EC586">
        <v>0</v>
      </c>
      <c r="ED586">
        <v>0</v>
      </c>
      <c r="EE586">
        <v>9999.577499999999</v>
      </c>
      <c r="EF586">
        <v>0</v>
      </c>
      <c r="EG586">
        <v>11.05</v>
      </c>
      <c r="EH586">
        <v>-25.35301785714286</v>
      </c>
      <c r="EI586">
        <v>1428.983571428571</v>
      </c>
      <c r="EJ586">
        <v>1454.3975</v>
      </c>
      <c r="EK586">
        <v>0.3439368571428573</v>
      </c>
      <c r="EL586">
        <v>1422.707857142857</v>
      </c>
      <c r="EM586">
        <v>21.78996428571428</v>
      </c>
      <c r="EN586">
        <v>1.997747142857143</v>
      </c>
      <c r="EO586">
        <v>1.966702857142857</v>
      </c>
      <c r="EP586">
        <v>17.42648214285714</v>
      </c>
      <c r="EQ586">
        <v>17.17878214285714</v>
      </c>
      <c r="ER586">
        <v>2000.015</v>
      </c>
      <c r="ES586">
        <v>0.9800044642857142</v>
      </c>
      <c r="ET586">
        <v>0.01999596428571429</v>
      </c>
      <c r="EU586">
        <v>0</v>
      </c>
      <c r="EV586">
        <v>248.0362142857143</v>
      </c>
      <c r="EW586">
        <v>5.00078</v>
      </c>
      <c r="EX586">
        <v>4966.681428571429</v>
      </c>
      <c r="EY586">
        <v>16379.775</v>
      </c>
      <c r="EZ586">
        <v>39.03996428571428</v>
      </c>
      <c r="FA586">
        <v>39.92814285714285</v>
      </c>
      <c r="FB586">
        <v>39.71860714285713</v>
      </c>
      <c r="FC586">
        <v>39.60910714285713</v>
      </c>
      <c r="FD586">
        <v>40.34121428571427</v>
      </c>
      <c r="FE586">
        <v>1955.125</v>
      </c>
      <c r="FF586">
        <v>39.89000000000001</v>
      </c>
      <c r="FG586">
        <v>0</v>
      </c>
      <c r="FH586">
        <v>1758401188.5</v>
      </c>
      <c r="FI586">
        <v>0</v>
      </c>
      <c r="FJ586">
        <v>248.0418</v>
      </c>
      <c r="FK586">
        <v>-1.742384617750539</v>
      </c>
      <c r="FL586">
        <v>-41.23538456518283</v>
      </c>
      <c r="FM586">
        <v>4966.3908</v>
      </c>
      <c r="FN586">
        <v>15</v>
      </c>
      <c r="FO586">
        <v>0</v>
      </c>
      <c r="FP586" t="s">
        <v>439</v>
      </c>
      <c r="FQ586">
        <v>1746989605.5</v>
      </c>
      <c r="FR586">
        <v>1746989593.5</v>
      </c>
      <c r="FS586">
        <v>0</v>
      </c>
      <c r="FT586">
        <v>-0.274</v>
      </c>
      <c r="FU586">
        <v>-0.002</v>
      </c>
      <c r="FV586">
        <v>2.549</v>
      </c>
      <c r="FW586">
        <v>0.129</v>
      </c>
      <c r="FX586">
        <v>420</v>
      </c>
      <c r="FY586">
        <v>17</v>
      </c>
      <c r="FZ586">
        <v>0.02</v>
      </c>
      <c r="GA586">
        <v>0.04</v>
      </c>
      <c r="GB586">
        <v>-25.45224390243903</v>
      </c>
      <c r="GC586">
        <v>1.823508710801394</v>
      </c>
      <c r="GD586">
        <v>0.2354426304196358</v>
      </c>
      <c r="GE586">
        <v>0</v>
      </c>
      <c r="GF586">
        <v>248.1692058823529</v>
      </c>
      <c r="GG586">
        <v>-1.986478227605044</v>
      </c>
      <c r="GH586">
        <v>0.3241720475858252</v>
      </c>
      <c r="GI586">
        <v>0</v>
      </c>
      <c r="GJ586">
        <v>0.3375630731707317</v>
      </c>
      <c r="GK586">
        <v>0.1858174912891992</v>
      </c>
      <c r="GL586">
        <v>0.02569149027510124</v>
      </c>
      <c r="GM586">
        <v>0</v>
      </c>
      <c r="GN586">
        <v>0</v>
      </c>
      <c r="GO586">
        <v>3</v>
      </c>
      <c r="GP586" t="s">
        <v>446</v>
      </c>
      <c r="GQ586">
        <v>3.10264</v>
      </c>
      <c r="GR586">
        <v>2.7243</v>
      </c>
      <c r="GS586">
        <v>0.199483</v>
      </c>
      <c r="GT586">
        <v>0.201723</v>
      </c>
      <c r="GU586">
        <v>0.101671</v>
      </c>
      <c r="GV586">
        <v>0.101571</v>
      </c>
      <c r="GW586">
        <v>20940.7</v>
      </c>
      <c r="GX586">
        <v>18963.4</v>
      </c>
      <c r="GY586">
        <v>26722.1</v>
      </c>
      <c r="GZ586">
        <v>23976</v>
      </c>
      <c r="HA586">
        <v>38425.9</v>
      </c>
      <c r="HB586">
        <v>31857.4</v>
      </c>
      <c r="HC586">
        <v>46664.7</v>
      </c>
      <c r="HD586">
        <v>37936.2</v>
      </c>
      <c r="HE586">
        <v>1.86892</v>
      </c>
      <c r="HF586">
        <v>2.3472</v>
      </c>
      <c r="HG586">
        <v>0.112399</v>
      </c>
      <c r="HH586">
        <v>0</v>
      </c>
      <c r="HI586">
        <v>28.1561</v>
      </c>
      <c r="HJ586">
        <v>999.9</v>
      </c>
      <c r="HK586">
        <v>48.4</v>
      </c>
      <c r="HL586">
        <v>32.1</v>
      </c>
      <c r="HM586">
        <v>25.7523</v>
      </c>
      <c r="HN586">
        <v>61.2074</v>
      </c>
      <c r="HO586">
        <v>4.57131</v>
      </c>
      <c r="HP586">
        <v>2</v>
      </c>
      <c r="HQ586">
        <v>0.115584</v>
      </c>
      <c r="HR586">
        <v>0.00931645</v>
      </c>
      <c r="HS586">
        <v>20.2831</v>
      </c>
      <c r="HT586">
        <v>5.2122</v>
      </c>
      <c r="HU586">
        <v>11.9773</v>
      </c>
      <c r="HV586">
        <v>4.9631</v>
      </c>
      <c r="HW586">
        <v>3.27455</v>
      </c>
      <c r="HX586">
        <v>9999</v>
      </c>
      <c r="HY586">
        <v>9999</v>
      </c>
      <c r="HZ586">
        <v>9999</v>
      </c>
      <c r="IA586">
        <v>999.9</v>
      </c>
      <c r="IB586">
        <v>1.86387</v>
      </c>
      <c r="IC586">
        <v>1.8601</v>
      </c>
      <c r="ID586">
        <v>1.8584</v>
      </c>
      <c r="IE586">
        <v>1.85974</v>
      </c>
      <c r="IF586">
        <v>1.85989</v>
      </c>
      <c r="IG586">
        <v>1.85841</v>
      </c>
      <c r="IH586">
        <v>1.85745</v>
      </c>
      <c r="II586">
        <v>1.85241</v>
      </c>
      <c r="IJ586">
        <v>0</v>
      </c>
      <c r="IK586">
        <v>0</v>
      </c>
      <c r="IL586">
        <v>0</v>
      </c>
      <c r="IM586">
        <v>0</v>
      </c>
      <c r="IN586" t="s">
        <v>441</v>
      </c>
      <c r="IO586" t="s">
        <v>442</v>
      </c>
      <c r="IP586" t="s">
        <v>443</v>
      </c>
      <c r="IQ586" t="s">
        <v>443</v>
      </c>
      <c r="IR586" t="s">
        <v>443</v>
      </c>
      <c r="IS586" t="s">
        <v>443</v>
      </c>
      <c r="IT586">
        <v>0</v>
      </c>
      <c r="IU586">
        <v>100</v>
      </c>
      <c r="IV586">
        <v>100</v>
      </c>
      <c r="IW586">
        <v>-0.39</v>
      </c>
      <c r="IX586">
        <v>0.2668</v>
      </c>
      <c r="IY586">
        <v>-1.199888540531774</v>
      </c>
      <c r="IZ586">
        <v>0.0006062262584135303</v>
      </c>
      <c r="JA586">
        <v>-6.607284784785487E-07</v>
      </c>
      <c r="JB586">
        <v>4.456398226774383E-10</v>
      </c>
      <c r="JC586">
        <v>0.04242554667046498</v>
      </c>
      <c r="JD586">
        <v>-0.002659736867722172</v>
      </c>
      <c r="JE586">
        <v>0.000738507291522077</v>
      </c>
      <c r="JF586">
        <v>-6.730059124220876E-06</v>
      </c>
      <c r="JG586">
        <v>7</v>
      </c>
      <c r="JH586">
        <v>1949</v>
      </c>
      <c r="JI586">
        <v>1</v>
      </c>
      <c r="JJ586">
        <v>29</v>
      </c>
      <c r="JK586">
        <v>190193</v>
      </c>
      <c r="JL586">
        <v>190193.2</v>
      </c>
      <c r="JM586">
        <v>3.90259</v>
      </c>
      <c r="JN586">
        <v>2.59644</v>
      </c>
      <c r="JO586">
        <v>2.146</v>
      </c>
      <c r="JP586">
        <v>2.68066</v>
      </c>
      <c r="JQ586">
        <v>2.29858</v>
      </c>
      <c r="JR586">
        <v>2.41699</v>
      </c>
      <c r="JS586">
        <v>36.908</v>
      </c>
      <c r="JT586">
        <v>24.0787</v>
      </c>
      <c r="JU586">
        <v>18</v>
      </c>
      <c r="JV586">
        <v>480.619</v>
      </c>
      <c r="JW586">
        <v>901.53</v>
      </c>
      <c r="JX586">
        <v>27.4459</v>
      </c>
      <c r="JY586">
        <v>28.7282</v>
      </c>
      <c r="JZ586">
        <v>30.0003</v>
      </c>
      <c r="KA586">
        <v>28.9041</v>
      </c>
      <c r="KB586">
        <v>28.8611</v>
      </c>
      <c r="KC586">
        <v>78.30459999999999</v>
      </c>
      <c r="KD586">
        <v>18.6733</v>
      </c>
      <c r="KE586">
        <v>73.0607</v>
      </c>
      <c r="KF586">
        <v>27.4468</v>
      </c>
      <c r="KG586">
        <v>1470.53</v>
      </c>
      <c r="KH586">
        <v>21.7453</v>
      </c>
      <c r="KI586">
        <v>102.027</v>
      </c>
      <c r="KJ586">
        <v>91.4847</v>
      </c>
    </row>
    <row r="587" spans="1:296">
      <c r="A587">
        <v>569</v>
      </c>
      <c r="B587">
        <v>1758401193.1</v>
      </c>
      <c r="C587">
        <v>19052.59999990463</v>
      </c>
      <c r="D587" t="s">
        <v>1586</v>
      </c>
      <c r="E587" t="s">
        <v>1587</v>
      </c>
      <c r="F587">
        <v>5</v>
      </c>
      <c r="G587" t="s">
        <v>1411</v>
      </c>
      <c r="H587">
        <v>1758401185.6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1486.139272280138</v>
      </c>
      <c r="AJ587">
        <v>1470.427636363636</v>
      </c>
      <c r="AK587">
        <v>3.377303250357258</v>
      </c>
      <c r="AL587">
        <v>65.7214573392061</v>
      </c>
      <c r="AM587">
        <f>(AO587 - AN587 + DX587*1E3/(8.314*(DZ587+273.15)) * AQ587/DW587 * AP587) * DW587/(100*DK587) * 1000/(1000 - AO587)</f>
        <v>0</v>
      </c>
      <c r="AN587">
        <v>21.67356124507635</v>
      </c>
      <c r="AO587">
        <v>22.07821515151514</v>
      </c>
      <c r="AP587">
        <v>-0.011082102342928</v>
      </c>
      <c r="AQ587">
        <v>86.31513726895665</v>
      </c>
      <c r="AR587">
        <v>0</v>
      </c>
      <c r="AS587">
        <v>0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437</v>
      </c>
      <c r="AX587" t="s">
        <v>437</v>
      </c>
      <c r="AY587">
        <v>0</v>
      </c>
      <c r="AZ587">
        <v>0</v>
      </c>
      <c r="BA587">
        <f>1-AY587/AZ587</f>
        <v>0</v>
      </c>
      <c r="BB587">
        <v>0</v>
      </c>
      <c r="BC587" t="s">
        <v>437</v>
      </c>
      <c r="BD587" t="s">
        <v>437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437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2.7</v>
      </c>
      <c r="DL587">
        <v>0.5</v>
      </c>
      <c r="DM587" t="s">
        <v>438</v>
      </c>
      <c r="DN587">
        <v>2</v>
      </c>
      <c r="DO587" t="b">
        <v>1</v>
      </c>
      <c r="DP587">
        <v>1758401185.6</v>
      </c>
      <c r="DQ587">
        <v>1414.811111111111</v>
      </c>
      <c r="DR587">
        <v>1440.185185185185</v>
      </c>
      <c r="DS587">
        <v>22.12232962962963</v>
      </c>
      <c r="DT587">
        <v>21.7434</v>
      </c>
      <c r="DU587">
        <v>1415.214074074074</v>
      </c>
      <c r="DV587">
        <v>21.85553703703704</v>
      </c>
      <c r="DW587">
        <v>499.9713703703704</v>
      </c>
      <c r="DX587">
        <v>90.25706296296295</v>
      </c>
      <c r="DY587">
        <v>0.06622402592592593</v>
      </c>
      <c r="DZ587">
        <v>28.86999259259259</v>
      </c>
      <c r="EA587">
        <v>29.99382222222222</v>
      </c>
      <c r="EB587">
        <v>999.9000000000001</v>
      </c>
      <c r="EC587">
        <v>0</v>
      </c>
      <c r="ED587">
        <v>0</v>
      </c>
      <c r="EE587">
        <v>10005.20814814815</v>
      </c>
      <c r="EF587">
        <v>0</v>
      </c>
      <c r="EG587">
        <v>11.05</v>
      </c>
      <c r="EH587">
        <v>-25.3724074074074</v>
      </c>
      <c r="EI587">
        <v>1446.819259259259</v>
      </c>
      <c r="EJ587">
        <v>1472.194074074074</v>
      </c>
      <c r="EK587">
        <v>0.3789242222222222</v>
      </c>
      <c r="EL587">
        <v>1440.185185185185</v>
      </c>
      <c r="EM587">
        <v>21.7434</v>
      </c>
      <c r="EN587">
        <v>1.996696296296296</v>
      </c>
      <c r="EO587">
        <v>1.962495555555556</v>
      </c>
      <c r="EP587">
        <v>17.41815555555555</v>
      </c>
      <c r="EQ587">
        <v>17.1449</v>
      </c>
      <c r="ER587">
        <v>2000.004814814815</v>
      </c>
      <c r="ES587">
        <v>0.9800043703703702</v>
      </c>
      <c r="ET587">
        <v>0.01999602592592592</v>
      </c>
      <c r="EU587">
        <v>0</v>
      </c>
      <c r="EV587">
        <v>247.9061481481482</v>
      </c>
      <c r="EW587">
        <v>5.00078</v>
      </c>
      <c r="EX587">
        <v>4962.925925925926</v>
      </c>
      <c r="EY587">
        <v>16379.6962962963</v>
      </c>
      <c r="EZ587">
        <v>39.06466666666667</v>
      </c>
      <c r="FA587">
        <v>39.9324074074074</v>
      </c>
      <c r="FB587">
        <v>39.82614814814814</v>
      </c>
      <c r="FC587">
        <v>39.6154074074074</v>
      </c>
      <c r="FD587">
        <v>40.37229629629629</v>
      </c>
      <c r="FE587">
        <v>1955.114814814815</v>
      </c>
      <c r="FF587">
        <v>39.89000000000001</v>
      </c>
      <c r="FG587">
        <v>0</v>
      </c>
      <c r="FH587">
        <v>1758401193.9</v>
      </c>
      <c r="FI587">
        <v>0</v>
      </c>
      <c r="FJ587">
        <v>247.8783846153846</v>
      </c>
      <c r="FK587">
        <v>-3.47876923683752</v>
      </c>
      <c r="FL587">
        <v>-42.07076921702716</v>
      </c>
      <c r="FM587">
        <v>4962.761153846153</v>
      </c>
      <c r="FN587">
        <v>15</v>
      </c>
      <c r="FO587">
        <v>0</v>
      </c>
      <c r="FP587" t="s">
        <v>439</v>
      </c>
      <c r="FQ587">
        <v>1746989605.5</v>
      </c>
      <c r="FR587">
        <v>1746989593.5</v>
      </c>
      <c r="FS587">
        <v>0</v>
      </c>
      <c r="FT587">
        <v>-0.274</v>
      </c>
      <c r="FU587">
        <v>-0.002</v>
      </c>
      <c r="FV587">
        <v>2.549</v>
      </c>
      <c r="FW587">
        <v>0.129</v>
      </c>
      <c r="FX587">
        <v>420</v>
      </c>
      <c r="FY587">
        <v>17</v>
      </c>
      <c r="FZ587">
        <v>0.02</v>
      </c>
      <c r="GA587">
        <v>0.04</v>
      </c>
      <c r="GB587">
        <v>-25.4111675</v>
      </c>
      <c r="GC587">
        <v>-0.1816964352719829</v>
      </c>
      <c r="GD587">
        <v>0.1983246724281928</v>
      </c>
      <c r="GE587">
        <v>1</v>
      </c>
      <c r="GF587">
        <v>247.9693823529412</v>
      </c>
      <c r="GG587">
        <v>-1.910450728690849</v>
      </c>
      <c r="GH587">
        <v>0.3134144047429008</v>
      </c>
      <c r="GI587">
        <v>0</v>
      </c>
      <c r="GJ587">
        <v>0.36277605</v>
      </c>
      <c r="GK587">
        <v>0.4087184690431517</v>
      </c>
      <c r="GL587">
        <v>0.04511525999645241</v>
      </c>
      <c r="GM587">
        <v>0</v>
      </c>
      <c r="GN587">
        <v>1</v>
      </c>
      <c r="GO587">
        <v>3</v>
      </c>
      <c r="GP587" t="s">
        <v>440</v>
      </c>
      <c r="GQ587">
        <v>3.10298</v>
      </c>
      <c r="GR587">
        <v>2.72429</v>
      </c>
      <c r="GS587">
        <v>0.200864</v>
      </c>
      <c r="GT587">
        <v>0.203111</v>
      </c>
      <c r="GU587">
        <v>0.101505</v>
      </c>
      <c r="GV587">
        <v>0.1015</v>
      </c>
      <c r="GW587">
        <v>20904.3</v>
      </c>
      <c r="GX587">
        <v>18930.5</v>
      </c>
      <c r="GY587">
        <v>26721.8</v>
      </c>
      <c r="GZ587">
        <v>23976.1</v>
      </c>
      <c r="HA587">
        <v>38433.1</v>
      </c>
      <c r="HB587">
        <v>31860.1</v>
      </c>
      <c r="HC587">
        <v>46664.5</v>
      </c>
      <c r="HD587">
        <v>37936.2</v>
      </c>
      <c r="HE587">
        <v>1.8695</v>
      </c>
      <c r="HF587">
        <v>2.34667</v>
      </c>
      <c r="HG587">
        <v>0.112943</v>
      </c>
      <c r="HH587">
        <v>0</v>
      </c>
      <c r="HI587">
        <v>28.1581</v>
      </c>
      <c r="HJ587">
        <v>999.9</v>
      </c>
      <c r="HK587">
        <v>48.4</v>
      </c>
      <c r="HL587">
        <v>32.1</v>
      </c>
      <c r="HM587">
        <v>25.7509</v>
      </c>
      <c r="HN587">
        <v>61.5474</v>
      </c>
      <c r="HO587">
        <v>4.45513</v>
      </c>
      <c r="HP587">
        <v>2</v>
      </c>
      <c r="HQ587">
        <v>0.115617</v>
      </c>
      <c r="HR587">
        <v>-0.008472220000000001</v>
      </c>
      <c r="HS587">
        <v>20.2831</v>
      </c>
      <c r="HT587">
        <v>5.2128</v>
      </c>
      <c r="HU587">
        <v>11.9791</v>
      </c>
      <c r="HV587">
        <v>4.96335</v>
      </c>
      <c r="HW587">
        <v>3.2745</v>
      </c>
      <c r="HX587">
        <v>9999</v>
      </c>
      <c r="HY587">
        <v>9999</v>
      </c>
      <c r="HZ587">
        <v>9999</v>
      </c>
      <c r="IA587">
        <v>999.9</v>
      </c>
      <c r="IB587">
        <v>1.86387</v>
      </c>
      <c r="IC587">
        <v>1.86009</v>
      </c>
      <c r="ID587">
        <v>1.8584</v>
      </c>
      <c r="IE587">
        <v>1.85974</v>
      </c>
      <c r="IF587">
        <v>1.85989</v>
      </c>
      <c r="IG587">
        <v>1.85844</v>
      </c>
      <c r="IH587">
        <v>1.85745</v>
      </c>
      <c r="II587">
        <v>1.85241</v>
      </c>
      <c r="IJ587">
        <v>0</v>
      </c>
      <c r="IK587">
        <v>0</v>
      </c>
      <c r="IL587">
        <v>0</v>
      </c>
      <c r="IM587">
        <v>0</v>
      </c>
      <c r="IN587" t="s">
        <v>441</v>
      </c>
      <c r="IO587" t="s">
        <v>442</v>
      </c>
      <c r="IP587" t="s">
        <v>443</v>
      </c>
      <c r="IQ587" t="s">
        <v>443</v>
      </c>
      <c r="IR587" t="s">
        <v>443</v>
      </c>
      <c r="IS587" t="s">
        <v>443</v>
      </c>
      <c r="IT587">
        <v>0</v>
      </c>
      <c r="IU587">
        <v>100</v>
      </c>
      <c r="IV587">
        <v>100</v>
      </c>
      <c r="IW587">
        <v>-0.36</v>
      </c>
      <c r="IX587">
        <v>0.2659</v>
      </c>
      <c r="IY587">
        <v>-1.199888540531774</v>
      </c>
      <c r="IZ587">
        <v>0.0006062262584135303</v>
      </c>
      <c r="JA587">
        <v>-6.607284784785487E-07</v>
      </c>
      <c r="JB587">
        <v>4.456398226774383E-10</v>
      </c>
      <c r="JC587">
        <v>0.04242554667046498</v>
      </c>
      <c r="JD587">
        <v>-0.002659736867722172</v>
      </c>
      <c r="JE587">
        <v>0.000738507291522077</v>
      </c>
      <c r="JF587">
        <v>-6.730059124220876E-06</v>
      </c>
      <c r="JG587">
        <v>7</v>
      </c>
      <c r="JH587">
        <v>1949</v>
      </c>
      <c r="JI587">
        <v>1</v>
      </c>
      <c r="JJ587">
        <v>29</v>
      </c>
      <c r="JK587">
        <v>190193.1</v>
      </c>
      <c r="JL587">
        <v>190193.3</v>
      </c>
      <c r="JM587">
        <v>3.93433</v>
      </c>
      <c r="JN587">
        <v>2.58911</v>
      </c>
      <c r="JO587">
        <v>2.146</v>
      </c>
      <c r="JP587">
        <v>2.67944</v>
      </c>
      <c r="JQ587">
        <v>2.29858</v>
      </c>
      <c r="JR587">
        <v>2.40967</v>
      </c>
      <c r="JS587">
        <v>36.908</v>
      </c>
      <c r="JT587">
        <v>24.07</v>
      </c>
      <c r="JU587">
        <v>18</v>
      </c>
      <c r="JV587">
        <v>480.961</v>
      </c>
      <c r="JW587">
        <v>901.005</v>
      </c>
      <c r="JX587">
        <v>27.4491</v>
      </c>
      <c r="JY587">
        <v>28.7296</v>
      </c>
      <c r="JZ587">
        <v>30.0002</v>
      </c>
      <c r="KA587">
        <v>28.9052</v>
      </c>
      <c r="KB587">
        <v>28.8633</v>
      </c>
      <c r="KC587">
        <v>79.01560000000001</v>
      </c>
      <c r="KD587">
        <v>18.3896</v>
      </c>
      <c r="KE587">
        <v>73.0607</v>
      </c>
      <c r="KF587">
        <v>27.4541</v>
      </c>
      <c r="KG587">
        <v>1490.83</v>
      </c>
      <c r="KH587">
        <v>21.7811</v>
      </c>
      <c r="KI587">
        <v>102.026</v>
      </c>
      <c r="KJ587">
        <v>91.48480000000001</v>
      </c>
    </row>
    <row r="588" spans="1:296">
      <c r="A588">
        <v>570</v>
      </c>
      <c r="B588">
        <v>1758401198.1</v>
      </c>
      <c r="C588">
        <v>19057.59999990463</v>
      </c>
      <c r="D588" t="s">
        <v>1588</v>
      </c>
      <c r="E588" t="s">
        <v>1589</v>
      </c>
      <c r="F588">
        <v>5</v>
      </c>
      <c r="G588" t="s">
        <v>1411</v>
      </c>
      <c r="H588">
        <v>1758401190.314285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1503.334407018378</v>
      </c>
      <c r="AJ588">
        <v>1487.477151515151</v>
      </c>
      <c r="AK588">
        <v>3.419509130641723</v>
      </c>
      <c r="AL588">
        <v>65.7214573392061</v>
      </c>
      <c r="AM588">
        <f>(AO588 - AN588 + DX588*1E3/(8.314*(DZ588+273.15)) * AQ588/DW588 * AP588) * DW588/(100*DK588) * 1000/(1000 - AO588)</f>
        <v>0</v>
      </c>
      <c r="AN588">
        <v>21.66606981051516</v>
      </c>
      <c r="AO588">
        <v>22.04557818181819</v>
      </c>
      <c r="AP588">
        <v>-0.00952357531957344</v>
      </c>
      <c r="AQ588">
        <v>86.31513726895665</v>
      </c>
      <c r="AR588">
        <v>0</v>
      </c>
      <c r="AS588">
        <v>0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437</v>
      </c>
      <c r="AX588" t="s">
        <v>437</v>
      </c>
      <c r="AY588">
        <v>0</v>
      </c>
      <c r="AZ588">
        <v>0</v>
      </c>
      <c r="BA588">
        <f>1-AY588/AZ588</f>
        <v>0</v>
      </c>
      <c r="BB588">
        <v>0</v>
      </c>
      <c r="BC588" t="s">
        <v>437</v>
      </c>
      <c r="BD588" t="s">
        <v>437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437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2.7</v>
      </c>
      <c r="DL588">
        <v>0.5</v>
      </c>
      <c r="DM588" t="s">
        <v>438</v>
      </c>
      <c r="DN588">
        <v>2</v>
      </c>
      <c r="DO588" t="b">
        <v>1</v>
      </c>
      <c r="DP588">
        <v>1758401190.314285</v>
      </c>
      <c r="DQ588">
        <v>1430.411428571428</v>
      </c>
      <c r="DR588">
        <v>1455.954285714286</v>
      </c>
      <c r="DS588">
        <v>22.09710357142857</v>
      </c>
      <c r="DT588">
        <v>21.70715714285714</v>
      </c>
      <c r="DU588">
        <v>1430.791785714285</v>
      </c>
      <c r="DV588">
        <v>21.8308</v>
      </c>
      <c r="DW588">
        <v>499.9799642857142</v>
      </c>
      <c r="DX588">
        <v>90.25718928571428</v>
      </c>
      <c r="DY588">
        <v>0.06621493928571429</v>
      </c>
      <c r="DZ588">
        <v>28.87119285714286</v>
      </c>
      <c r="EA588">
        <v>29.9934</v>
      </c>
      <c r="EB588">
        <v>999.9000000000002</v>
      </c>
      <c r="EC588">
        <v>0</v>
      </c>
      <c r="ED588">
        <v>0</v>
      </c>
      <c r="EE588">
        <v>10008.88107142857</v>
      </c>
      <c r="EF588">
        <v>0</v>
      </c>
      <c r="EG588">
        <v>11.05</v>
      </c>
      <c r="EH588">
        <v>-25.54191428571428</v>
      </c>
      <c r="EI588">
        <v>1462.733928571429</v>
      </c>
      <c r="EJ588">
        <v>1488.26</v>
      </c>
      <c r="EK588">
        <v>0.3899423571428572</v>
      </c>
      <c r="EL588">
        <v>1455.954285714286</v>
      </c>
      <c r="EM588">
        <v>21.70715714285714</v>
      </c>
      <c r="EN588">
        <v>1.994422142857143</v>
      </c>
      <c r="EO588">
        <v>1.959226428571429</v>
      </c>
      <c r="EP588">
        <v>17.40010714285714</v>
      </c>
      <c r="EQ588">
        <v>17.11858214285714</v>
      </c>
      <c r="ER588">
        <v>1999.999285714286</v>
      </c>
      <c r="ES588">
        <v>0.9800043571428571</v>
      </c>
      <c r="ET588">
        <v>0.01999607142857143</v>
      </c>
      <c r="EU588">
        <v>0</v>
      </c>
      <c r="EV588">
        <v>247.6803928571428</v>
      </c>
      <c r="EW588">
        <v>5.00078</v>
      </c>
      <c r="EX588">
        <v>4959.560714285714</v>
      </c>
      <c r="EY588">
        <v>16379.65</v>
      </c>
      <c r="EZ588">
        <v>39.05346428571429</v>
      </c>
      <c r="FA588">
        <v>39.93257142857142</v>
      </c>
      <c r="FB588">
        <v>39.87246428571428</v>
      </c>
      <c r="FC588">
        <v>39.61564285714285</v>
      </c>
      <c r="FD588">
        <v>40.3857857142857</v>
      </c>
      <c r="FE588">
        <v>1955.109285714286</v>
      </c>
      <c r="FF588">
        <v>39.89000000000001</v>
      </c>
      <c r="FG588">
        <v>0</v>
      </c>
      <c r="FH588">
        <v>1758401198.7</v>
      </c>
      <c r="FI588">
        <v>0</v>
      </c>
      <c r="FJ588">
        <v>247.6851538461539</v>
      </c>
      <c r="FK588">
        <v>-2.437675233800308</v>
      </c>
      <c r="FL588">
        <v>-44.5476923365688</v>
      </c>
      <c r="FM588">
        <v>4959.309999999999</v>
      </c>
      <c r="FN588">
        <v>15</v>
      </c>
      <c r="FO588">
        <v>0</v>
      </c>
      <c r="FP588" t="s">
        <v>439</v>
      </c>
      <c r="FQ588">
        <v>1746989605.5</v>
      </c>
      <c r="FR588">
        <v>1746989593.5</v>
      </c>
      <c r="FS588">
        <v>0</v>
      </c>
      <c r="FT588">
        <v>-0.274</v>
      </c>
      <c r="FU588">
        <v>-0.002</v>
      </c>
      <c r="FV588">
        <v>2.549</v>
      </c>
      <c r="FW588">
        <v>0.129</v>
      </c>
      <c r="FX588">
        <v>420</v>
      </c>
      <c r="FY588">
        <v>17</v>
      </c>
      <c r="FZ588">
        <v>0.02</v>
      </c>
      <c r="GA588">
        <v>0.04</v>
      </c>
      <c r="GB588">
        <v>-25.44778536585365</v>
      </c>
      <c r="GC588">
        <v>-2.112326132404169</v>
      </c>
      <c r="GD588">
        <v>0.2270222709188656</v>
      </c>
      <c r="GE588">
        <v>0</v>
      </c>
      <c r="GF588">
        <v>247.8233823529412</v>
      </c>
      <c r="GG588">
        <v>-2.618686026115186</v>
      </c>
      <c r="GH588">
        <v>0.3602244410417983</v>
      </c>
      <c r="GI588">
        <v>0</v>
      </c>
      <c r="GJ588">
        <v>0.3758172195121951</v>
      </c>
      <c r="GK588">
        <v>0.2178565505226477</v>
      </c>
      <c r="GL588">
        <v>0.04187529107376795</v>
      </c>
      <c r="GM588">
        <v>0</v>
      </c>
      <c r="GN588">
        <v>0</v>
      </c>
      <c r="GO588">
        <v>3</v>
      </c>
      <c r="GP588" t="s">
        <v>446</v>
      </c>
      <c r="GQ588">
        <v>3.10279</v>
      </c>
      <c r="GR588">
        <v>2.72438</v>
      </c>
      <c r="GS588">
        <v>0.202256</v>
      </c>
      <c r="GT588">
        <v>0.204485</v>
      </c>
      <c r="GU588">
        <v>0.101416</v>
      </c>
      <c r="GV588">
        <v>0.10169</v>
      </c>
      <c r="GW588">
        <v>20867.9</v>
      </c>
      <c r="GX588">
        <v>18897.7</v>
      </c>
      <c r="GY588">
        <v>26721.9</v>
      </c>
      <c r="GZ588">
        <v>23975.9</v>
      </c>
      <c r="HA588">
        <v>38437</v>
      </c>
      <c r="HB588">
        <v>31853.3</v>
      </c>
      <c r="HC588">
        <v>46664.4</v>
      </c>
      <c r="HD588">
        <v>37936</v>
      </c>
      <c r="HE588">
        <v>1.86945</v>
      </c>
      <c r="HF588">
        <v>2.3475</v>
      </c>
      <c r="HG588">
        <v>0.112414</v>
      </c>
      <c r="HH588">
        <v>0</v>
      </c>
      <c r="HI588">
        <v>28.1603</v>
      </c>
      <c r="HJ588">
        <v>999.9</v>
      </c>
      <c r="HK588">
        <v>48.4</v>
      </c>
      <c r="HL588">
        <v>32.1</v>
      </c>
      <c r="HM588">
        <v>25.7492</v>
      </c>
      <c r="HN588">
        <v>61.4074</v>
      </c>
      <c r="HO588">
        <v>4.47516</v>
      </c>
      <c r="HP588">
        <v>2</v>
      </c>
      <c r="HQ588">
        <v>0.115988</v>
      </c>
      <c r="HR588">
        <v>-0.00452614</v>
      </c>
      <c r="HS588">
        <v>20.283</v>
      </c>
      <c r="HT588">
        <v>5.2125</v>
      </c>
      <c r="HU588">
        <v>11.9781</v>
      </c>
      <c r="HV588">
        <v>4.9635</v>
      </c>
      <c r="HW588">
        <v>3.27448</v>
      </c>
      <c r="HX588">
        <v>9999</v>
      </c>
      <c r="HY588">
        <v>9999</v>
      </c>
      <c r="HZ588">
        <v>9999</v>
      </c>
      <c r="IA588">
        <v>999.9</v>
      </c>
      <c r="IB588">
        <v>1.86386</v>
      </c>
      <c r="IC588">
        <v>1.86008</v>
      </c>
      <c r="ID588">
        <v>1.8584</v>
      </c>
      <c r="IE588">
        <v>1.85974</v>
      </c>
      <c r="IF588">
        <v>1.85988</v>
      </c>
      <c r="IG588">
        <v>1.85841</v>
      </c>
      <c r="IH588">
        <v>1.85745</v>
      </c>
      <c r="II588">
        <v>1.85241</v>
      </c>
      <c r="IJ588">
        <v>0</v>
      </c>
      <c r="IK588">
        <v>0</v>
      </c>
      <c r="IL588">
        <v>0</v>
      </c>
      <c r="IM588">
        <v>0</v>
      </c>
      <c r="IN588" t="s">
        <v>441</v>
      </c>
      <c r="IO588" t="s">
        <v>442</v>
      </c>
      <c r="IP588" t="s">
        <v>443</v>
      </c>
      <c r="IQ588" t="s">
        <v>443</v>
      </c>
      <c r="IR588" t="s">
        <v>443</v>
      </c>
      <c r="IS588" t="s">
        <v>443</v>
      </c>
      <c r="IT588">
        <v>0</v>
      </c>
      <c r="IU588">
        <v>100</v>
      </c>
      <c r="IV588">
        <v>100</v>
      </c>
      <c r="IW588">
        <v>-0.34</v>
      </c>
      <c r="IX588">
        <v>0.2653</v>
      </c>
      <c r="IY588">
        <v>-1.199888540531774</v>
      </c>
      <c r="IZ588">
        <v>0.0006062262584135303</v>
      </c>
      <c r="JA588">
        <v>-6.607284784785487E-07</v>
      </c>
      <c r="JB588">
        <v>4.456398226774383E-10</v>
      </c>
      <c r="JC588">
        <v>0.04242554667046498</v>
      </c>
      <c r="JD588">
        <v>-0.002659736867722172</v>
      </c>
      <c r="JE588">
        <v>0.000738507291522077</v>
      </c>
      <c r="JF588">
        <v>-6.730059124220876E-06</v>
      </c>
      <c r="JG588">
        <v>7</v>
      </c>
      <c r="JH588">
        <v>1949</v>
      </c>
      <c r="JI588">
        <v>1</v>
      </c>
      <c r="JJ588">
        <v>29</v>
      </c>
      <c r="JK588">
        <v>190193.2</v>
      </c>
      <c r="JL588">
        <v>190193.4</v>
      </c>
      <c r="JM588">
        <v>3.97095</v>
      </c>
      <c r="JN588">
        <v>2.59521</v>
      </c>
      <c r="JO588">
        <v>2.146</v>
      </c>
      <c r="JP588">
        <v>2.67944</v>
      </c>
      <c r="JQ588">
        <v>2.29858</v>
      </c>
      <c r="JR588">
        <v>2.41455</v>
      </c>
      <c r="JS588">
        <v>36.908</v>
      </c>
      <c r="JT588">
        <v>24.07</v>
      </c>
      <c r="JU588">
        <v>18</v>
      </c>
      <c r="JV588">
        <v>480.943</v>
      </c>
      <c r="JW588">
        <v>901.8920000000001</v>
      </c>
      <c r="JX588">
        <v>27.4555</v>
      </c>
      <c r="JY588">
        <v>28.7321</v>
      </c>
      <c r="JZ588">
        <v>30.0003</v>
      </c>
      <c r="KA588">
        <v>28.9066</v>
      </c>
      <c r="KB588">
        <v>28.8639</v>
      </c>
      <c r="KC588">
        <v>79.6729</v>
      </c>
      <c r="KD588">
        <v>18.3896</v>
      </c>
      <c r="KE588">
        <v>73.0607</v>
      </c>
      <c r="KF588">
        <v>27.4568</v>
      </c>
      <c r="KG588">
        <v>1504.19</v>
      </c>
      <c r="KH588">
        <v>21.8041</v>
      </c>
      <c r="KI588">
        <v>102.026</v>
      </c>
      <c r="KJ588">
        <v>91.4843</v>
      </c>
    </row>
    <row r="589" spans="1:296">
      <c r="A589">
        <v>571</v>
      </c>
      <c r="B589">
        <v>1758401203.1</v>
      </c>
      <c r="C589">
        <v>19062.59999990463</v>
      </c>
      <c r="D589" t="s">
        <v>1590</v>
      </c>
      <c r="E589" t="s">
        <v>1591</v>
      </c>
      <c r="F589">
        <v>5</v>
      </c>
      <c r="G589" t="s">
        <v>1411</v>
      </c>
      <c r="H589">
        <v>1758401195.6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1520.434756880265</v>
      </c>
      <c r="AJ589">
        <v>1504.542424242424</v>
      </c>
      <c r="AK589">
        <v>3.406965522091084</v>
      </c>
      <c r="AL589">
        <v>65.7214573392061</v>
      </c>
      <c r="AM589">
        <f>(AO589 - AN589 + DX589*1E3/(8.314*(DZ589+273.15)) * AQ589/DW589 * AP589) * DW589/(100*DK589) * 1000/(1000 - AO589)</f>
        <v>0</v>
      </c>
      <c r="AN589">
        <v>21.72705060728802</v>
      </c>
      <c r="AO589">
        <v>22.05533575757576</v>
      </c>
      <c r="AP589">
        <v>0.000791597513305263</v>
      </c>
      <c r="AQ589">
        <v>86.31513726895665</v>
      </c>
      <c r="AR589">
        <v>0</v>
      </c>
      <c r="AS589">
        <v>0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437</v>
      </c>
      <c r="AX589" t="s">
        <v>437</v>
      </c>
      <c r="AY589">
        <v>0</v>
      </c>
      <c r="AZ589">
        <v>0</v>
      </c>
      <c r="BA589">
        <f>1-AY589/AZ589</f>
        <v>0</v>
      </c>
      <c r="BB589">
        <v>0</v>
      </c>
      <c r="BC589" t="s">
        <v>437</v>
      </c>
      <c r="BD589" t="s">
        <v>437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437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2.7</v>
      </c>
      <c r="DL589">
        <v>0.5</v>
      </c>
      <c r="DM589" t="s">
        <v>438</v>
      </c>
      <c r="DN589">
        <v>2</v>
      </c>
      <c r="DO589" t="b">
        <v>1</v>
      </c>
      <c r="DP589">
        <v>1758401195.6</v>
      </c>
      <c r="DQ589">
        <v>1447.99962962963</v>
      </c>
      <c r="DR589">
        <v>1473.678148148148</v>
      </c>
      <c r="DS589">
        <v>22.06803333333333</v>
      </c>
      <c r="DT589">
        <v>21.69405555555556</v>
      </c>
      <c r="DU589">
        <v>1448.353703703704</v>
      </c>
      <c r="DV589">
        <v>21.8023</v>
      </c>
      <c r="DW589">
        <v>500.0087407407407</v>
      </c>
      <c r="DX589">
        <v>90.25739259259259</v>
      </c>
      <c r="DY589">
        <v>0.06630760000000001</v>
      </c>
      <c r="DZ589">
        <v>28.87155925925926</v>
      </c>
      <c r="EA589">
        <v>29.99341851851852</v>
      </c>
      <c r="EB589">
        <v>999.9000000000001</v>
      </c>
      <c r="EC589">
        <v>0</v>
      </c>
      <c r="ED589">
        <v>0</v>
      </c>
      <c r="EE589">
        <v>10000.0162962963</v>
      </c>
      <c r="EF589">
        <v>0</v>
      </c>
      <c r="EG589">
        <v>11.04994074074074</v>
      </c>
      <c r="EH589">
        <v>-25.67946296296297</v>
      </c>
      <c r="EI589">
        <v>1480.674444444444</v>
      </c>
      <c r="EJ589">
        <v>1506.358888888889</v>
      </c>
      <c r="EK589">
        <v>0.3739808518518519</v>
      </c>
      <c r="EL589">
        <v>1473.678148148148</v>
      </c>
      <c r="EM589">
        <v>21.69405555555556</v>
      </c>
      <c r="EN589">
        <v>1.991802222222222</v>
      </c>
      <c r="EO589">
        <v>1.958048518518519</v>
      </c>
      <c r="EP589">
        <v>17.37932222222222</v>
      </c>
      <c r="EQ589">
        <v>17.10910740740741</v>
      </c>
      <c r="ER589">
        <v>2000.002222222222</v>
      </c>
      <c r="ES589">
        <v>0.9800044074074074</v>
      </c>
      <c r="ET589">
        <v>0.01999600740740741</v>
      </c>
      <c r="EU589">
        <v>0</v>
      </c>
      <c r="EV589">
        <v>247.5063703703704</v>
      </c>
      <c r="EW589">
        <v>5.00078</v>
      </c>
      <c r="EX589">
        <v>4955.746296296296</v>
      </c>
      <c r="EY589">
        <v>16379.67037037037</v>
      </c>
      <c r="EZ589">
        <v>39.04848148148149</v>
      </c>
      <c r="FA589">
        <v>39.9324074074074</v>
      </c>
      <c r="FB589">
        <v>39.8261111111111</v>
      </c>
      <c r="FC589">
        <v>39.62681481481481</v>
      </c>
      <c r="FD589">
        <v>40.39085185185185</v>
      </c>
      <c r="FE589">
        <v>1955.112222222222</v>
      </c>
      <c r="FF589">
        <v>39.89000000000001</v>
      </c>
      <c r="FG589">
        <v>0</v>
      </c>
      <c r="FH589">
        <v>1758401203.5</v>
      </c>
      <c r="FI589">
        <v>0</v>
      </c>
      <c r="FJ589">
        <v>247.5004615384615</v>
      </c>
      <c r="FK589">
        <v>-2.030222229072752</v>
      </c>
      <c r="FL589">
        <v>-43.1521366984641</v>
      </c>
      <c r="FM589">
        <v>4955.863076923077</v>
      </c>
      <c r="FN589">
        <v>15</v>
      </c>
      <c r="FO589">
        <v>0</v>
      </c>
      <c r="FP589" t="s">
        <v>439</v>
      </c>
      <c r="FQ589">
        <v>1746989605.5</v>
      </c>
      <c r="FR589">
        <v>1746989593.5</v>
      </c>
      <c r="FS589">
        <v>0</v>
      </c>
      <c r="FT589">
        <v>-0.274</v>
      </c>
      <c r="FU589">
        <v>-0.002</v>
      </c>
      <c r="FV589">
        <v>2.549</v>
      </c>
      <c r="FW589">
        <v>0.129</v>
      </c>
      <c r="FX589">
        <v>420</v>
      </c>
      <c r="FY589">
        <v>17</v>
      </c>
      <c r="FZ589">
        <v>0.02</v>
      </c>
      <c r="GA589">
        <v>0.04</v>
      </c>
      <c r="GB589">
        <v>-25.57092</v>
      </c>
      <c r="GC589">
        <v>-1.520404502814242</v>
      </c>
      <c r="GD589">
        <v>0.1800651051703247</v>
      </c>
      <c r="GE589">
        <v>0</v>
      </c>
      <c r="GF589">
        <v>247.6085294117647</v>
      </c>
      <c r="GG589">
        <v>-2.209686787784841</v>
      </c>
      <c r="GH589">
        <v>0.323115371427291</v>
      </c>
      <c r="GI589">
        <v>0</v>
      </c>
      <c r="GJ589">
        <v>0.374772075</v>
      </c>
      <c r="GK589">
        <v>-0.1897876210131347</v>
      </c>
      <c r="GL589">
        <v>0.04429754330963936</v>
      </c>
      <c r="GM589">
        <v>0</v>
      </c>
      <c r="GN589">
        <v>0</v>
      </c>
      <c r="GO589">
        <v>3</v>
      </c>
      <c r="GP589" t="s">
        <v>446</v>
      </c>
      <c r="GQ589">
        <v>3.10275</v>
      </c>
      <c r="GR589">
        <v>2.72467</v>
      </c>
      <c r="GS589">
        <v>0.203629</v>
      </c>
      <c r="GT589">
        <v>0.205868</v>
      </c>
      <c r="GU589">
        <v>0.10145</v>
      </c>
      <c r="GV589">
        <v>0.10172</v>
      </c>
      <c r="GW589">
        <v>20832</v>
      </c>
      <c r="GX589">
        <v>18865</v>
      </c>
      <c r="GY589">
        <v>26721.8</v>
      </c>
      <c r="GZ589">
        <v>23976.1</v>
      </c>
      <c r="HA589">
        <v>38435.6</v>
      </c>
      <c r="HB589">
        <v>31852.6</v>
      </c>
      <c r="HC589">
        <v>46664.3</v>
      </c>
      <c r="HD589">
        <v>37936.3</v>
      </c>
      <c r="HE589">
        <v>1.86917</v>
      </c>
      <c r="HF589">
        <v>2.34737</v>
      </c>
      <c r="HG589">
        <v>0.112668</v>
      </c>
      <c r="HH589">
        <v>0</v>
      </c>
      <c r="HI589">
        <v>28.1605</v>
      </c>
      <c r="HJ589">
        <v>999.9</v>
      </c>
      <c r="HK589">
        <v>48.4</v>
      </c>
      <c r="HL589">
        <v>32.1</v>
      </c>
      <c r="HM589">
        <v>25.7502</v>
      </c>
      <c r="HN589">
        <v>61.3874</v>
      </c>
      <c r="HO589">
        <v>4.40305</v>
      </c>
      <c r="HP589">
        <v>2</v>
      </c>
      <c r="HQ589">
        <v>0.116067</v>
      </c>
      <c r="HR589">
        <v>-0.008480390000000001</v>
      </c>
      <c r="HS589">
        <v>20.2831</v>
      </c>
      <c r="HT589">
        <v>5.2122</v>
      </c>
      <c r="HU589">
        <v>11.9767</v>
      </c>
      <c r="HV589">
        <v>4.9634</v>
      </c>
      <c r="HW589">
        <v>3.27445</v>
      </c>
      <c r="HX589">
        <v>9999</v>
      </c>
      <c r="HY589">
        <v>9999</v>
      </c>
      <c r="HZ589">
        <v>9999</v>
      </c>
      <c r="IA589">
        <v>999.9</v>
      </c>
      <c r="IB589">
        <v>1.86386</v>
      </c>
      <c r="IC589">
        <v>1.86007</v>
      </c>
      <c r="ID589">
        <v>1.85839</v>
      </c>
      <c r="IE589">
        <v>1.85974</v>
      </c>
      <c r="IF589">
        <v>1.85989</v>
      </c>
      <c r="IG589">
        <v>1.85837</v>
      </c>
      <c r="IH589">
        <v>1.85745</v>
      </c>
      <c r="II589">
        <v>1.8524</v>
      </c>
      <c r="IJ589">
        <v>0</v>
      </c>
      <c r="IK589">
        <v>0</v>
      </c>
      <c r="IL589">
        <v>0</v>
      </c>
      <c r="IM589">
        <v>0</v>
      </c>
      <c r="IN589" t="s">
        <v>441</v>
      </c>
      <c r="IO589" t="s">
        <v>442</v>
      </c>
      <c r="IP589" t="s">
        <v>443</v>
      </c>
      <c r="IQ589" t="s">
        <v>443</v>
      </c>
      <c r="IR589" t="s">
        <v>443</v>
      </c>
      <c r="IS589" t="s">
        <v>443</v>
      </c>
      <c r="IT589">
        <v>0</v>
      </c>
      <c r="IU589">
        <v>100</v>
      </c>
      <c r="IV589">
        <v>100</v>
      </c>
      <c r="IW589">
        <v>-0.32</v>
      </c>
      <c r="IX589">
        <v>0.2654</v>
      </c>
      <c r="IY589">
        <v>-1.199888540531774</v>
      </c>
      <c r="IZ589">
        <v>0.0006062262584135303</v>
      </c>
      <c r="JA589">
        <v>-6.607284784785487E-07</v>
      </c>
      <c r="JB589">
        <v>4.456398226774383E-10</v>
      </c>
      <c r="JC589">
        <v>0.04242554667046498</v>
      </c>
      <c r="JD589">
        <v>-0.002659736867722172</v>
      </c>
      <c r="JE589">
        <v>0.000738507291522077</v>
      </c>
      <c r="JF589">
        <v>-6.730059124220876E-06</v>
      </c>
      <c r="JG589">
        <v>7</v>
      </c>
      <c r="JH589">
        <v>1949</v>
      </c>
      <c r="JI589">
        <v>1</v>
      </c>
      <c r="JJ589">
        <v>29</v>
      </c>
      <c r="JK589">
        <v>190193.3</v>
      </c>
      <c r="JL589">
        <v>190193.5</v>
      </c>
      <c r="JM589">
        <v>4.00269</v>
      </c>
      <c r="JN589">
        <v>2.59766</v>
      </c>
      <c r="JO589">
        <v>2.146</v>
      </c>
      <c r="JP589">
        <v>2.67944</v>
      </c>
      <c r="JQ589">
        <v>2.29858</v>
      </c>
      <c r="JR589">
        <v>2.38892</v>
      </c>
      <c r="JS589">
        <v>36.908</v>
      </c>
      <c r="JT589">
        <v>24.0612</v>
      </c>
      <c r="JU589">
        <v>18</v>
      </c>
      <c r="JV589">
        <v>480.795</v>
      </c>
      <c r="JW589">
        <v>901.793</v>
      </c>
      <c r="JX589">
        <v>27.4592</v>
      </c>
      <c r="JY589">
        <v>28.7338</v>
      </c>
      <c r="JZ589">
        <v>30.0002</v>
      </c>
      <c r="KA589">
        <v>28.9083</v>
      </c>
      <c r="KB589">
        <v>28.8659</v>
      </c>
      <c r="KC589">
        <v>80.3809</v>
      </c>
      <c r="KD589">
        <v>18.3896</v>
      </c>
      <c r="KE589">
        <v>73.0607</v>
      </c>
      <c r="KF589">
        <v>27.4614</v>
      </c>
      <c r="KG589">
        <v>1524.25</v>
      </c>
      <c r="KH589">
        <v>21.8133</v>
      </c>
      <c r="KI589">
        <v>102.026</v>
      </c>
      <c r="KJ589">
        <v>91.485</v>
      </c>
    </row>
    <row r="590" spans="1:296">
      <c r="A590">
        <v>572</v>
      </c>
      <c r="B590">
        <v>1758401208.1</v>
      </c>
      <c r="C590">
        <v>19067.59999990463</v>
      </c>
      <c r="D590" t="s">
        <v>1592</v>
      </c>
      <c r="E590" t="s">
        <v>1593</v>
      </c>
      <c r="F590">
        <v>5</v>
      </c>
      <c r="G590" t="s">
        <v>1411</v>
      </c>
      <c r="H590">
        <v>1758401200.314285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1537.695516248557</v>
      </c>
      <c r="AJ590">
        <v>1521.755272727272</v>
      </c>
      <c r="AK590">
        <v>3.449268090895404</v>
      </c>
      <c r="AL590">
        <v>65.7214573392061</v>
      </c>
      <c r="AM590">
        <f>(AO590 - AN590 + DX590*1E3/(8.314*(DZ590+273.15)) * AQ590/DW590 * AP590) * DW590/(100*DK590) * 1000/(1000 - AO590)</f>
        <v>0</v>
      </c>
      <c r="AN590">
        <v>21.72635083201915</v>
      </c>
      <c r="AO590">
        <v>22.05921333333333</v>
      </c>
      <c r="AP590">
        <v>2.593334569038572E-05</v>
      </c>
      <c r="AQ590">
        <v>86.31513726895665</v>
      </c>
      <c r="AR590">
        <v>0</v>
      </c>
      <c r="AS590">
        <v>0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437</v>
      </c>
      <c r="AX590" t="s">
        <v>437</v>
      </c>
      <c r="AY590">
        <v>0</v>
      </c>
      <c r="AZ590">
        <v>0</v>
      </c>
      <c r="BA590">
        <f>1-AY590/AZ590</f>
        <v>0</v>
      </c>
      <c r="BB590">
        <v>0</v>
      </c>
      <c r="BC590" t="s">
        <v>437</v>
      </c>
      <c r="BD590" t="s">
        <v>437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437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2.7</v>
      </c>
      <c r="DL590">
        <v>0.5</v>
      </c>
      <c r="DM590" t="s">
        <v>438</v>
      </c>
      <c r="DN590">
        <v>2</v>
      </c>
      <c r="DO590" t="b">
        <v>1</v>
      </c>
      <c r="DP590">
        <v>1758401200.314285</v>
      </c>
      <c r="DQ590">
        <v>1463.750357142857</v>
      </c>
      <c r="DR590">
        <v>1489.48</v>
      </c>
      <c r="DS590">
        <v>22.05507857142857</v>
      </c>
      <c r="DT590">
        <v>21.71573571428572</v>
      </c>
      <c r="DU590">
        <v>1464.08</v>
      </c>
      <c r="DV590">
        <v>21.7896</v>
      </c>
      <c r="DW590">
        <v>500.0118214285714</v>
      </c>
      <c r="DX590">
        <v>90.2587607142857</v>
      </c>
      <c r="DY590">
        <v>0.06647430714285714</v>
      </c>
      <c r="DZ590">
        <v>28.87162142857143</v>
      </c>
      <c r="EA590">
        <v>29.99477857142858</v>
      </c>
      <c r="EB590">
        <v>999.9000000000002</v>
      </c>
      <c r="EC590">
        <v>0</v>
      </c>
      <c r="ED590">
        <v>0</v>
      </c>
      <c r="EE590">
        <v>9996.777499999998</v>
      </c>
      <c r="EF590">
        <v>0</v>
      </c>
      <c r="EG590">
        <v>11.04597857142857</v>
      </c>
      <c r="EH590">
        <v>-25.73073214285714</v>
      </c>
      <c r="EI590">
        <v>1496.761071428571</v>
      </c>
      <c r="EJ590">
        <v>1522.544285714286</v>
      </c>
      <c r="EK590">
        <v>0.3393477142857143</v>
      </c>
      <c r="EL590">
        <v>1489.48</v>
      </c>
      <c r="EM590">
        <v>21.71573571428572</v>
      </c>
      <c r="EN590">
        <v>1.990663571428571</v>
      </c>
      <c r="EO590">
        <v>1.960034642857143</v>
      </c>
      <c r="EP590">
        <v>17.370275</v>
      </c>
      <c r="EQ590">
        <v>17.12512142857143</v>
      </c>
      <c r="ER590">
        <v>1999.9975</v>
      </c>
      <c r="ES590">
        <v>0.9800043928571427</v>
      </c>
      <c r="ET590">
        <v>0.01999604642857143</v>
      </c>
      <c r="EU590">
        <v>0</v>
      </c>
      <c r="EV590">
        <v>247.33075</v>
      </c>
      <c r="EW590">
        <v>5.00078</v>
      </c>
      <c r="EX590">
        <v>4952.356785714285</v>
      </c>
      <c r="EY590">
        <v>16379.62857142857</v>
      </c>
      <c r="EZ590">
        <v>39.03553571428571</v>
      </c>
      <c r="FA590">
        <v>39.93257142857142</v>
      </c>
      <c r="FB590">
        <v>39.72967857142856</v>
      </c>
      <c r="FC590">
        <v>39.62007142857142</v>
      </c>
      <c r="FD590">
        <v>40.38135714285714</v>
      </c>
      <c r="FE590">
        <v>1955.1075</v>
      </c>
      <c r="FF590">
        <v>39.89000000000001</v>
      </c>
      <c r="FG590">
        <v>0</v>
      </c>
      <c r="FH590">
        <v>1758401208.9</v>
      </c>
      <c r="FI590">
        <v>0</v>
      </c>
      <c r="FJ590">
        <v>247.3152</v>
      </c>
      <c r="FK590">
        <v>-2.57192307538875</v>
      </c>
      <c r="FL590">
        <v>-42.30923073335919</v>
      </c>
      <c r="FM590">
        <v>4951.7268</v>
      </c>
      <c r="FN590">
        <v>15</v>
      </c>
      <c r="FO590">
        <v>0</v>
      </c>
      <c r="FP590" t="s">
        <v>439</v>
      </c>
      <c r="FQ590">
        <v>1746989605.5</v>
      </c>
      <c r="FR590">
        <v>1746989593.5</v>
      </c>
      <c r="FS590">
        <v>0</v>
      </c>
      <c r="FT590">
        <v>-0.274</v>
      </c>
      <c r="FU590">
        <v>-0.002</v>
      </c>
      <c r="FV590">
        <v>2.549</v>
      </c>
      <c r="FW590">
        <v>0.129</v>
      </c>
      <c r="FX590">
        <v>420</v>
      </c>
      <c r="FY590">
        <v>17</v>
      </c>
      <c r="FZ590">
        <v>0.02</v>
      </c>
      <c r="GA590">
        <v>0.04</v>
      </c>
      <c r="GB590">
        <v>-25.69265121951219</v>
      </c>
      <c r="GC590">
        <v>-0.6377540069686931</v>
      </c>
      <c r="GD590">
        <v>0.110702244280578</v>
      </c>
      <c r="GE590">
        <v>0</v>
      </c>
      <c r="GF590">
        <v>247.4125588235294</v>
      </c>
      <c r="GG590">
        <v>-2.046890759767985</v>
      </c>
      <c r="GH590">
        <v>0.286072614308747</v>
      </c>
      <c r="GI590">
        <v>0</v>
      </c>
      <c r="GJ590">
        <v>0.363054512195122</v>
      </c>
      <c r="GK590">
        <v>-0.4637340209059231</v>
      </c>
      <c r="GL590">
        <v>0.04899059284170337</v>
      </c>
      <c r="GM590">
        <v>0</v>
      </c>
      <c r="GN590">
        <v>0</v>
      </c>
      <c r="GO590">
        <v>3</v>
      </c>
      <c r="GP590" t="s">
        <v>446</v>
      </c>
      <c r="GQ590">
        <v>3.10288</v>
      </c>
      <c r="GR590">
        <v>2.72465</v>
      </c>
      <c r="GS590">
        <v>0.205002</v>
      </c>
      <c r="GT590">
        <v>0.207222</v>
      </c>
      <c r="GU590">
        <v>0.101468</v>
      </c>
      <c r="GV590">
        <v>0.101903</v>
      </c>
      <c r="GW590">
        <v>20795.8</v>
      </c>
      <c r="GX590">
        <v>18832.7</v>
      </c>
      <c r="GY590">
        <v>26721.5</v>
      </c>
      <c r="GZ590">
        <v>23975.9</v>
      </c>
      <c r="HA590">
        <v>38434.5</v>
      </c>
      <c r="HB590">
        <v>31846.1</v>
      </c>
      <c r="HC590">
        <v>46663.7</v>
      </c>
      <c r="HD590">
        <v>37936.2</v>
      </c>
      <c r="HE590">
        <v>1.8693</v>
      </c>
      <c r="HF590">
        <v>2.3472</v>
      </c>
      <c r="HG590">
        <v>0.111796</v>
      </c>
      <c r="HH590">
        <v>0</v>
      </c>
      <c r="HI590">
        <v>28.1609</v>
      </c>
      <c r="HJ590">
        <v>999.9</v>
      </c>
      <c r="HK590">
        <v>48.4</v>
      </c>
      <c r="HL590">
        <v>32.1</v>
      </c>
      <c r="HM590">
        <v>25.7472</v>
      </c>
      <c r="HN590">
        <v>61.0674</v>
      </c>
      <c r="HO590">
        <v>4.37901</v>
      </c>
      <c r="HP590">
        <v>2</v>
      </c>
      <c r="HQ590">
        <v>0.116128</v>
      </c>
      <c r="HR590">
        <v>-0.009079520000000001</v>
      </c>
      <c r="HS590">
        <v>20.2831</v>
      </c>
      <c r="HT590">
        <v>5.2128</v>
      </c>
      <c r="HU590">
        <v>11.9769</v>
      </c>
      <c r="HV590">
        <v>4.9637</v>
      </c>
      <c r="HW590">
        <v>3.27453</v>
      </c>
      <c r="HX590">
        <v>9999</v>
      </c>
      <c r="HY590">
        <v>9999</v>
      </c>
      <c r="HZ590">
        <v>9999</v>
      </c>
      <c r="IA590">
        <v>999.9</v>
      </c>
      <c r="IB590">
        <v>1.86386</v>
      </c>
      <c r="IC590">
        <v>1.86009</v>
      </c>
      <c r="ID590">
        <v>1.85839</v>
      </c>
      <c r="IE590">
        <v>1.85974</v>
      </c>
      <c r="IF590">
        <v>1.85989</v>
      </c>
      <c r="IG590">
        <v>1.85839</v>
      </c>
      <c r="IH590">
        <v>1.85745</v>
      </c>
      <c r="II590">
        <v>1.8524</v>
      </c>
      <c r="IJ590">
        <v>0</v>
      </c>
      <c r="IK590">
        <v>0</v>
      </c>
      <c r="IL590">
        <v>0</v>
      </c>
      <c r="IM590">
        <v>0</v>
      </c>
      <c r="IN590" t="s">
        <v>441</v>
      </c>
      <c r="IO590" t="s">
        <v>442</v>
      </c>
      <c r="IP590" t="s">
        <v>443</v>
      </c>
      <c r="IQ590" t="s">
        <v>443</v>
      </c>
      <c r="IR590" t="s">
        <v>443</v>
      </c>
      <c r="IS590" t="s">
        <v>443</v>
      </c>
      <c r="IT590">
        <v>0</v>
      </c>
      <c r="IU590">
        <v>100</v>
      </c>
      <c r="IV590">
        <v>100</v>
      </c>
      <c r="IW590">
        <v>-0.29</v>
      </c>
      <c r="IX590">
        <v>0.2656</v>
      </c>
      <c r="IY590">
        <v>-1.199888540531774</v>
      </c>
      <c r="IZ590">
        <v>0.0006062262584135303</v>
      </c>
      <c r="JA590">
        <v>-6.607284784785487E-07</v>
      </c>
      <c r="JB590">
        <v>4.456398226774383E-10</v>
      </c>
      <c r="JC590">
        <v>0.04242554667046498</v>
      </c>
      <c r="JD590">
        <v>-0.002659736867722172</v>
      </c>
      <c r="JE590">
        <v>0.000738507291522077</v>
      </c>
      <c r="JF590">
        <v>-6.730059124220876E-06</v>
      </c>
      <c r="JG590">
        <v>7</v>
      </c>
      <c r="JH590">
        <v>1949</v>
      </c>
      <c r="JI590">
        <v>1</v>
      </c>
      <c r="JJ590">
        <v>29</v>
      </c>
      <c r="JK590">
        <v>190193.4</v>
      </c>
      <c r="JL590">
        <v>190193.6</v>
      </c>
      <c r="JM590">
        <v>4.03809</v>
      </c>
      <c r="JN590">
        <v>2.59277</v>
      </c>
      <c r="JO590">
        <v>2.146</v>
      </c>
      <c r="JP590">
        <v>2.67944</v>
      </c>
      <c r="JQ590">
        <v>2.29858</v>
      </c>
      <c r="JR590">
        <v>2.42065</v>
      </c>
      <c r="JS590">
        <v>36.908</v>
      </c>
      <c r="JT590">
        <v>24.07</v>
      </c>
      <c r="JU590">
        <v>18</v>
      </c>
      <c r="JV590">
        <v>480.877</v>
      </c>
      <c r="JW590">
        <v>901.631</v>
      </c>
      <c r="JX590">
        <v>27.4624</v>
      </c>
      <c r="JY590">
        <v>28.7356</v>
      </c>
      <c r="JZ590">
        <v>30.0002</v>
      </c>
      <c r="KA590">
        <v>28.9095</v>
      </c>
      <c r="KB590">
        <v>28.8675</v>
      </c>
      <c r="KC590">
        <v>81.0398</v>
      </c>
      <c r="KD590">
        <v>18.1036</v>
      </c>
      <c r="KE590">
        <v>73.0607</v>
      </c>
      <c r="KF590">
        <v>27.4635</v>
      </c>
      <c r="KG590">
        <v>1537.63</v>
      </c>
      <c r="KH590">
        <v>21.8155</v>
      </c>
      <c r="KI590">
        <v>102.025</v>
      </c>
      <c r="KJ590">
        <v>91.4845</v>
      </c>
    </row>
    <row r="591" spans="1:296">
      <c r="A591">
        <v>573</v>
      </c>
      <c r="B591">
        <v>1758401213.1</v>
      </c>
      <c r="C591">
        <v>19072.59999990463</v>
      </c>
      <c r="D591" t="s">
        <v>1594</v>
      </c>
      <c r="E591" t="s">
        <v>1595</v>
      </c>
      <c r="F591">
        <v>5</v>
      </c>
      <c r="G591" t="s">
        <v>1411</v>
      </c>
      <c r="H591">
        <v>1758401205.6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1554.927165919251</v>
      </c>
      <c r="AJ591">
        <v>1539.00703030303</v>
      </c>
      <c r="AK591">
        <v>3.465658558354046</v>
      </c>
      <c r="AL591">
        <v>65.7214573392061</v>
      </c>
      <c r="AM591">
        <f>(AO591 - AN591 + DX591*1E3/(8.314*(DZ591+273.15)) * AQ591/DW591 * AP591) * DW591/(100*DK591) * 1000/(1000 - AO591)</f>
        <v>0</v>
      </c>
      <c r="AN591">
        <v>21.81269449466787</v>
      </c>
      <c r="AO591">
        <v>22.09863151515151</v>
      </c>
      <c r="AP591">
        <v>0.007282275001672438</v>
      </c>
      <c r="AQ591">
        <v>86.31513726895665</v>
      </c>
      <c r="AR591">
        <v>0</v>
      </c>
      <c r="AS591">
        <v>0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437</v>
      </c>
      <c r="AX591" t="s">
        <v>437</v>
      </c>
      <c r="AY591">
        <v>0</v>
      </c>
      <c r="AZ591">
        <v>0</v>
      </c>
      <c r="BA591">
        <f>1-AY591/AZ591</f>
        <v>0</v>
      </c>
      <c r="BB591">
        <v>0</v>
      </c>
      <c r="BC591" t="s">
        <v>437</v>
      </c>
      <c r="BD591" t="s">
        <v>437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437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2.7</v>
      </c>
      <c r="DL591">
        <v>0.5</v>
      </c>
      <c r="DM591" t="s">
        <v>438</v>
      </c>
      <c r="DN591">
        <v>2</v>
      </c>
      <c r="DO591" t="b">
        <v>1</v>
      </c>
      <c r="DP591">
        <v>1758401205.6</v>
      </c>
      <c r="DQ591">
        <v>1481.459259259259</v>
      </c>
      <c r="DR591">
        <v>1507.204814814815</v>
      </c>
      <c r="DS591">
        <v>22.06257777777778</v>
      </c>
      <c r="DT591">
        <v>21.76462592592593</v>
      </c>
      <c r="DU591">
        <v>1481.760740740741</v>
      </c>
      <c r="DV591">
        <v>21.79695555555555</v>
      </c>
      <c r="DW591">
        <v>500.0558888888889</v>
      </c>
      <c r="DX591">
        <v>90.25959259259261</v>
      </c>
      <c r="DY591">
        <v>0.06638696296296295</v>
      </c>
      <c r="DZ591">
        <v>28.87117037037037</v>
      </c>
      <c r="EA591">
        <v>29.99384444444445</v>
      </c>
      <c r="EB591">
        <v>999.9000000000001</v>
      </c>
      <c r="EC591">
        <v>0</v>
      </c>
      <c r="ED591">
        <v>0</v>
      </c>
      <c r="EE591">
        <v>9990.020740740742</v>
      </c>
      <c r="EF591">
        <v>0</v>
      </c>
      <c r="EG591">
        <v>11.04582962962963</v>
      </c>
      <c r="EH591">
        <v>-25.74665185185185</v>
      </c>
      <c r="EI591">
        <v>1514.880740740741</v>
      </c>
      <c r="EJ591">
        <v>1540.738888888889</v>
      </c>
      <c r="EK591">
        <v>0.2979538148148148</v>
      </c>
      <c r="EL591">
        <v>1507.204814814815</v>
      </c>
      <c r="EM591">
        <v>21.76462592592593</v>
      </c>
      <c r="EN591">
        <v>1.991358518518519</v>
      </c>
      <c r="EO591">
        <v>1.964465555555555</v>
      </c>
      <c r="EP591">
        <v>17.3758</v>
      </c>
      <c r="EQ591">
        <v>17.16078148148148</v>
      </c>
      <c r="ER591">
        <v>1999.99</v>
      </c>
      <c r="ES591">
        <v>0.9800043333333334</v>
      </c>
      <c r="ET591">
        <v>0.0199961037037037</v>
      </c>
      <c r="EU591">
        <v>0</v>
      </c>
      <c r="EV591">
        <v>247.1660740740741</v>
      </c>
      <c r="EW591">
        <v>5.00078</v>
      </c>
      <c r="EX591">
        <v>4948.637407407407</v>
      </c>
      <c r="EY591">
        <v>16379.56296296296</v>
      </c>
      <c r="EZ591">
        <v>39.04837037037036</v>
      </c>
      <c r="FA591">
        <v>39.93940740740741</v>
      </c>
      <c r="FB591">
        <v>39.75207407407407</v>
      </c>
      <c r="FC591">
        <v>39.62222222222222</v>
      </c>
      <c r="FD591">
        <v>40.37462962962962</v>
      </c>
      <c r="FE591">
        <v>1955.1</v>
      </c>
      <c r="FF591">
        <v>39.89000000000001</v>
      </c>
      <c r="FG591">
        <v>0</v>
      </c>
      <c r="FH591">
        <v>1758401213.7</v>
      </c>
      <c r="FI591">
        <v>0</v>
      </c>
      <c r="FJ591">
        <v>247.15804</v>
      </c>
      <c r="FK591">
        <v>-1.528076919440255</v>
      </c>
      <c r="FL591">
        <v>-43.94769234657576</v>
      </c>
      <c r="FM591">
        <v>4948.346799999999</v>
      </c>
      <c r="FN591">
        <v>15</v>
      </c>
      <c r="FO591">
        <v>0</v>
      </c>
      <c r="FP591" t="s">
        <v>439</v>
      </c>
      <c r="FQ591">
        <v>1746989605.5</v>
      </c>
      <c r="FR591">
        <v>1746989593.5</v>
      </c>
      <c r="FS591">
        <v>0</v>
      </c>
      <c r="FT591">
        <v>-0.274</v>
      </c>
      <c r="FU591">
        <v>-0.002</v>
      </c>
      <c r="FV591">
        <v>2.549</v>
      </c>
      <c r="FW591">
        <v>0.129</v>
      </c>
      <c r="FX591">
        <v>420</v>
      </c>
      <c r="FY591">
        <v>17</v>
      </c>
      <c r="FZ591">
        <v>0.02</v>
      </c>
      <c r="GA591">
        <v>0.04</v>
      </c>
      <c r="GB591">
        <v>-25.7306225</v>
      </c>
      <c r="GC591">
        <v>-0.2055545966228135</v>
      </c>
      <c r="GD591">
        <v>0.0868607520330677</v>
      </c>
      <c r="GE591">
        <v>1</v>
      </c>
      <c r="GF591">
        <v>247.2907058823529</v>
      </c>
      <c r="GG591">
        <v>-1.948357529112475</v>
      </c>
      <c r="GH591">
        <v>0.2748408661937014</v>
      </c>
      <c r="GI591">
        <v>0</v>
      </c>
      <c r="GJ591">
        <v>0.3216921</v>
      </c>
      <c r="GK591">
        <v>-0.4434352345215778</v>
      </c>
      <c r="GL591">
        <v>0.04603256681296405</v>
      </c>
      <c r="GM591">
        <v>0</v>
      </c>
      <c r="GN591">
        <v>1</v>
      </c>
      <c r="GO591">
        <v>3</v>
      </c>
      <c r="GP591" t="s">
        <v>440</v>
      </c>
      <c r="GQ591">
        <v>3.10255</v>
      </c>
      <c r="GR591">
        <v>2.72383</v>
      </c>
      <c r="GS591">
        <v>0.206373</v>
      </c>
      <c r="GT591">
        <v>0.208584</v>
      </c>
      <c r="GU591">
        <v>0.101602</v>
      </c>
      <c r="GV591">
        <v>0.102065</v>
      </c>
      <c r="GW591">
        <v>20760</v>
      </c>
      <c r="GX591">
        <v>18800.2</v>
      </c>
      <c r="GY591">
        <v>26721.6</v>
      </c>
      <c r="GZ591">
        <v>23975.8</v>
      </c>
      <c r="HA591">
        <v>38429</v>
      </c>
      <c r="HB591">
        <v>31840.1</v>
      </c>
      <c r="HC591">
        <v>46663.7</v>
      </c>
      <c r="HD591">
        <v>37935.7</v>
      </c>
      <c r="HE591">
        <v>1.86878</v>
      </c>
      <c r="HF591">
        <v>2.34763</v>
      </c>
      <c r="HG591">
        <v>0.112485</v>
      </c>
      <c r="HH591">
        <v>0</v>
      </c>
      <c r="HI591">
        <v>28.1629</v>
      </c>
      <c r="HJ591">
        <v>999.9</v>
      </c>
      <c r="HK591">
        <v>48.4</v>
      </c>
      <c r="HL591">
        <v>32.1</v>
      </c>
      <c r="HM591">
        <v>25.7516</v>
      </c>
      <c r="HN591">
        <v>60.8674</v>
      </c>
      <c r="HO591">
        <v>4.40705</v>
      </c>
      <c r="HP591">
        <v>2</v>
      </c>
      <c r="HQ591">
        <v>0.116341</v>
      </c>
      <c r="HR591">
        <v>-0.0222958</v>
      </c>
      <c r="HS591">
        <v>20.2829</v>
      </c>
      <c r="HT591">
        <v>5.2128</v>
      </c>
      <c r="HU591">
        <v>11.9773</v>
      </c>
      <c r="HV591">
        <v>4.9637</v>
      </c>
      <c r="HW591">
        <v>3.27458</v>
      </c>
      <c r="HX591">
        <v>9999</v>
      </c>
      <c r="HY591">
        <v>9999</v>
      </c>
      <c r="HZ591">
        <v>9999</v>
      </c>
      <c r="IA591">
        <v>999.9</v>
      </c>
      <c r="IB591">
        <v>1.86386</v>
      </c>
      <c r="IC591">
        <v>1.86008</v>
      </c>
      <c r="ID591">
        <v>1.85839</v>
      </c>
      <c r="IE591">
        <v>1.85974</v>
      </c>
      <c r="IF591">
        <v>1.85989</v>
      </c>
      <c r="IG591">
        <v>1.8584</v>
      </c>
      <c r="IH591">
        <v>1.85745</v>
      </c>
      <c r="II591">
        <v>1.8524</v>
      </c>
      <c r="IJ591">
        <v>0</v>
      </c>
      <c r="IK591">
        <v>0</v>
      </c>
      <c r="IL591">
        <v>0</v>
      </c>
      <c r="IM591">
        <v>0</v>
      </c>
      <c r="IN591" t="s">
        <v>441</v>
      </c>
      <c r="IO591" t="s">
        <v>442</v>
      </c>
      <c r="IP591" t="s">
        <v>443</v>
      </c>
      <c r="IQ591" t="s">
        <v>443</v>
      </c>
      <c r="IR591" t="s">
        <v>443</v>
      </c>
      <c r="IS591" t="s">
        <v>443</v>
      </c>
      <c r="IT591">
        <v>0</v>
      </c>
      <c r="IU591">
        <v>100</v>
      </c>
      <c r="IV591">
        <v>100</v>
      </c>
      <c r="IW591">
        <v>-0.26</v>
      </c>
      <c r="IX591">
        <v>0.2664</v>
      </c>
      <c r="IY591">
        <v>-1.199888540531774</v>
      </c>
      <c r="IZ591">
        <v>0.0006062262584135303</v>
      </c>
      <c r="JA591">
        <v>-6.607284784785487E-07</v>
      </c>
      <c r="JB591">
        <v>4.456398226774383E-10</v>
      </c>
      <c r="JC591">
        <v>0.04242554667046498</v>
      </c>
      <c r="JD591">
        <v>-0.002659736867722172</v>
      </c>
      <c r="JE591">
        <v>0.000738507291522077</v>
      </c>
      <c r="JF591">
        <v>-6.730059124220876E-06</v>
      </c>
      <c r="JG591">
        <v>7</v>
      </c>
      <c r="JH591">
        <v>1949</v>
      </c>
      <c r="JI591">
        <v>1</v>
      </c>
      <c r="JJ591">
        <v>29</v>
      </c>
      <c r="JK591">
        <v>190193.5</v>
      </c>
      <c r="JL591">
        <v>190193.7</v>
      </c>
      <c r="JM591">
        <v>4.06982</v>
      </c>
      <c r="JN591">
        <v>2.59277</v>
      </c>
      <c r="JO591">
        <v>2.146</v>
      </c>
      <c r="JP591">
        <v>2.67944</v>
      </c>
      <c r="JQ591">
        <v>2.29858</v>
      </c>
      <c r="JR591">
        <v>2.44385</v>
      </c>
      <c r="JS591">
        <v>36.908</v>
      </c>
      <c r="JT591">
        <v>24.0787</v>
      </c>
      <c r="JU591">
        <v>18</v>
      </c>
      <c r="JV591">
        <v>480.588</v>
      </c>
      <c r="JW591">
        <v>902.097</v>
      </c>
      <c r="JX591">
        <v>27.4663</v>
      </c>
      <c r="JY591">
        <v>28.7369</v>
      </c>
      <c r="JZ591">
        <v>30.0003</v>
      </c>
      <c r="KA591">
        <v>28.9115</v>
      </c>
      <c r="KB591">
        <v>28.8684</v>
      </c>
      <c r="KC591">
        <v>81.7406</v>
      </c>
      <c r="KD591">
        <v>18.1036</v>
      </c>
      <c r="KE591">
        <v>73.4311</v>
      </c>
      <c r="KF591">
        <v>27.4715</v>
      </c>
      <c r="KG591">
        <v>1557.68</v>
      </c>
      <c r="KH591">
        <v>21.7979</v>
      </c>
      <c r="KI591">
        <v>102.025</v>
      </c>
      <c r="KJ591">
        <v>91.4836</v>
      </c>
    </row>
    <row r="592" spans="1:296">
      <c r="A592">
        <v>574</v>
      </c>
      <c r="B592">
        <v>1758401218.1</v>
      </c>
      <c r="C592">
        <v>19077.59999990463</v>
      </c>
      <c r="D592" t="s">
        <v>1596</v>
      </c>
      <c r="E592" t="s">
        <v>1597</v>
      </c>
      <c r="F592">
        <v>5</v>
      </c>
      <c r="G592" t="s">
        <v>1411</v>
      </c>
      <c r="H592">
        <v>1758401210.314285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1572.204242804433</v>
      </c>
      <c r="AJ592">
        <v>1556.307454545455</v>
      </c>
      <c r="AK592">
        <v>3.443845495802147</v>
      </c>
      <c r="AL592">
        <v>65.7214573392061</v>
      </c>
      <c r="AM592">
        <f>(AO592 - AN592 + DX592*1E3/(8.314*(DZ592+273.15)) * AQ592/DW592 * AP592) * DW592/(100*DK592) * 1000/(1000 - AO592)</f>
        <v>0</v>
      </c>
      <c r="AN592">
        <v>21.84206092300354</v>
      </c>
      <c r="AO592">
        <v>22.13557999999999</v>
      </c>
      <c r="AP592">
        <v>0.007856356251553214</v>
      </c>
      <c r="AQ592">
        <v>86.31513726895665</v>
      </c>
      <c r="AR592">
        <v>0</v>
      </c>
      <c r="AS592">
        <v>0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437</v>
      </c>
      <c r="AX592" t="s">
        <v>437</v>
      </c>
      <c r="AY592">
        <v>0</v>
      </c>
      <c r="AZ592">
        <v>0</v>
      </c>
      <c r="BA592">
        <f>1-AY592/AZ592</f>
        <v>0</v>
      </c>
      <c r="BB592">
        <v>0</v>
      </c>
      <c r="BC592" t="s">
        <v>437</v>
      </c>
      <c r="BD592" t="s">
        <v>437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437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2.7</v>
      </c>
      <c r="DL592">
        <v>0.5</v>
      </c>
      <c r="DM592" t="s">
        <v>438</v>
      </c>
      <c r="DN592">
        <v>2</v>
      </c>
      <c r="DO592" t="b">
        <v>1</v>
      </c>
      <c r="DP592">
        <v>1758401210.314285</v>
      </c>
      <c r="DQ592">
        <v>1497.316071428571</v>
      </c>
      <c r="DR592">
        <v>1523.047857142857</v>
      </c>
      <c r="DS592">
        <v>22.08520357142857</v>
      </c>
      <c r="DT592">
        <v>21.80446785714286</v>
      </c>
      <c r="DU592">
        <v>1497.593214285714</v>
      </c>
      <c r="DV592">
        <v>21.81913571428572</v>
      </c>
      <c r="DW592">
        <v>500.0839285714286</v>
      </c>
      <c r="DX592">
        <v>90.25976428571428</v>
      </c>
      <c r="DY592">
        <v>0.066225875</v>
      </c>
      <c r="DZ592">
        <v>28.87147142857143</v>
      </c>
      <c r="EA592">
        <v>29.99343571428571</v>
      </c>
      <c r="EB592">
        <v>999.9000000000002</v>
      </c>
      <c r="EC592">
        <v>0</v>
      </c>
      <c r="ED592">
        <v>0</v>
      </c>
      <c r="EE592">
        <v>9991.423928571428</v>
      </c>
      <c r="EF592">
        <v>0</v>
      </c>
      <c r="EG592">
        <v>11.05007857142857</v>
      </c>
      <c r="EH592">
        <v>-25.73130714285714</v>
      </c>
      <c r="EI592">
        <v>1531.131785714285</v>
      </c>
      <c r="EJ592">
        <v>1556.9975</v>
      </c>
      <c r="EK592">
        <v>0.2807420714285714</v>
      </c>
      <c r="EL592">
        <v>1523.047857142857</v>
      </c>
      <c r="EM592">
        <v>21.80446785714286</v>
      </c>
      <c r="EN592">
        <v>1.993404642857143</v>
      </c>
      <c r="EO592">
        <v>1.968065714285714</v>
      </c>
      <c r="EP592">
        <v>17.39204285714286</v>
      </c>
      <c r="EQ592">
        <v>17.18968928571428</v>
      </c>
      <c r="ER592">
        <v>2000.010714285714</v>
      </c>
      <c r="ES592">
        <v>0.9800044999999999</v>
      </c>
      <c r="ET592">
        <v>0.01999593214285714</v>
      </c>
      <c r="EU592">
        <v>0</v>
      </c>
      <c r="EV592">
        <v>246.9635714285714</v>
      </c>
      <c r="EW592">
        <v>5.00078</v>
      </c>
      <c r="EX592">
        <v>4945.200357142858</v>
      </c>
      <c r="EY592">
        <v>16379.72857142857</v>
      </c>
      <c r="EZ592">
        <v>39.05107142857143</v>
      </c>
      <c r="FA592">
        <v>39.94382142857142</v>
      </c>
      <c r="FB592">
        <v>39.77867857142856</v>
      </c>
      <c r="FC592">
        <v>39.60899999999999</v>
      </c>
      <c r="FD592">
        <v>40.38803571428571</v>
      </c>
      <c r="FE592">
        <v>1955.120714285714</v>
      </c>
      <c r="FF592">
        <v>39.89000000000001</v>
      </c>
      <c r="FG592">
        <v>0</v>
      </c>
      <c r="FH592">
        <v>1758401218.5</v>
      </c>
      <c r="FI592">
        <v>0</v>
      </c>
      <c r="FJ592">
        <v>246.97288</v>
      </c>
      <c r="FK592">
        <v>-2.000615388655322</v>
      </c>
      <c r="FL592">
        <v>-44.82999995375864</v>
      </c>
      <c r="FM592">
        <v>4944.7972</v>
      </c>
      <c r="FN592">
        <v>15</v>
      </c>
      <c r="FO592">
        <v>0</v>
      </c>
      <c r="FP592" t="s">
        <v>439</v>
      </c>
      <c r="FQ592">
        <v>1746989605.5</v>
      </c>
      <c r="FR592">
        <v>1746989593.5</v>
      </c>
      <c r="FS592">
        <v>0</v>
      </c>
      <c r="FT592">
        <v>-0.274</v>
      </c>
      <c r="FU592">
        <v>-0.002</v>
      </c>
      <c r="FV592">
        <v>2.549</v>
      </c>
      <c r="FW592">
        <v>0.129</v>
      </c>
      <c r="FX592">
        <v>420</v>
      </c>
      <c r="FY592">
        <v>17</v>
      </c>
      <c r="FZ592">
        <v>0.02</v>
      </c>
      <c r="GA592">
        <v>0.04</v>
      </c>
      <c r="GB592">
        <v>-25.71996499999999</v>
      </c>
      <c r="GC592">
        <v>0.0402033771107172</v>
      </c>
      <c r="GD592">
        <v>0.08452920072377394</v>
      </c>
      <c r="GE592">
        <v>1</v>
      </c>
      <c r="GF592">
        <v>247.0840588235294</v>
      </c>
      <c r="GG592">
        <v>-2.065271199892305</v>
      </c>
      <c r="GH592">
        <v>0.2731744692635813</v>
      </c>
      <c r="GI592">
        <v>0</v>
      </c>
      <c r="GJ592">
        <v>0.292385125</v>
      </c>
      <c r="GK592">
        <v>-0.2751145328330216</v>
      </c>
      <c r="GL592">
        <v>0.03116106244352677</v>
      </c>
      <c r="GM592">
        <v>0</v>
      </c>
      <c r="GN592">
        <v>1</v>
      </c>
      <c r="GO592">
        <v>3</v>
      </c>
      <c r="GP592" t="s">
        <v>440</v>
      </c>
      <c r="GQ592">
        <v>3.10284</v>
      </c>
      <c r="GR592">
        <v>2.72381</v>
      </c>
      <c r="GS592">
        <v>0.207728</v>
      </c>
      <c r="GT592">
        <v>0.209925</v>
      </c>
      <c r="GU592">
        <v>0.101719</v>
      </c>
      <c r="GV592">
        <v>0.102212</v>
      </c>
      <c r="GW592">
        <v>20724.4</v>
      </c>
      <c r="GX592">
        <v>18768.3</v>
      </c>
      <c r="GY592">
        <v>26721.4</v>
      </c>
      <c r="GZ592">
        <v>23975.8</v>
      </c>
      <c r="HA592">
        <v>38424.3</v>
      </c>
      <c r="HB592">
        <v>31835.1</v>
      </c>
      <c r="HC592">
        <v>46664</v>
      </c>
      <c r="HD592">
        <v>37935.8</v>
      </c>
      <c r="HE592">
        <v>1.86905</v>
      </c>
      <c r="HF592">
        <v>2.3477</v>
      </c>
      <c r="HG592">
        <v>0.112273</v>
      </c>
      <c r="HH592">
        <v>0</v>
      </c>
      <c r="HI592">
        <v>28.1657</v>
      </c>
      <c r="HJ592">
        <v>999.9</v>
      </c>
      <c r="HK592">
        <v>48.4</v>
      </c>
      <c r="HL592">
        <v>32.1</v>
      </c>
      <c r="HM592">
        <v>25.751</v>
      </c>
      <c r="HN592">
        <v>61.2674</v>
      </c>
      <c r="HO592">
        <v>4.34695</v>
      </c>
      <c r="HP592">
        <v>2</v>
      </c>
      <c r="HQ592">
        <v>0.116575</v>
      </c>
      <c r="HR592">
        <v>-0.0182761</v>
      </c>
      <c r="HS592">
        <v>20.2829</v>
      </c>
      <c r="HT592">
        <v>5.2125</v>
      </c>
      <c r="HU592">
        <v>11.977</v>
      </c>
      <c r="HV592">
        <v>4.9638</v>
      </c>
      <c r="HW592">
        <v>3.27455</v>
      </c>
      <c r="HX592">
        <v>9999</v>
      </c>
      <c r="HY592">
        <v>9999</v>
      </c>
      <c r="HZ592">
        <v>9999</v>
      </c>
      <c r="IA592">
        <v>999.9</v>
      </c>
      <c r="IB592">
        <v>1.86386</v>
      </c>
      <c r="IC592">
        <v>1.86008</v>
      </c>
      <c r="ID592">
        <v>1.85839</v>
      </c>
      <c r="IE592">
        <v>1.85974</v>
      </c>
      <c r="IF592">
        <v>1.85989</v>
      </c>
      <c r="IG592">
        <v>1.8584</v>
      </c>
      <c r="IH592">
        <v>1.85745</v>
      </c>
      <c r="II592">
        <v>1.85238</v>
      </c>
      <c r="IJ592">
        <v>0</v>
      </c>
      <c r="IK592">
        <v>0</v>
      </c>
      <c r="IL592">
        <v>0</v>
      </c>
      <c r="IM592">
        <v>0</v>
      </c>
      <c r="IN592" t="s">
        <v>441</v>
      </c>
      <c r="IO592" t="s">
        <v>442</v>
      </c>
      <c r="IP592" t="s">
        <v>443</v>
      </c>
      <c r="IQ592" t="s">
        <v>443</v>
      </c>
      <c r="IR592" t="s">
        <v>443</v>
      </c>
      <c r="IS592" t="s">
        <v>443</v>
      </c>
      <c r="IT592">
        <v>0</v>
      </c>
      <c r="IU592">
        <v>100</v>
      </c>
      <c r="IV592">
        <v>100</v>
      </c>
      <c r="IW592">
        <v>-0.23</v>
      </c>
      <c r="IX592">
        <v>0.2672</v>
      </c>
      <c r="IY592">
        <v>-1.199888540531774</v>
      </c>
      <c r="IZ592">
        <v>0.0006062262584135303</v>
      </c>
      <c r="JA592">
        <v>-6.607284784785487E-07</v>
      </c>
      <c r="JB592">
        <v>4.456398226774383E-10</v>
      </c>
      <c r="JC592">
        <v>0.04242554667046498</v>
      </c>
      <c r="JD592">
        <v>-0.002659736867722172</v>
      </c>
      <c r="JE592">
        <v>0.000738507291522077</v>
      </c>
      <c r="JF592">
        <v>-6.730059124220876E-06</v>
      </c>
      <c r="JG592">
        <v>7</v>
      </c>
      <c r="JH592">
        <v>1949</v>
      </c>
      <c r="JI592">
        <v>1</v>
      </c>
      <c r="JJ592">
        <v>29</v>
      </c>
      <c r="JK592">
        <v>190193.5</v>
      </c>
      <c r="JL592">
        <v>190193.7</v>
      </c>
      <c r="JM592">
        <v>4.10645</v>
      </c>
      <c r="JN592">
        <v>2.58911</v>
      </c>
      <c r="JO592">
        <v>2.146</v>
      </c>
      <c r="JP592">
        <v>2.67944</v>
      </c>
      <c r="JQ592">
        <v>2.29858</v>
      </c>
      <c r="JR592">
        <v>2.44385</v>
      </c>
      <c r="JS592">
        <v>36.908</v>
      </c>
      <c r="JT592">
        <v>24.0787</v>
      </c>
      <c r="JU592">
        <v>18</v>
      </c>
      <c r="JV592">
        <v>480.764</v>
      </c>
      <c r="JW592">
        <v>902.216</v>
      </c>
      <c r="JX592">
        <v>27.4737</v>
      </c>
      <c r="JY592">
        <v>28.7394</v>
      </c>
      <c r="JZ592">
        <v>30.0004</v>
      </c>
      <c r="KA592">
        <v>28.9138</v>
      </c>
      <c r="KB592">
        <v>28.8709</v>
      </c>
      <c r="KC592">
        <v>82.3908</v>
      </c>
      <c r="KD592">
        <v>18.1036</v>
      </c>
      <c r="KE592">
        <v>73.4311</v>
      </c>
      <c r="KF592">
        <v>27.4749</v>
      </c>
      <c r="KG592">
        <v>1571.05</v>
      </c>
      <c r="KH592">
        <v>21.7979</v>
      </c>
      <c r="KI592">
        <v>102.025</v>
      </c>
      <c r="KJ592">
        <v>91.4837</v>
      </c>
    </row>
    <row r="593" spans="1:296">
      <c r="A593">
        <v>575</v>
      </c>
      <c r="B593">
        <v>1758401223.1</v>
      </c>
      <c r="C593">
        <v>19082.59999990463</v>
      </c>
      <c r="D593" t="s">
        <v>1598</v>
      </c>
      <c r="E593" t="s">
        <v>1599</v>
      </c>
      <c r="F593">
        <v>5</v>
      </c>
      <c r="G593" t="s">
        <v>1411</v>
      </c>
      <c r="H593">
        <v>1758401215.6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1589.441684108472</v>
      </c>
      <c r="AJ593">
        <v>1573.677939393939</v>
      </c>
      <c r="AK593">
        <v>3.478983101822206</v>
      </c>
      <c r="AL593">
        <v>65.7214573392061</v>
      </c>
      <c r="AM593">
        <f>(AO593 - AN593 + DX593*1E3/(8.314*(DZ593+273.15)) * AQ593/DW593 * AP593) * DW593/(100*DK593) * 1000/(1000 - AO593)</f>
        <v>0</v>
      </c>
      <c r="AN593">
        <v>21.88280694224292</v>
      </c>
      <c r="AO593">
        <v>22.17042</v>
      </c>
      <c r="AP593">
        <v>0.007350758586605431</v>
      </c>
      <c r="AQ593">
        <v>86.31513726895665</v>
      </c>
      <c r="AR593">
        <v>0</v>
      </c>
      <c r="AS593">
        <v>0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437</v>
      </c>
      <c r="AX593" t="s">
        <v>437</v>
      </c>
      <c r="AY593">
        <v>0</v>
      </c>
      <c r="AZ593">
        <v>0</v>
      </c>
      <c r="BA593">
        <f>1-AY593/AZ593</f>
        <v>0</v>
      </c>
      <c r="BB593">
        <v>0</v>
      </c>
      <c r="BC593" t="s">
        <v>437</v>
      </c>
      <c r="BD593" t="s">
        <v>437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437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2.7</v>
      </c>
      <c r="DL593">
        <v>0.5</v>
      </c>
      <c r="DM593" t="s">
        <v>438</v>
      </c>
      <c r="DN593">
        <v>2</v>
      </c>
      <c r="DO593" t="b">
        <v>1</v>
      </c>
      <c r="DP593">
        <v>1758401215.6</v>
      </c>
      <c r="DQ593">
        <v>1515.131481481481</v>
      </c>
      <c r="DR593">
        <v>1540.823333333333</v>
      </c>
      <c r="DS593">
        <v>22.11928888888889</v>
      </c>
      <c r="DT593">
        <v>21.85524444444445</v>
      </c>
      <c r="DU593">
        <v>1515.38037037037</v>
      </c>
      <c r="DV593">
        <v>21.85254814814815</v>
      </c>
      <c r="DW593">
        <v>500.0517777777778</v>
      </c>
      <c r="DX593">
        <v>90.25944074074074</v>
      </c>
      <c r="DY593">
        <v>0.06602405555555556</v>
      </c>
      <c r="DZ593">
        <v>28.87305925925926</v>
      </c>
      <c r="EA593">
        <v>29.99331111111112</v>
      </c>
      <c r="EB593">
        <v>999.9000000000001</v>
      </c>
      <c r="EC593">
        <v>0</v>
      </c>
      <c r="ED593">
        <v>0</v>
      </c>
      <c r="EE593">
        <v>9981.827407407409</v>
      </c>
      <c r="EF593">
        <v>0</v>
      </c>
      <c r="EG593">
        <v>11.05425185185185</v>
      </c>
      <c r="EH593">
        <v>-25.69025555555556</v>
      </c>
      <c r="EI593">
        <v>1549.404074074074</v>
      </c>
      <c r="EJ593">
        <v>1575.250370370371</v>
      </c>
      <c r="EK593">
        <v>0.2640437407407407</v>
      </c>
      <c r="EL593">
        <v>1540.823333333333</v>
      </c>
      <c r="EM593">
        <v>21.85524444444445</v>
      </c>
      <c r="EN593">
        <v>1.996474074074074</v>
      </c>
      <c r="EO593">
        <v>1.972642592592593</v>
      </c>
      <c r="EP593">
        <v>17.41638518518519</v>
      </c>
      <c r="EQ593">
        <v>17.22642592592593</v>
      </c>
      <c r="ER593">
        <v>2000.023703703704</v>
      </c>
      <c r="ES593">
        <v>0.9800046666666666</v>
      </c>
      <c r="ET593">
        <v>0.01999577777777778</v>
      </c>
      <c r="EU593">
        <v>0</v>
      </c>
      <c r="EV593">
        <v>246.8145185185185</v>
      </c>
      <c r="EW593">
        <v>5.00078</v>
      </c>
      <c r="EX593">
        <v>4941.374074074074</v>
      </c>
      <c r="EY593">
        <v>16379.84444444444</v>
      </c>
      <c r="EZ593">
        <v>39.06688888888889</v>
      </c>
      <c r="FA593">
        <v>39.94407407407407</v>
      </c>
      <c r="FB593">
        <v>39.95337037037036</v>
      </c>
      <c r="FC593">
        <v>39.61533333333333</v>
      </c>
      <c r="FD593">
        <v>40.40466666666666</v>
      </c>
      <c r="FE593">
        <v>1955.133703703704</v>
      </c>
      <c r="FF593">
        <v>39.89000000000001</v>
      </c>
      <c r="FG593">
        <v>0</v>
      </c>
      <c r="FH593">
        <v>1758401223.9</v>
      </c>
      <c r="FI593">
        <v>0</v>
      </c>
      <c r="FJ593">
        <v>246.815</v>
      </c>
      <c r="FK593">
        <v>-2.139555566058824</v>
      </c>
      <c r="FL593">
        <v>-44.00273507382066</v>
      </c>
      <c r="FM593">
        <v>4941.139999999999</v>
      </c>
      <c r="FN593">
        <v>15</v>
      </c>
      <c r="FO593">
        <v>0</v>
      </c>
      <c r="FP593" t="s">
        <v>439</v>
      </c>
      <c r="FQ593">
        <v>1746989605.5</v>
      </c>
      <c r="FR593">
        <v>1746989593.5</v>
      </c>
      <c r="FS593">
        <v>0</v>
      </c>
      <c r="FT593">
        <v>-0.274</v>
      </c>
      <c r="FU593">
        <v>-0.002</v>
      </c>
      <c r="FV593">
        <v>2.549</v>
      </c>
      <c r="FW593">
        <v>0.129</v>
      </c>
      <c r="FX593">
        <v>420</v>
      </c>
      <c r="FY593">
        <v>17</v>
      </c>
      <c r="FZ593">
        <v>0.02</v>
      </c>
      <c r="GA593">
        <v>0.04</v>
      </c>
      <c r="GB593">
        <v>-25.71265121951219</v>
      </c>
      <c r="GC593">
        <v>0.5495832752612739</v>
      </c>
      <c r="GD593">
        <v>0.07701671380830181</v>
      </c>
      <c r="GE593">
        <v>0</v>
      </c>
      <c r="GF593">
        <v>246.9159705882353</v>
      </c>
      <c r="GG593">
        <v>-1.816333081486198</v>
      </c>
      <c r="GH593">
        <v>0.2534770537583356</v>
      </c>
      <c r="GI593">
        <v>0</v>
      </c>
      <c r="GJ593">
        <v>0.2790585853658537</v>
      </c>
      <c r="GK593">
        <v>-0.165099512195121</v>
      </c>
      <c r="GL593">
        <v>0.02650285371838894</v>
      </c>
      <c r="GM593">
        <v>0</v>
      </c>
      <c r="GN593">
        <v>0</v>
      </c>
      <c r="GO593">
        <v>3</v>
      </c>
      <c r="GP593" t="s">
        <v>446</v>
      </c>
      <c r="GQ593">
        <v>3.10295</v>
      </c>
      <c r="GR593">
        <v>2.72405</v>
      </c>
      <c r="GS593">
        <v>0.209076</v>
      </c>
      <c r="GT593">
        <v>0.211263</v>
      </c>
      <c r="GU593">
        <v>0.101825</v>
      </c>
      <c r="GV593">
        <v>0.102213</v>
      </c>
      <c r="GW593">
        <v>20689.2</v>
      </c>
      <c r="GX593">
        <v>18736.5</v>
      </c>
      <c r="GY593">
        <v>26721.3</v>
      </c>
      <c r="GZ593">
        <v>23975.7</v>
      </c>
      <c r="HA593">
        <v>38419.6</v>
      </c>
      <c r="HB593">
        <v>31835.1</v>
      </c>
      <c r="HC593">
        <v>46663.6</v>
      </c>
      <c r="HD593">
        <v>37935.7</v>
      </c>
      <c r="HE593">
        <v>1.86933</v>
      </c>
      <c r="HF593">
        <v>2.3475</v>
      </c>
      <c r="HG593">
        <v>0.112057</v>
      </c>
      <c r="HH593">
        <v>0</v>
      </c>
      <c r="HI593">
        <v>28.1691</v>
      </c>
      <c r="HJ593">
        <v>999.9</v>
      </c>
      <c r="HK593">
        <v>48.4</v>
      </c>
      <c r="HL593">
        <v>32.1</v>
      </c>
      <c r="HM593">
        <v>25.7519</v>
      </c>
      <c r="HN593">
        <v>61.4274</v>
      </c>
      <c r="HO593">
        <v>4.33494</v>
      </c>
      <c r="HP593">
        <v>2</v>
      </c>
      <c r="HQ593">
        <v>0.116662</v>
      </c>
      <c r="HR593">
        <v>-0.019744</v>
      </c>
      <c r="HS593">
        <v>20.283</v>
      </c>
      <c r="HT593">
        <v>5.21235</v>
      </c>
      <c r="HU593">
        <v>11.9776</v>
      </c>
      <c r="HV593">
        <v>4.9637</v>
      </c>
      <c r="HW593">
        <v>3.27463</v>
      </c>
      <c r="HX593">
        <v>9999</v>
      </c>
      <c r="HY593">
        <v>9999</v>
      </c>
      <c r="HZ593">
        <v>9999</v>
      </c>
      <c r="IA593">
        <v>999.9</v>
      </c>
      <c r="IB593">
        <v>1.86387</v>
      </c>
      <c r="IC593">
        <v>1.86007</v>
      </c>
      <c r="ID593">
        <v>1.85841</v>
      </c>
      <c r="IE593">
        <v>1.85974</v>
      </c>
      <c r="IF593">
        <v>1.85989</v>
      </c>
      <c r="IG593">
        <v>1.85839</v>
      </c>
      <c r="IH593">
        <v>1.85745</v>
      </c>
      <c r="II593">
        <v>1.85239</v>
      </c>
      <c r="IJ593">
        <v>0</v>
      </c>
      <c r="IK593">
        <v>0</v>
      </c>
      <c r="IL593">
        <v>0</v>
      </c>
      <c r="IM593">
        <v>0</v>
      </c>
      <c r="IN593" t="s">
        <v>441</v>
      </c>
      <c r="IO593" t="s">
        <v>442</v>
      </c>
      <c r="IP593" t="s">
        <v>443</v>
      </c>
      <c r="IQ593" t="s">
        <v>443</v>
      </c>
      <c r="IR593" t="s">
        <v>443</v>
      </c>
      <c r="IS593" t="s">
        <v>443</v>
      </c>
      <c r="IT593">
        <v>0</v>
      </c>
      <c r="IU593">
        <v>100</v>
      </c>
      <c r="IV593">
        <v>100</v>
      </c>
      <c r="IW593">
        <v>-0.2</v>
      </c>
      <c r="IX593">
        <v>0.2677</v>
      </c>
      <c r="IY593">
        <v>-1.199888540531774</v>
      </c>
      <c r="IZ593">
        <v>0.0006062262584135303</v>
      </c>
      <c r="JA593">
        <v>-6.607284784785487E-07</v>
      </c>
      <c r="JB593">
        <v>4.456398226774383E-10</v>
      </c>
      <c r="JC593">
        <v>0.04242554667046498</v>
      </c>
      <c r="JD593">
        <v>-0.002659736867722172</v>
      </c>
      <c r="JE593">
        <v>0.000738507291522077</v>
      </c>
      <c r="JF593">
        <v>-6.730059124220876E-06</v>
      </c>
      <c r="JG593">
        <v>7</v>
      </c>
      <c r="JH593">
        <v>1949</v>
      </c>
      <c r="JI593">
        <v>1</v>
      </c>
      <c r="JJ593">
        <v>29</v>
      </c>
      <c r="JK593">
        <v>190193.6</v>
      </c>
      <c r="JL593">
        <v>190193.8</v>
      </c>
      <c r="JM593">
        <v>4.13696</v>
      </c>
      <c r="JN593">
        <v>2.59521</v>
      </c>
      <c r="JO593">
        <v>2.146</v>
      </c>
      <c r="JP593">
        <v>2.67944</v>
      </c>
      <c r="JQ593">
        <v>2.29858</v>
      </c>
      <c r="JR593">
        <v>2.39868</v>
      </c>
      <c r="JS593">
        <v>36.908</v>
      </c>
      <c r="JT593">
        <v>24.0612</v>
      </c>
      <c r="JU593">
        <v>18</v>
      </c>
      <c r="JV593">
        <v>480.932</v>
      </c>
      <c r="JW593">
        <v>902.034</v>
      </c>
      <c r="JX593">
        <v>27.4779</v>
      </c>
      <c r="JY593">
        <v>28.7415</v>
      </c>
      <c r="JZ593">
        <v>30.0001</v>
      </c>
      <c r="KA593">
        <v>28.9149</v>
      </c>
      <c r="KB593">
        <v>28.8729</v>
      </c>
      <c r="KC593">
        <v>83.0787</v>
      </c>
      <c r="KD593">
        <v>18.3778</v>
      </c>
      <c r="KE593">
        <v>73.4311</v>
      </c>
      <c r="KF593">
        <v>27.4797</v>
      </c>
      <c r="KG593">
        <v>1591.1</v>
      </c>
      <c r="KH593">
        <v>21.7777</v>
      </c>
      <c r="KI593">
        <v>102.024</v>
      </c>
      <c r="KJ593">
        <v>91.48350000000001</v>
      </c>
    </row>
    <row r="594" spans="1:296">
      <c r="A594">
        <v>576</v>
      </c>
      <c r="B594">
        <v>1758401228.1</v>
      </c>
      <c r="C594">
        <v>19087.59999990463</v>
      </c>
      <c r="D594" t="s">
        <v>1600</v>
      </c>
      <c r="E594" t="s">
        <v>1601</v>
      </c>
      <c r="F594">
        <v>5</v>
      </c>
      <c r="G594" t="s">
        <v>1411</v>
      </c>
      <c r="H594">
        <v>1758401220.314285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1606.577576526256</v>
      </c>
      <c r="AJ594">
        <v>1590.87006060606</v>
      </c>
      <c r="AK594">
        <v>3.424146701500064</v>
      </c>
      <c r="AL594">
        <v>65.7214573392061</v>
      </c>
      <c r="AM594">
        <f>(AO594 - AN594 + DX594*1E3/(8.314*(DZ594+273.15)) * AQ594/DW594 * AP594) * DW594/(100*DK594) * 1000/(1000 - AO594)</f>
        <v>0</v>
      </c>
      <c r="AN594">
        <v>21.87026460289888</v>
      </c>
      <c r="AO594">
        <v>22.18011818181818</v>
      </c>
      <c r="AP594">
        <v>0.002503508678345721</v>
      </c>
      <c r="AQ594">
        <v>86.31513726895665</v>
      </c>
      <c r="AR594">
        <v>0</v>
      </c>
      <c r="AS594">
        <v>0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437</v>
      </c>
      <c r="AX594" t="s">
        <v>437</v>
      </c>
      <c r="AY594">
        <v>0</v>
      </c>
      <c r="AZ594">
        <v>0</v>
      </c>
      <c r="BA594">
        <f>1-AY594/AZ594</f>
        <v>0</v>
      </c>
      <c r="BB594">
        <v>0</v>
      </c>
      <c r="BC594" t="s">
        <v>437</v>
      </c>
      <c r="BD594" t="s">
        <v>437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437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2.7</v>
      </c>
      <c r="DL594">
        <v>0.5</v>
      </c>
      <c r="DM594" t="s">
        <v>438</v>
      </c>
      <c r="DN594">
        <v>2</v>
      </c>
      <c r="DO594" t="b">
        <v>1</v>
      </c>
      <c r="DP594">
        <v>1758401220.314285</v>
      </c>
      <c r="DQ594">
        <v>1531.058571428571</v>
      </c>
      <c r="DR594">
        <v>1556.678928571428</v>
      </c>
      <c r="DS594">
        <v>22.15050714285714</v>
      </c>
      <c r="DT594">
        <v>21.86448214285714</v>
      </c>
      <c r="DU594">
        <v>1531.280357142857</v>
      </c>
      <c r="DV594">
        <v>21.88315</v>
      </c>
      <c r="DW594">
        <v>499.948</v>
      </c>
      <c r="DX594">
        <v>90.25864285714286</v>
      </c>
      <c r="DY594">
        <v>0.06607698214285715</v>
      </c>
      <c r="DZ594">
        <v>28.87516428571429</v>
      </c>
      <c r="EA594">
        <v>29.99874642857143</v>
      </c>
      <c r="EB594">
        <v>999.9000000000002</v>
      </c>
      <c r="EC594">
        <v>0</v>
      </c>
      <c r="ED594">
        <v>0</v>
      </c>
      <c r="EE594">
        <v>9984.042857142858</v>
      </c>
      <c r="EF594">
        <v>0</v>
      </c>
      <c r="EG594">
        <v>11.0541</v>
      </c>
      <c r="EH594">
        <v>-25.61943214285714</v>
      </c>
      <c r="EI594">
        <v>1565.740714285714</v>
      </c>
      <c r="EJ594">
        <v>1591.476071428571</v>
      </c>
      <c r="EK594">
        <v>0.2860221428571429</v>
      </c>
      <c r="EL594">
        <v>1556.678928571428</v>
      </c>
      <c r="EM594">
        <v>21.86448214285714</v>
      </c>
      <c r="EN594">
        <v>1.999273571428571</v>
      </c>
      <c r="EO594">
        <v>1.973458928571429</v>
      </c>
      <c r="EP594">
        <v>17.438575</v>
      </c>
      <c r="EQ594">
        <v>17.23297142857143</v>
      </c>
      <c r="ER594">
        <v>2000.036071428571</v>
      </c>
      <c r="ES594">
        <v>0.9800048214285714</v>
      </c>
      <c r="ET594">
        <v>0.01999562142857143</v>
      </c>
      <c r="EU594">
        <v>0</v>
      </c>
      <c r="EV594">
        <v>246.6621428571429</v>
      </c>
      <c r="EW594">
        <v>5.00078</v>
      </c>
      <c r="EX594">
        <v>4937.947857142856</v>
      </c>
      <c r="EY594">
        <v>16379.95357142857</v>
      </c>
      <c r="EZ594">
        <v>39.05332142857142</v>
      </c>
      <c r="FA594">
        <v>39.93932142857142</v>
      </c>
      <c r="FB594">
        <v>39.89253571428571</v>
      </c>
      <c r="FC594">
        <v>39.61571428571428</v>
      </c>
      <c r="FD594">
        <v>40.39696428571428</v>
      </c>
      <c r="FE594">
        <v>1955.146071428572</v>
      </c>
      <c r="FF594">
        <v>39.89000000000001</v>
      </c>
      <c r="FG594">
        <v>0</v>
      </c>
      <c r="FH594">
        <v>1758401228.7</v>
      </c>
      <c r="FI594">
        <v>0</v>
      </c>
      <c r="FJ594">
        <v>246.6682307692308</v>
      </c>
      <c r="FK594">
        <v>-1.095453005370195</v>
      </c>
      <c r="FL594">
        <v>-43.06837613338687</v>
      </c>
      <c r="FM594">
        <v>4937.628076923077</v>
      </c>
      <c r="FN594">
        <v>15</v>
      </c>
      <c r="FO594">
        <v>0</v>
      </c>
      <c r="FP594" t="s">
        <v>439</v>
      </c>
      <c r="FQ594">
        <v>1746989605.5</v>
      </c>
      <c r="FR594">
        <v>1746989593.5</v>
      </c>
      <c r="FS594">
        <v>0</v>
      </c>
      <c r="FT594">
        <v>-0.274</v>
      </c>
      <c r="FU594">
        <v>-0.002</v>
      </c>
      <c r="FV594">
        <v>2.549</v>
      </c>
      <c r="FW594">
        <v>0.129</v>
      </c>
      <c r="FX594">
        <v>420</v>
      </c>
      <c r="FY594">
        <v>17</v>
      </c>
      <c r="FZ594">
        <v>0.02</v>
      </c>
      <c r="GA594">
        <v>0.04</v>
      </c>
      <c r="GB594">
        <v>-25.65212682926829</v>
      </c>
      <c r="GC594">
        <v>0.5578034843205283</v>
      </c>
      <c r="GD594">
        <v>0.07985882673205021</v>
      </c>
      <c r="GE594">
        <v>0</v>
      </c>
      <c r="GF594">
        <v>246.8082058823529</v>
      </c>
      <c r="GG594">
        <v>-2.049549275790747</v>
      </c>
      <c r="GH594">
        <v>0.2633345869256076</v>
      </c>
      <c r="GI594">
        <v>0</v>
      </c>
      <c r="GJ594">
        <v>0.2768067073170731</v>
      </c>
      <c r="GK594">
        <v>0.1356278048780484</v>
      </c>
      <c r="GL594">
        <v>0.02345208437482888</v>
      </c>
      <c r="GM594">
        <v>0</v>
      </c>
      <c r="GN594">
        <v>0</v>
      </c>
      <c r="GO594">
        <v>3</v>
      </c>
      <c r="GP594" t="s">
        <v>446</v>
      </c>
      <c r="GQ594">
        <v>3.10276</v>
      </c>
      <c r="GR594">
        <v>2.72429</v>
      </c>
      <c r="GS594">
        <v>0.210412</v>
      </c>
      <c r="GT594">
        <v>0.212587</v>
      </c>
      <c r="GU594">
        <v>0.101847</v>
      </c>
      <c r="GV594">
        <v>0.102073</v>
      </c>
      <c r="GW594">
        <v>20654</v>
      </c>
      <c r="GX594">
        <v>18704.8</v>
      </c>
      <c r="GY594">
        <v>26721.1</v>
      </c>
      <c r="GZ594">
        <v>23975.5</v>
      </c>
      <c r="HA594">
        <v>38418.6</v>
      </c>
      <c r="HB594">
        <v>31839.8</v>
      </c>
      <c r="HC594">
        <v>46663.3</v>
      </c>
      <c r="HD594">
        <v>37935.2</v>
      </c>
      <c r="HE594">
        <v>1.86902</v>
      </c>
      <c r="HF594">
        <v>2.34772</v>
      </c>
      <c r="HG594">
        <v>0.113338</v>
      </c>
      <c r="HH594">
        <v>0</v>
      </c>
      <c r="HI594">
        <v>28.1735</v>
      </c>
      <c r="HJ594">
        <v>999.9</v>
      </c>
      <c r="HK594">
        <v>48.4</v>
      </c>
      <c r="HL594">
        <v>32.1</v>
      </c>
      <c r="HM594">
        <v>25.7492</v>
      </c>
      <c r="HN594">
        <v>61.0474</v>
      </c>
      <c r="HO594">
        <v>4.4351</v>
      </c>
      <c r="HP594">
        <v>2</v>
      </c>
      <c r="HQ594">
        <v>0.116875</v>
      </c>
      <c r="HR594">
        <v>-0.0108769</v>
      </c>
      <c r="HS594">
        <v>20.2829</v>
      </c>
      <c r="HT594">
        <v>5.21235</v>
      </c>
      <c r="HU594">
        <v>11.9776</v>
      </c>
      <c r="HV594">
        <v>4.9634</v>
      </c>
      <c r="HW594">
        <v>3.27448</v>
      </c>
      <c r="HX594">
        <v>9999</v>
      </c>
      <c r="HY594">
        <v>9999</v>
      </c>
      <c r="HZ594">
        <v>9999</v>
      </c>
      <c r="IA594">
        <v>999.9</v>
      </c>
      <c r="IB594">
        <v>1.86386</v>
      </c>
      <c r="IC594">
        <v>1.8601</v>
      </c>
      <c r="ID594">
        <v>1.8584</v>
      </c>
      <c r="IE594">
        <v>1.85974</v>
      </c>
      <c r="IF594">
        <v>1.85987</v>
      </c>
      <c r="IG594">
        <v>1.85842</v>
      </c>
      <c r="IH594">
        <v>1.85745</v>
      </c>
      <c r="II594">
        <v>1.8524</v>
      </c>
      <c r="IJ594">
        <v>0</v>
      </c>
      <c r="IK594">
        <v>0</v>
      </c>
      <c r="IL594">
        <v>0</v>
      </c>
      <c r="IM594">
        <v>0</v>
      </c>
      <c r="IN594" t="s">
        <v>441</v>
      </c>
      <c r="IO594" t="s">
        <v>442</v>
      </c>
      <c r="IP594" t="s">
        <v>443</v>
      </c>
      <c r="IQ594" t="s">
        <v>443</v>
      </c>
      <c r="IR594" t="s">
        <v>443</v>
      </c>
      <c r="IS594" t="s">
        <v>443</v>
      </c>
      <c r="IT594">
        <v>0</v>
      </c>
      <c r="IU594">
        <v>100</v>
      </c>
      <c r="IV594">
        <v>100</v>
      </c>
      <c r="IW594">
        <v>-0.18</v>
      </c>
      <c r="IX594">
        <v>0.2679</v>
      </c>
      <c r="IY594">
        <v>-1.199888540531774</v>
      </c>
      <c r="IZ594">
        <v>0.0006062262584135303</v>
      </c>
      <c r="JA594">
        <v>-6.607284784785487E-07</v>
      </c>
      <c r="JB594">
        <v>4.456398226774383E-10</v>
      </c>
      <c r="JC594">
        <v>0.04242554667046498</v>
      </c>
      <c r="JD594">
        <v>-0.002659736867722172</v>
      </c>
      <c r="JE594">
        <v>0.000738507291522077</v>
      </c>
      <c r="JF594">
        <v>-6.730059124220876E-06</v>
      </c>
      <c r="JG594">
        <v>7</v>
      </c>
      <c r="JH594">
        <v>1949</v>
      </c>
      <c r="JI594">
        <v>1</v>
      </c>
      <c r="JJ594">
        <v>29</v>
      </c>
      <c r="JK594">
        <v>190193.7</v>
      </c>
      <c r="JL594">
        <v>190193.9</v>
      </c>
      <c r="JM594">
        <v>4.17236</v>
      </c>
      <c r="JN594">
        <v>2.59521</v>
      </c>
      <c r="JO594">
        <v>2.146</v>
      </c>
      <c r="JP594">
        <v>2.67944</v>
      </c>
      <c r="JQ594">
        <v>2.29858</v>
      </c>
      <c r="JR594">
        <v>2.41333</v>
      </c>
      <c r="JS594">
        <v>36.908</v>
      </c>
      <c r="JT594">
        <v>24.07</v>
      </c>
      <c r="JU594">
        <v>18</v>
      </c>
      <c r="JV594">
        <v>480.77</v>
      </c>
      <c r="JW594">
        <v>902.2809999999999</v>
      </c>
      <c r="JX594">
        <v>27.4817</v>
      </c>
      <c r="JY594">
        <v>28.7436</v>
      </c>
      <c r="JZ594">
        <v>30.0003</v>
      </c>
      <c r="KA594">
        <v>28.9165</v>
      </c>
      <c r="KB594">
        <v>28.8733</v>
      </c>
      <c r="KC594">
        <v>83.7206</v>
      </c>
      <c r="KD594">
        <v>18.3778</v>
      </c>
      <c r="KE594">
        <v>73.4311</v>
      </c>
      <c r="KF594">
        <v>27.4811</v>
      </c>
      <c r="KG594">
        <v>1604.47</v>
      </c>
      <c r="KH594">
        <v>21.7746</v>
      </c>
      <c r="KI594">
        <v>102.024</v>
      </c>
      <c r="KJ594">
        <v>91.4824</v>
      </c>
    </row>
    <row r="595" spans="1:296">
      <c r="A595">
        <v>577</v>
      </c>
      <c r="B595">
        <v>1758404238.6</v>
      </c>
      <c r="C595">
        <v>22098.09999990463</v>
      </c>
      <c r="D595" t="s">
        <v>1602</v>
      </c>
      <c r="E595" t="s">
        <v>1603</v>
      </c>
      <c r="F595">
        <v>5</v>
      </c>
      <c r="G595" t="s">
        <v>1604</v>
      </c>
      <c r="H595">
        <v>1758404230.849999</v>
      </c>
      <c r="I595">
        <f>(J595)/1000</f>
        <v>0</v>
      </c>
      <c r="J595">
        <f>IF(DO595, AM595, AG595)</f>
        <v>0</v>
      </c>
      <c r="K595">
        <f>IF(DO595, AH595, AF595)</f>
        <v>0</v>
      </c>
      <c r="L595">
        <f>DQ595 - IF(AT595&gt;1, K595*DK595*100.0/(AV595), 0)</f>
        <v>0</v>
      </c>
      <c r="M595">
        <f>((S595-I595/2)*L595-K595)/(S595+I595/2)</f>
        <v>0</v>
      </c>
      <c r="N595">
        <f>M595*(DX595+DY595)/1000.0</f>
        <v>0</v>
      </c>
      <c r="O595">
        <f>(DQ595 - IF(AT595&gt;1, K595*DK595*100.0/(AV595), 0))*(DX595+DY595)/1000.0</f>
        <v>0</v>
      </c>
      <c r="P595">
        <f>2.0/((1/R595-1/Q595)+SIGN(R595)*SQRT((1/R595-1/Q595)*(1/R595-1/Q595) + 4*DL595/((DL595+1)*(DL595+1))*(2*1/R595*1/Q595-1/Q595*1/Q595)))</f>
        <v>0</v>
      </c>
      <c r="Q595">
        <f>IF(LEFT(DM595,1)&lt;&gt;"0",IF(LEFT(DM595,1)="1",3.0,DN595),$D$5+$E$5*(EE595*DX595/($K$5*1000))+$F$5*(EE595*DX595/($K$5*1000))*MAX(MIN(DK595,$J$5),$I$5)*MAX(MIN(DK595,$J$5),$I$5)+$G$5*MAX(MIN(DK595,$J$5),$I$5)*(EE595*DX595/($K$5*1000))+$H$5*(EE595*DX595/($K$5*1000))*(EE595*DX595/($K$5*1000)))</f>
        <v>0</v>
      </c>
      <c r="R595">
        <f>I595*(1000-(1000*0.61365*exp(17.502*V595/(240.97+V595))/(DX595+DY595)+DS595)/2)/(1000*0.61365*exp(17.502*V595/(240.97+V595))/(DX595+DY595)-DS595)</f>
        <v>0</v>
      </c>
      <c r="S595">
        <f>1/((DL595+1)/(P595/1.6)+1/(Q595/1.37)) + DL595/((DL595+1)/(P595/1.6) + DL595/(Q595/1.37))</f>
        <v>0</v>
      </c>
      <c r="T595">
        <f>(DG595*DJ595)</f>
        <v>0</v>
      </c>
      <c r="U595">
        <f>(DZ595+(T595+2*0.95*5.67E-8*(((DZ595+$B$9)+273)^4-(DZ595+273)^4)-44100*I595)/(1.84*29.3*Q595+8*0.95*5.67E-8*(DZ595+273)^3))</f>
        <v>0</v>
      </c>
      <c r="V595">
        <f>($C$9*EA595+$D$9*EB595+$E$9*U595)</f>
        <v>0</v>
      </c>
      <c r="W595">
        <f>0.61365*exp(17.502*V595/(240.97+V595))</f>
        <v>0</v>
      </c>
      <c r="X595">
        <f>(Y595/Z595*100)</f>
        <v>0</v>
      </c>
      <c r="Y595">
        <f>DS595*(DX595+DY595)/1000</f>
        <v>0</v>
      </c>
      <c r="Z595">
        <f>0.61365*exp(17.502*DZ595/(240.97+DZ595))</f>
        <v>0</v>
      </c>
      <c r="AA595">
        <f>(W595-DS595*(DX595+DY595)/1000)</f>
        <v>0</v>
      </c>
      <c r="AB595">
        <f>(-I595*44100)</f>
        <v>0</v>
      </c>
      <c r="AC595">
        <f>2*29.3*Q595*0.92*(DZ595-V595)</f>
        <v>0</v>
      </c>
      <c r="AD595">
        <f>2*0.95*5.67E-8*(((DZ595+$B$9)+273)^4-(V595+273)^4)</f>
        <v>0</v>
      </c>
      <c r="AE595">
        <f>T595+AD595+AB595+AC595</f>
        <v>0</v>
      </c>
      <c r="AF595">
        <f>DW595*AT595*(DR595-DQ595*(1000-AT595*DT595)/(1000-AT595*DS595))/(100*DK595)</f>
        <v>0</v>
      </c>
      <c r="AG595">
        <f>1000*DW595*AT595*(DS595-DT595)/(100*DK595*(1000-AT595*DS595))</f>
        <v>0</v>
      </c>
      <c r="AH595">
        <f>(AI595 - AJ595 - DX595*1E3/(8.314*(DZ595+273.15)) * AL595/DW595 * AK595) * DW595/(100*DK595) * (1000 - DT595)/1000</f>
        <v>0</v>
      </c>
      <c r="AI595">
        <v>427.9721980337278</v>
      </c>
      <c r="AJ595">
        <v>408.2947636363635</v>
      </c>
      <c r="AK595">
        <v>0.002536827768558018</v>
      </c>
      <c r="AL595">
        <v>65.71797412509649</v>
      </c>
      <c r="AM595">
        <f>(AO595 - AN595 + DX595*1E3/(8.314*(DZ595+273.15)) * AQ595/DW595 * AP595) * DW595/(100*DK595) * 1000/(1000 - AO595)</f>
        <v>0</v>
      </c>
      <c r="AN595">
        <v>18.31442737281635</v>
      </c>
      <c r="AO595">
        <v>22.82687515151515</v>
      </c>
      <c r="AP595">
        <v>-2.442915341132781E-05</v>
      </c>
      <c r="AQ595">
        <v>86.31650499012009</v>
      </c>
      <c r="AR595">
        <v>0</v>
      </c>
      <c r="AS595">
        <v>0</v>
      </c>
      <c r="AT595">
        <f>IF(AR595*$H$15&gt;=AV595,1.0,(AV595/(AV595-AR595*$H$15)))</f>
        <v>0</v>
      </c>
      <c r="AU595">
        <f>(AT595-1)*100</f>
        <v>0</v>
      </c>
      <c r="AV595">
        <f>MAX(0,($B$15+$C$15*EE595)/(1+$D$15*EE595)*DX595/(DZ595+273)*$E$15)</f>
        <v>0</v>
      </c>
      <c r="AW595" t="s">
        <v>437</v>
      </c>
      <c r="AX595" t="s">
        <v>437</v>
      </c>
      <c r="AY595">
        <v>0</v>
      </c>
      <c r="AZ595">
        <v>0</v>
      </c>
      <c r="BA595">
        <f>1-AY595/AZ595</f>
        <v>0</v>
      </c>
      <c r="BB595">
        <v>0</v>
      </c>
      <c r="BC595" t="s">
        <v>437</v>
      </c>
      <c r="BD595" t="s">
        <v>437</v>
      </c>
      <c r="BE595">
        <v>0</v>
      </c>
      <c r="BF595">
        <v>0</v>
      </c>
      <c r="BG595">
        <f>1-BE595/BF595</f>
        <v>0</v>
      </c>
      <c r="BH595">
        <v>0.5</v>
      </c>
      <c r="BI595">
        <f>DH595</f>
        <v>0</v>
      </c>
      <c r="BJ595">
        <f>K595</f>
        <v>0</v>
      </c>
      <c r="BK595">
        <f>BG595*BH595*BI595</f>
        <v>0</v>
      </c>
      <c r="BL595">
        <f>(BJ595-BB595)/BI595</f>
        <v>0</v>
      </c>
      <c r="BM595">
        <f>(AZ595-BF595)/BF595</f>
        <v>0</v>
      </c>
      <c r="BN595">
        <f>AY595/(BA595+AY595/BF595)</f>
        <v>0</v>
      </c>
      <c r="BO595" t="s">
        <v>437</v>
      </c>
      <c r="BP595">
        <v>0</v>
      </c>
      <c r="BQ595">
        <f>IF(BP595&lt;&gt;0, BP595, BN595)</f>
        <v>0</v>
      </c>
      <c r="BR595">
        <f>1-BQ595/BF595</f>
        <v>0</v>
      </c>
      <c r="BS595">
        <f>(BF595-BE595)/(BF595-BQ595)</f>
        <v>0</v>
      </c>
      <c r="BT595">
        <f>(AZ595-BF595)/(AZ595-BQ595)</f>
        <v>0</v>
      </c>
      <c r="BU595">
        <f>(BF595-BE595)/(BF595-AY595)</f>
        <v>0</v>
      </c>
      <c r="BV595">
        <f>(AZ595-BF595)/(AZ595-AY595)</f>
        <v>0</v>
      </c>
      <c r="BW595">
        <f>(BS595*BQ595/BE595)</f>
        <v>0</v>
      </c>
      <c r="BX595">
        <f>(1-BW595)</f>
        <v>0</v>
      </c>
      <c r="DG595">
        <f>$B$13*EF595+$C$13*EG595+$F$13*ER595*(1-EU595)</f>
        <v>0</v>
      </c>
      <c r="DH595">
        <f>DG595*DI595</f>
        <v>0</v>
      </c>
      <c r="DI595">
        <f>($B$13*$D$11+$C$13*$D$11+$F$13*((FE595+EW595)/MAX(FE595+EW595+FF595, 0.1)*$I$11+FF595/MAX(FE595+EW595+FF595, 0.1)*$J$11))/($B$13+$C$13+$F$13)</f>
        <v>0</v>
      </c>
      <c r="DJ595">
        <f>($B$13*$K$11+$C$13*$K$11+$F$13*((FE595+EW595)/MAX(FE595+EW595+FF595, 0.1)*$P$11+FF595/MAX(FE595+EW595+FF595, 0.1)*$Q$11))/($B$13+$C$13+$F$13)</f>
        <v>0</v>
      </c>
      <c r="DK595">
        <v>5.66</v>
      </c>
      <c r="DL595">
        <v>0.5</v>
      </c>
      <c r="DM595" t="s">
        <v>438</v>
      </c>
      <c r="DN595">
        <v>2</v>
      </c>
      <c r="DO595" t="b">
        <v>1</v>
      </c>
      <c r="DP595">
        <v>1758404230.849999</v>
      </c>
      <c r="DQ595">
        <v>398.9689666666667</v>
      </c>
      <c r="DR595">
        <v>420.1238666666667</v>
      </c>
      <c r="DS595">
        <v>22.83774</v>
      </c>
      <c r="DT595">
        <v>18.31594</v>
      </c>
      <c r="DU595">
        <v>400.0036</v>
      </c>
      <c r="DV595">
        <v>22.55681</v>
      </c>
      <c r="DW595">
        <v>499.9327333333333</v>
      </c>
      <c r="DX595">
        <v>90.21122333333331</v>
      </c>
      <c r="DY595">
        <v>0.06703499666666665</v>
      </c>
      <c r="DZ595">
        <v>29.45696666666667</v>
      </c>
      <c r="EA595">
        <v>29.99377666666667</v>
      </c>
      <c r="EB595">
        <v>999.9000000000002</v>
      </c>
      <c r="EC595">
        <v>0</v>
      </c>
      <c r="ED595">
        <v>0</v>
      </c>
      <c r="EE595">
        <v>9990.565999999999</v>
      </c>
      <c r="EF595">
        <v>0</v>
      </c>
      <c r="EG595">
        <v>11.5964</v>
      </c>
      <c r="EH595">
        <v>-21.15485666666667</v>
      </c>
      <c r="EI595">
        <v>408.2934333333333</v>
      </c>
      <c r="EJ595">
        <v>427.9624000000001</v>
      </c>
      <c r="EK595">
        <v>4.521807333333332</v>
      </c>
      <c r="EL595">
        <v>420.1238666666667</v>
      </c>
      <c r="EM595">
        <v>18.31594</v>
      </c>
      <c r="EN595">
        <v>2.060220666666667</v>
      </c>
      <c r="EO595">
        <v>1.652303333333333</v>
      </c>
      <c r="EP595">
        <v>17.91490666666666</v>
      </c>
      <c r="EQ595">
        <v>14.45544333333333</v>
      </c>
      <c r="ER595">
        <v>1999.955</v>
      </c>
      <c r="ES595">
        <v>0.9799924999999999</v>
      </c>
      <c r="ET595">
        <v>0.02000727666666667</v>
      </c>
      <c r="EU595">
        <v>0</v>
      </c>
      <c r="EV595">
        <v>889.2196333333334</v>
      </c>
      <c r="EW595">
        <v>5.00078</v>
      </c>
      <c r="EX595">
        <v>17388.91666666666</v>
      </c>
      <c r="EY595">
        <v>16379.21333333334</v>
      </c>
      <c r="EZ595">
        <v>38.85386666666666</v>
      </c>
      <c r="FA595">
        <v>39.65393333333331</v>
      </c>
      <c r="FB595">
        <v>39.0124</v>
      </c>
      <c r="FC595">
        <v>39.29979999999999</v>
      </c>
      <c r="FD595">
        <v>40.28719999999999</v>
      </c>
      <c r="FE595">
        <v>1955.043</v>
      </c>
      <c r="FF595">
        <v>39.91</v>
      </c>
      <c r="FG595">
        <v>0</v>
      </c>
      <c r="FH595">
        <v>1758404239.5</v>
      </c>
      <c r="FI595">
        <v>0</v>
      </c>
      <c r="FJ595">
        <v>889.1900769230768</v>
      </c>
      <c r="FK595">
        <v>-0.6231794947873429</v>
      </c>
      <c r="FL595">
        <v>-7.606837580708491</v>
      </c>
      <c r="FM595">
        <v>17388.87307692308</v>
      </c>
      <c r="FN595">
        <v>15</v>
      </c>
      <c r="FO595">
        <v>0</v>
      </c>
      <c r="FP595" t="s">
        <v>439</v>
      </c>
      <c r="FQ595">
        <v>1746989605.5</v>
      </c>
      <c r="FR595">
        <v>1746989593.5</v>
      </c>
      <c r="FS595">
        <v>0</v>
      </c>
      <c r="FT595">
        <v>-0.274</v>
      </c>
      <c r="FU595">
        <v>-0.002</v>
      </c>
      <c r="FV595">
        <v>2.549</v>
      </c>
      <c r="FW595">
        <v>0.129</v>
      </c>
      <c r="FX595">
        <v>420</v>
      </c>
      <c r="FY595">
        <v>17</v>
      </c>
      <c r="FZ595">
        <v>0.02</v>
      </c>
      <c r="GA595">
        <v>0.04</v>
      </c>
      <c r="GB595">
        <v>-21.1410125</v>
      </c>
      <c r="GC595">
        <v>-0.1981407129455473</v>
      </c>
      <c r="GD595">
        <v>0.03585373193615969</v>
      </c>
      <c r="GE595">
        <v>1</v>
      </c>
      <c r="GF595">
        <v>889.1921764705883</v>
      </c>
      <c r="GG595">
        <v>0.09839572105375602</v>
      </c>
      <c r="GH595">
        <v>0.2430101027418471</v>
      </c>
      <c r="GI595">
        <v>1</v>
      </c>
      <c r="GJ595">
        <v>4.5163065</v>
      </c>
      <c r="GK595">
        <v>0.04778048780486949</v>
      </c>
      <c r="GL595">
        <v>0.01137245192339807</v>
      </c>
      <c r="GM595">
        <v>1</v>
      </c>
      <c r="GN595">
        <v>3</v>
      </c>
      <c r="GO595">
        <v>3</v>
      </c>
      <c r="GP595" t="s">
        <v>639</v>
      </c>
      <c r="GQ595">
        <v>3.10143</v>
      </c>
      <c r="GR595">
        <v>2.7252</v>
      </c>
      <c r="GS595">
        <v>0.08460760000000001</v>
      </c>
      <c r="GT595">
        <v>0.0878294</v>
      </c>
      <c r="GU595">
        <v>0.103909</v>
      </c>
      <c r="GV595">
        <v>0.0900832</v>
      </c>
      <c r="GW595">
        <v>23953.5</v>
      </c>
      <c r="GX595">
        <v>21690.2</v>
      </c>
      <c r="GY595">
        <v>26730.9</v>
      </c>
      <c r="GZ595">
        <v>23999.7</v>
      </c>
      <c r="HA595">
        <v>38327.9</v>
      </c>
      <c r="HB595">
        <v>32296.9</v>
      </c>
      <c r="HC595">
        <v>46681.4</v>
      </c>
      <c r="HD595">
        <v>37985.2</v>
      </c>
      <c r="HE595">
        <v>1.87335</v>
      </c>
      <c r="HF595">
        <v>2.34347</v>
      </c>
      <c r="HG595">
        <v>0.150442</v>
      </c>
      <c r="HH595">
        <v>0</v>
      </c>
      <c r="HI595">
        <v>27.5402</v>
      </c>
      <c r="HJ595">
        <v>999.9</v>
      </c>
      <c r="HK595">
        <v>45.1</v>
      </c>
      <c r="HL595">
        <v>32.3</v>
      </c>
      <c r="HM595">
        <v>24.2791</v>
      </c>
      <c r="HN595">
        <v>61.2612</v>
      </c>
      <c r="HO595">
        <v>5.57692</v>
      </c>
      <c r="HP595">
        <v>2</v>
      </c>
      <c r="HQ595">
        <v>0.0962805</v>
      </c>
      <c r="HR595">
        <v>-0.670972</v>
      </c>
      <c r="HS595">
        <v>20.282</v>
      </c>
      <c r="HT595">
        <v>5.2137</v>
      </c>
      <c r="HU595">
        <v>11.9781</v>
      </c>
      <c r="HV595">
        <v>4.96425</v>
      </c>
      <c r="HW595">
        <v>3.2752</v>
      </c>
      <c r="HX595">
        <v>9999</v>
      </c>
      <c r="HY595">
        <v>9999</v>
      </c>
      <c r="HZ595">
        <v>9999</v>
      </c>
      <c r="IA595">
        <v>999.9</v>
      </c>
      <c r="IB595">
        <v>1.86386</v>
      </c>
      <c r="IC595">
        <v>1.86006</v>
      </c>
      <c r="ID595">
        <v>1.85838</v>
      </c>
      <c r="IE595">
        <v>1.85974</v>
      </c>
      <c r="IF595">
        <v>1.85989</v>
      </c>
      <c r="IG595">
        <v>1.85843</v>
      </c>
      <c r="IH595">
        <v>1.85745</v>
      </c>
      <c r="II595">
        <v>1.85241</v>
      </c>
      <c r="IJ595">
        <v>0</v>
      </c>
      <c r="IK595">
        <v>0</v>
      </c>
      <c r="IL595">
        <v>0</v>
      </c>
      <c r="IM595">
        <v>0</v>
      </c>
      <c r="IN595" t="s">
        <v>441</v>
      </c>
      <c r="IO595" t="s">
        <v>442</v>
      </c>
      <c r="IP595" t="s">
        <v>443</v>
      </c>
      <c r="IQ595" t="s">
        <v>443</v>
      </c>
      <c r="IR595" t="s">
        <v>443</v>
      </c>
      <c r="IS595" t="s">
        <v>443</v>
      </c>
      <c r="IT595">
        <v>0</v>
      </c>
      <c r="IU595">
        <v>100</v>
      </c>
      <c r="IV595">
        <v>100</v>
      </c>
      <c r="IW595">
        <v>-1.035</v>
      </c>
      <c r="IX595">
        <v>0.2807</v>
      </c>
      <c r="IY595">
        <v>-1.199888540531774</v>
      </c>
      <c r="IZ595">
        <v>0.0006062262584135303</v>
      </c>
      <c r="JA595">
        <v>-6.607284784785487E-07</v>
      </c>
      <c r="JB595">
        <v>4.456398226774383E-10</v>
      </c>
      <c r="JC595">
        <v>0.04242554667046498</v>
      </c>
      <c r="JD595">
        <v>-0.002659736867722172</v>
      </c>
      <c r="JE595">
        <v>0.000738507291522077</v>
      </c>
      <c r="JF595">
        <v>-6.730059124220876E-06</v>
      </c>
      <c r="JG595">
        <v>7</v>
      </c>
      <c r="JH595">
        <v>1949</v>
      </c>
      <c r="JI595">
        <v>1</v>
      </c>
      <c r="JJ595">
        <v>29</v>
      </c>
      <c r="JK595">
        <v>190243.9</v>
      </c>
      <c r="JL595">
        <v>190244.1</v>
      </c>
      <c r="JM595">
        <v>1.44165</v>
      </c>
      <c r="JN595">
        <v>2.61719</v>
      </c>
      <c r="JO595">
        <v>2.146</v>
      </c>
      <c r="JP595">
        <v>2.67822</v>
      </c>
      <c r="JQ595">
        <v>2.29858</v>
      </c>
      <c r="JR595">
        <v>2.39014</v>
      </c>
      <c r="JS595">
        <v>37.0986</v>
      </c>
      <c r="JT595">
        <v>24.07</v>
      </c>
      <c r="JU595">
        <v>18</v>
      </c>
      <c r="JV595">
        <v>481.978</v>
      </c>
      <c r="JW595">
        <v>895.5</v>
      </c>
      <c r="JX595">
        <v>28.3766</v>
      </c>
      <c r="JY595">
        <v>28.4783</v>
      </c>
      <c r="JZ595">
        <v>29.9999</v>
      </c>
      <c r="KA595">
        <v>28.7432</v>
      </c>
      <c r="KB595">
        <v>28.7286</v>
      </c>
      <c r="KC595">
        <v>28.9589</v>
      </c>
      <c r="KD595">
        <v>24.8449</v>
      </c>
      <c r="KE595">
        <v>58.353</v>
      </c>
      <c r="KF595">
        <v>28.3769</v>
      </c>
      <c r="KG595">
        <v>413.446</v>
      </c>
      <c r="KH595">
        <v>18.3724</v>
      </c>
      <c r="KI595">
        <v>102.062</v>
      </c>
      <c r="KJ595">
        <v>91.592</v>
      </c>
    </row>
    <row r="596" spans="1:296">
      <c r="A596">
        <v>578</v>
      </c>
      <c r="B596">
        <v>1758404243.6</v>
      </c>
      <c r="C596">
        <v>22103.09999990463</v>
      </c>
      <c r="D596" t="s">
        <v>1605</v>
      </c>
      <c r="E596" t="s">
        <v>1606</v>
      </c>
      <c r="F596">
        <v>5</v>
      </c>
      <c r="G596" t="s">
        <v>1604</v>
      </c>
      <c r="H596">
        <v>1758404235.755172</v>
      </c>
      <c r="I596">
        <f>(J596)/1000</f>
        <v>0</v>
      </c>
      <c r="J596">
        <f>IF(DO596, AM596, AG596)</f>
        <v>0</v>
      </c>
      <c r="K596">
        <f>IF(DO596, AH596, AF596)</f>
        <v>0</v>
      </c>
      <c r="L596">
        <f>DQ596 - IF(AT596&gt;1, K596*DK596*100.0/(AV596), 0)</f>
        <v>0</v>
      </c>
      <c r="M596">
        <f>((S596-I596/2)*L596-K596)/(S596+I596/2)</f>
        <v>0</v>
      </c>
      <c r="N596">
        <f>M596*(DX596+DY596)/1000.0</f>
        <v>0</v>
      </c>
      <c r="O596">
        <f>(DQ596 - IF(AT596&gt;1, K596*DK596*100.0/(AV596), 0))*(DX596+DY596)/1000.0</f>
        <v>0</v>
      </c>
      <c r="P596">
        <f>2.0/((1/R596-1/Q596)+SIGN(R596)*SQRT((1/R596-1/Q596)*(1/R596-1/Q596) + 4*DL596/((DL596+1)*(DL596+1))*(2*1/R596*1/Q596-1/Q596*1/Q596)))</f>
        <v>0</v>
      </c>
      <c r="Q596">
        <f>IF(LEFT(DM596,1)&lt;&gt;"0",IF(LEFT(DM596,1)="1",3.0,DN596),$D$5+$E$5*(EE596*DX596/($K$5*1000))+$F$5*(EE596*DX596/($K$5*1000))*MAX(MIN(DK596,$J$5),$I$5)*MAX(MIN(DK596,$J$5),$I$5)+$G$5*MAX(MIN(DK596,$J$5),$I$5)*(EE596*DX596/($K$5*1000))+$H$5*(EE596*DX596/($K$5*1000))*(EE596*DX596/($K$5*1000)))</f>
        <v>0</v>
      </c>
      <c r="R596">
        <f>I596*(1000-(1000*0.61365*exp(17.502*V596/(240.97+V596))/(DX596+DY596)+DS596)/2)/(1000*0.61365*exp(17.502*V596/(240.97+V596))/(DX596+DY596)-DS596)</f>
        <v>0</v>
      </c>
      <c r="S596">
        <f>1/((DL596+1)/(P596/1.6)+1/(Q596/1.37)) + DL596/((DL596+1)/(P596/1.6) + DL596/(Q596/1.37))</f>
        <v>0</v>
      </c>
      <c r="T596">
        <f>(DG596*DJ596)</f>
        <v>0</v>
      </c>
      <c r="U596">
        <f>(DZ596+(T596+2*0.95*5.67E-8*(((DZ596+$B$9)+273)^4-(DZ596+273)^4)-44100*I596)/(1.84*29.3*Q596+8*0.95*5.67E-8*(DZ596+273)^3))</f>
        <v>0</v>
      </c>
      <c r="V596">
        <f>($C$9*EA596+$D$9*EB596+$E$9*U596)</f>
        <v>0</v>
      </c>
      <c r="W596">
        <f>0.61365*exp(17.502*V596/(240.97+V596))</f>
        <v>0</v>
      </c>
      <c r="X596">
        <f>(Y596/Z596*100)</f>
        <v>0</v>
      </c>
      <c r="Y596">
        <f>DS596*(DX596+DY596)/1000</f>
        <v>0</v>
      </c>
      <c r="Z596">
        <f>0.61365*exp(17.502*DZ596/(240.97+DZ596))</f>
        <v>0</v>
      </c>
      <c r="AA596">
        <f>(W596-DS596*(DX596+DY596)/1000)</f>
        <v>0</v>
      </c>
      <c r="AB596">
        <f>(-I596*44100)</f>
        <v>0</v>
      </c>
      <c r="AC596">
        <f>2*29.3*Q596*0.92*(DZ596-V596)</f>
        <v>0</v>
      </c>
      <c r="AD596">
        <f>2*0.95*5.67E-8*(((DZ596+$B$9)+273)^4-(V596+273)^4)</f>
        <v>0</v>
      </c>
      <c r="AE596">
        <f>T596+AD596+AB596+AC596</f>
        <v>0</v>
      </c>
      <c r="AF596">
        <f>DW596*AT596*(DR596-DQ596*(1000-AT596*DT596)/(1000-AT596*DS596))/(100*DK596)</f>
        <v>0</v>
      </c>
      <c r="AG596">
        <f>1000*DW596*AT596*(DS596-DT596)/(100*DK596*(1000-AT596*DS596))</f>
        <v>0</v>
      </c>
      <c r="AH596">
        <f>(AI596 - AJ596 - DX596*1E3/(8.314*(DZ596+273.15)) * AL596/DW596 * AK596) * DW596/(100*DK596) * (1000 - DT596)/1000</f>
        <v>0</v>
      </c>
      <c r="AI596">
        <v>428.0015589646878</v>
      </c>
      <c r="AJ596">
        <v>408.3177333333334</v>
      </c>
      <c r="AK596">
        <v>0.001336914064888207</v>
      </c>
      <c r="AL596">
        <v>65.71797412509649</v>
      </c>
      <c r="AM596">
        <f>(AO596 - AN596 + DX596*1E3/(8.314*(DZ596+273.15)) * AQ596/DW596 * AP596) * DW596/(100*DK596) * 1000/(1000 - AO596)</f>
        <v>0</v>
      </c>
      <c r="AN596">
        <v>18.31538965386212</v>
      </c>
      <c r="AO596">
        <v>22.82512545454545</v>
      </c>
      <c r="AP596">
        <v>-9.52082669890918E-06</v>
      </c>
      <c r="AQ596">
        <v>86.31650499012009</v>
      </c>
      <c r="AR596">
        <v>0</v>
      </c>
      <c r="AS596">
        <v>0</v>
      </c>
      <c r="AT596">
        <f>IF(AR596*$H$15&gt;=AV596,1.0,(AV596/(AV596-AR596*$H$15)))</f>
        <v>0</v>
      </c>
      <c r="AU596">
        <f>(AT596-1)*100</f>
        <v>0</v>
      </c>
      <c r="AV596">
        <f>MAX(0,($B$15+$C$15*EE596)/(1+$D$15*EE596)*DX596/(DZ596+273)*$E$15)</f>
        <v>0</v>
      </c>
      <c r="AW596" t="s">
        <v>437</v>
      </c>
      <c r="AX596" t="s">
        <v>437</v>
      </c>
      <c r="AY596">
        <v>0</v>
      </c>
      <c r="AZ596">
        <v>0</v>
      </c>
      <c r="BA596">
        <f>1-AY596/AZ596</f>
        <v>0</v>
      </c>
      <c r="BB596">
        <v>0</v>
      </c>
      <c r="BC596" t="s">
        <v>437</v>
      </c>
      <c r="BD596" t="s">
        <v>437</v>
      </c>
      <c r="BE596">
        <v>0</v>
      </c>
      <c r="BF596">
        <v>0</v>
      </c>
      <c r="BG596">
        <f>1-BE596/BF596</f>
        <v>0</v>
      </c>
      <c r="BH596">
        <v>0.5</v>
      </c>
      <c r="BI596">
        <f>DH596</f>
        <v>0</v>
      </c>
      <c r="BJ596">
        <f>K596</f>
        <v>0</v>
      </c>
      <c r="BK596">
        <f>BG596*BH596*BI596</f>
        <v>0</v>
      </c>
      <c r="BL596">
        <f>(BJ596-BB596)/BI596</f>
        <v>0</v>
      </c>
      <c r="BM596">
        <f>(AZ596-BF596)/BF596</f>
        <v>0</v>
      </c>
      <c r="BN596">
        <f>AY596/(BA596+AY596/BF596)</f>
        <v>0</v>
      </c>
      <c r="BO596" t="s">
        <v>437</v>
      </c>
      <c r="BP596">
        <v>0</v>
      </c>
      <c r="BQ596">
        <f>IF(BP596&lt;&gt;0, BP596, BN596)</f>
        <v>0</v>
      </c>
      <c r="BR596">
        <f>1-BQ596/BF596</f>
        <v>0</v>
      </c>
      <c r="BS596">
        <f>(BF596-BE596)/(BF596-BQ596)</f>
        <v>0</v>
      </c>
      <c r="BT596">
        <f>(AZ596-BF596)/(AZ596-BQ596)</f>
        <v>0</v>
      </c>
      <c r="BU596">
        <f>(BF596-BE596)/(BF596-AY596)</f>
        <v>0</v>
      </c>
      <c r="BV596">
        <f>(AZ596-BF596)/(AZ596-AY596)</f>
        <v>0</v>
      </c>
      <c r="BW596">
        <f>(BS596*BQ596/BE596)</f>
        <v>0</v>
      </c>
      <c r="BX596">
        <f>(1-BW596)</f>
        <v>0</v>
      </c>
      <c r="DG596">
        <f>$B$13*EF596+$C$13*EG596+$F$13*ER596*(1-EU596)</f>
        <v>0</v>
      </c>
      <c r="DH596">
        <f>DG596*DI596</f>
        <v>0</v>
      </c>
      <c r="DI596">
        <f>($B$13*$D$11+$C$13*$D$11+$F$13*((FE596+EW596)/MAX(FE596+EW596+FF596, 0.1)*$I$11+FF596/MAX(FE596+EW596+FF596, 0.1)*$J$11))/($B$13+$C$13+$F$13)</f>
        <v>0</v>
      </c>
      <c r="DJ596">
        <f>($B$13*$K$11+$C$13*$K$11+$F$13*((FE596+EW596)/MAX(FE596+EW596+FF596, 0.1)*$P$11+FF596/MAX(FE596+EW596+FF596, 0.1)*$Q$11))/($B$13+$C$13+$F$13)</f>
        <v>0</v>
      </c>
      <c r="DK596">
        <v>5.66</v>
      </c>
      <c r="DL596">
        <v>0.5</v>
      </c>
      <c r="DM596" t="s">
        <v>438</v>
      </c>
      <c r="DN596">
        <v>2</v>
      </c>
      <c r="DO596" t="b">
        <v>1</v>
      </c>
      <c r="DP596">
        <v>1758404235.755172</v>
      </c>
      <c r="DQ596">
        <v>398.9703103448276</v>
      </c>
      <c r="DR596">
        <v>419.9594137931035</v>
      </c>
      <c r="DS596">
        <v>22.83001724137931</v>
      </c>
      <c r="DT596">
        <v>18.31416206896552</v>
      </c>
      <c r="DU596">
        <v>400.0048965517241</v>
      </c>
      <c r="DV596">
        <v>22.54924482758621</v>
      </c>
      <c r="DW596">
        <v>499.9045517241379</v>
      </c>
      <c r="DX596">
        <v>90.21120689655173</v>
      </c>
      <c r="DY596">
        <v>0.06700493448275861</v>
      </c>
      <c r="DZ596">
        <v>29.45627931034483</v>
      </c>
      <c r="EA596">
        <v>29.99588620689656</v>
      </c>
      <c r="EB596">
        <v>999.9000000000002</v>
      </c>
      <c r="EC596">
        <v>0</v>
      </c>
      <c r="ED596">
        <v>0</v>
      </c>
      <c r="EE596">
        <v>9997.278620689656</v>
      </c>
      <c r="EF596">
        <v>0</v>
      </c>
      <c r="EG596">
        <v>11.5964</v>
      </c>
      <c r="EH596">
        <v>-20.98923103448276</v>
      </c>
      <c r="EI596">
        <v>408.2915517241379</v>
      </c>
      <c r="EJ596">
        <v>427.7941724137931</v>
      </c>
      <c r="EK596">
        <v>4.515863793103449</v>
      </c>
      <c r="EL596">
        <v>419.9594137931035</v>
      </c>
      <c r="EM596">
        <v>18.31416206896552</v>
      </c>
      <c r="EN596">
        <v>2.059524137931035</v>
      </c>
      <c r="EO596">
        <v>1.652142758620689</v>
      </c>
      <c r="EP596">
        <v>17.90954137931035</v>
      </c>
      <c r="EQ596">
        <v>14.45394827586207</v>
      </c>
      <c r="ER596">
        <v>1999.946896551724</v>
      </c>
      <c r="ES596">
        <v>0.9799924482758622</v>
      </c>
      <c r="ET596">
        <v>0.02000733103448276</v>
      </c>
      <c r="EU596">
        <v>0</v>
      </c>
      <c r="EV596">
        <v>889.1486206896552</v>
      </c>
      <c r="EW596">
        <v>5.00078</v>
      </c>
      <c r="EX596">
        <v>17388.2275862069</v>
      </c>
      <c r="EY596">
        <v>16379.14482758621</v>
      </c>
      <c r="EZ596">
        <v>38.86182758620689</v>
      </c>
      <c r="FA596">
        <v>39.66134482758619</v>
      </c>
      <c r="FB596">
        <v>39.08382758620689</v>
      </c>
      <c r="FC596">
        <v>39.31879310344827</v>
      </c>
      <c r="FD596">
        <v>40.30572413793102</v>
      </c>
      <c r="FE596">
        <v>1955.035517241379</v>
      </c>
      <c r="FF596">
        <v>39.91</v>
      </c>
      <c r="FG596">
        <v>0</v>
      </c>
      <c r="FH596">
        <v>1758404244.3</v>
      </c>
      <c r="FI596">
        <v>0</v>
      </c>
      <c r="FJ596">
        <v>889.140576923077</v>
      </c>
      <c r="FK596">
        <v>-1.236820518536824</v>
      </c>
      <c r="FL596">
        <v>-7.989743577885077</v>
      </c>
      <c r="FM596">
        <v>17388.28076923077</v>
      </c>
      <c r="FN596">
        <v>15</v>
      </c>
      <c r="FO596">
        <v>0</v>
      </c>
      <c r="FP596" t="s">
        <v>439</v>
      </c>
      <c r="FQ596">
        <v>1746989605.5</v>
      </c>
      <c r="FR596">
        <v>1746989593.5</v>
      </c>
      <c r="FS596">
        <v>0</v>
      </c>
      <c r="FT596">
        <v>-0.274</v>
      </c>
      <c r="FU596">
        <v>-0.002</v>
      </c>
      <c r="FV596">
        <v>2.549</v>
      </c>
      <c r="FW596">
        <v>0.129</v>
      </c>
      <c r="FX596">
        <v>420</v>
      </c>
      <c r="FY596">
        <v>17</v>
      </c>
      <c r="FZ596">
        <v>0.02</v>
      </c>
      <c r="GA596">
        <v>0.04</v>
      </c>
      <c r="GB596">
        <v>-21.1131175</v>
      </c>
      <c r="GC596">
        <v>0.656178236397863</v>
      </c>
      <c r="GD596">
        <v>0.155396523267897</v>
      </c>
      <c r="GE596">
        <v>0</v>
      </c>
      <c r="GF596">
        <v>889.1975588235294</v>
      </c>
      <c r="GG596">
        <v>-0.6277310923718723</v>
      </c>
      <c r="GH596">
        <v>0.2500957688538818</v>
      </c>
      <c r="GI596">
        <v>1</v>
      </c>
      <c r="GJ596">
        <v>4.51849625</v>
      </c>
      <c r="GK596">
        <v>-0.05025354596624505</v>
      </c>
      <c r="GL596">
        <v>0.008376270258145942</v>
      </c>
      <c r="GM596">
        <v>1</v>
      </c>
      <c r="GN596">
        <v>2</v>
      </c>
      <c r="GO596">
        <v>3</v>
      </c>
      <c r="GP596" t="s">
        <v>533</v>
      </c>
      <c r="GQ596">
        <v>3.10225</v>
      </c>
      <c r="GR596">
        <v>2.72454</v>
      </c>
      <c r="GS596">
        <v>0.0845976</v>
      </c>
      <c r="GT596">
        <v>0.08743049999999999</v>
      </c>
      <c r="GU596">
        <v>0.103906</v>
      </c>
      <c r="GV596">
        <v>0.0900835</v>
      </c>
      <c r="GW596">
        <v>23954</v>
      </c>
      <c r="GX596">
        <v>21699.9</v>
      </c>
      <c r="GY596">
        <v>26731.1</v>
      </c>
      <c r="GZ596">
        <v>23999.9</v>
      </c>
      <c r="HA596">
        <v>38328.1</v>
      </c>
      <c r="HB596">
        <v>32297.2</v>
      </c>
      <c r="HC596">
        <v>46681.6</v>
      </c>
      <c r="HD596">
        <v>37985.6</v>
      </c>
      <c r="HE596">
        <v>1.87472</v>
      </c>
      <c r="HF596">
        <v>2.34312</v>
      </c>
      <c r="HG596">
        <v>0.150762</v>
      </c>
      <c r="HH596">
        <v>0</v>
      </c>
      <c r="HI596">
        <v>27.5408</v>
      </c>
      <c r="HJ596">
        <v>999.9</v>
      </c>
      <c r="HK596">
        <v>45.1</v>
      </c>
      <c r="HL596">
        <v>32.4</v>
      </c>
      <c r="HM596">
        <v>24.4179</v>
      </c>
      <c r="HN596">
        <v>61.0012</v>
      </c>
      <c r="HO596">
        <v>5.36459</v>
      </c>
      <c r="HP596">
        <v>2</v>
      </c>
      <c r="HQ596">
        <v>0.0957165</v>
      </c>
      <c r="HR596">
        <v>-0.662165</v>
      </c>
      <c r="HS596">
        <v>20.2815</v>
      </c>
      <c r="HT596">
        <v>5.2101</v>
      </c>
      <c r="HU596">
        <v>11.9755</v>
      </c>
      <c r="HV596">
        <v>4.96335</v>
      </c>
      <c r="HW596">
        <v>3.27445</v>
      </c>
      <c r="HX596">
        <v>9999</v>
      </c>
      <c r="HY596">
        <v>9999</v>
      </c>
      <c r="HZ596">
        <v>9999</v>
      </c>
      <c r="IA596">
        <v>999.9</v>
      </c>
      <c r="IB596">
        <v>1.86386</v>
      </c>
      <c r="IC596">
        <v>1.86006</v>
      </c>
      <c r="ID596">
        <v>1.85842</v>
      </c>
      <c r="IE596">
        <v>1.85975</v>
      </c>
      <c r="IF596">
        <v>1.85989</v>
      </c>
      <c r="IG596">
        <v>1.8584</v>
      </c>
      <c r="IH596">
        <v>1.85745</v>
      </c>
      <c r="II596">
        <v>1.85242</v>
      </c>
      <c r="IJ596">
        <v>0</v>
      </c>
      <c r="IK596">
        <v>0</v>
      </c>
      <c r="IL596">
        <v>0</v>
      </c>
      <c r="IM596">
        <v>0</v>
      </c>
      <c r="IN596" t="s">
        <v>441</v>
      </c>
      <c r="IO596" t="s">
        <v>442</v>
      </c>
      <c r="IP596" t="s">
        <v>443</v>
      </c>
      <c r="IQ596" t="s">
        <v>443</v>
      </c>
      <c r="IR596" t="s">
        <v>443</v>
      </c>
      <c r="IS596" t="s">
        <v>443</v>
      </c>
      <c r="IT596">
        <v>0</v>
      </c>
      <c r="IU596">
        <v>100</v>
      </c>
      <c r="IV596">
        <v>100</v>
      </c>
      <c r="IW596">
        <v>-1.035</v>
      </c>
      <c r="IX596">
        <v>0.2807</v>
      </c>
      <c r="IY596">
        <v>-1.199888540531774</v>
      </c>
      <c r="IZ596">
        <v>0.0006062262584135303</v>
      </c>
      <c r="JA596">
        <v>-6.607284784785487E-07</v>
      </c>
      <c r="JB596">
        <v>4.456398226774383E-10</v>
      </c>
      <c r="JC596">
        <v>0.04242554667046498</v>
      </c>
      <c r="JD596">
        <v>-0.002659736867722172</v>
      </c>
      <c r="JE596">
        <v>0.000738507291522077</v>
      </c>
      <c r="JF596">
        <v>-6.730059124220876E-06</v>
      </c>
      <c r="JG596">
        <v>7</v>
      </c>
      <c r="JH596">
        <v>1949</v>
      </c>
      <c r="JI596">
        <v>1</v>
      </c>
      <c r="JJ596">
        <v>29</v>
      </c>
      <c r="JK596">
        <v>190244</v>
      </c>
      <c r="JL596">
        <v>190244.2</v>
      </c>
      <c r="JM596">
        <v>1.41846</v>
      </c>
      <c r="JN596">
        <v>2.61963</v>
      </c>
      <c r="JO596">
        <v>2.146</v>
      </c>
      <c r="JP596">
        <v>2.67944</v>
      </c>
      <c r="JQ596">
        <v>2.29858</v>
      </c>
      <c r="JR596">
        <v>2.37427</v>
      </c>
      <c r="JS596">
        <v>37.0986</v>
      </c>
      <c r="JT596">
        <v>24.07</v>
      </c>
      <c r="JU596">
        <v>18</v>
      </c>
      <c r="JV596">
        <v>482.758</v>
      </c>
      <c r="JW596">
        <v>895.082</v>
      </c>
      <c r="JX596">
        <v>28.381</v>
      </c>
      <c r="JY596">
        <v>28.4759</v>
      </c>
      <c r="JZ596">
        <v>29.9999</v>
      </c>
      <c r="KA596">
        <v>28.7408</v>
      </c>
      <c r="KB596">
        <v>28.7256</v>
      </c>
      <c r="KC596">
        <v>28.4362</v>
      </c>
      <c r="KD596">
        <v>24.8449</v>
      </c>
      <c r="KE596">
        <v>57.9781</v>
      </c>
      <c r="KF596">
        <v>28.3819</v>
      </c>
      <c r="KG596">
        <v>400.081</v>
      </c>
      <c r="KH596">
        <v>18.3724</v>
      </c>
      <c r="KI596">
        <v>102.063</v>
      </c>
      <c r="KJ596">
        <v>91.593</v>
      </c>
    </row>
    <row r="597" spans="1:296">
      <c r="A597">
        <v>579</v>
      </c>
      <c r="B597">
        <v>1758404248.6</v>
      </c>
      <c r="C597">
        <v>22108.09999990463</v>
      </c>
      <c r="D597" t="s">
        <v>1607</v>
      </c>
      <c r="E597" t="s">
        <v>1608</v>
      </c>
      <c r="F597">
        <v>5</v>
      </c>
      <c r="G597" t="s">
        <v>1604</v>
      </c>
      <c r="H597">
        <v>1758404240.832142</v>
      </c>
      <c r="I597">
        <f>(J597)/1000</f>
        <v>0</v>
      </c>
      <c r="J597">
        <f>IF(DO597, AM597, AG597)</f>
        <v>0</v>
      </c>
      <c r="K597">
        <f>IF(DO597, AH597, AF597)</f>
        <v>0</v>
      </c>
      <c r="L597">
        <f>DQ597 - IF(AT597&gt;1, K597*DK597*100.0/(AV597), 0)</f>
        <v>0</v>
      </c>
      <c r="M597">
        <f>((S597-I597/2)*L597-K597)/(S597+I597/2)</f>
        <v>0</v>
      </c>
      <c r="N597">
        <f>M597*(DX597+DY597)/1000.0</f>
        <v>0</v>
      </c>
      <c r="O597">
        <f>(DQ597 - IF(AT597&gt;1, K597*DK597*100.0/(AV597), 0))*(DX597+DY597)/1000.0</f>
        <v>0</v>
      </c>
      <c r="P597">
        <f>2.0/((1/R597-1/Q597)+SIGN(R597)*SQRT((1/R597-1/Q597)*(1/R597-1/Q597) + 4*DL597/((DL597+1)*(DL597+1))*(2*1/R597*1/Q597-1/Q597*1/Q597)))</f>
        <v>0</v>
      </c>
      <c r="Q597">
        <f>IF(LEFT(DM597,1)&lt;&gt;"0",IF(LEFT(DM597,1)="1",3.0,DN597),$D$5+$E$5*(EE597*DX597/($K$5*1000))+$F$5*(EE597*DX597/($K$5*1000))*MAX(MIN(DK597,$J$5),$I$5)*MAX(MIN(DK597,$J$5),$I$5)+$G$5*MAX(MIN(DK597,$J$5),$I$5)*(EE597*DX597/($K$5*1000))+$H$5*(EE597*DX597/($K$5*1000))*(EE597*DX597/($K$5*1000)))</f>
        <v>0</v>
      </c>
      <c r="R597">
        <f>I597*(1000-(1000*0.61365*exp(17.502*V597/(240.97+V597))/(DX597+DY597)+DS597)/2)/(1000*0.61365*exp(17.502*V597/(240.97+V597))/(DX597+DY597)-DS597)</f>
        <v>0</v>
      </c>
      <c r="S597">
        <f>1/((DL597+1)/(P597/1.6)+1/(Q597/1.37)) + DL597/((DL597+1)/(P597/1.6) + DL597/(Q597/1.37))</f>
        <v>0</v>
      </c>
      <c r="T597">
        <f>(DG597*DJ597)</f>
        <v>0</v>
      </c>
      <c r="U597">
        <f>(DZ597+(T597+2*0.95*5.67E-8*(((DZ597+$B$9)+273)^4-(DZ597+273)^4)-44100*I597)/(1.84*29.3*Q597+8*0.95*5.67E-8*(DZ597+273)^3))</f>
        <v>0</v>
      </c>
      <c r="V597">
        <f>($C$9*EA597+$D$9*EB597+$E$9*U597)</f>
        <v>0</v>
      </c>
      <c r="W597">
        <f>0.61365*exp(17.502*V597/(240.97+V597))</f>
        <v>0</v>
      </c>
      <c r="X597">
        <f>(Y597/Z597*100)</f>
        <v>0</v>
      </c>
      <c r="Y597">
        <f>DS597*(DX597+DY597)/1000</f>
        <v>0</v>
      </c>
      <c r="Z597">
        <f>0.61365*exp(17.502*DZ597/(240.97+DZ597))</f>
        <v>0</v>
      </c>
      <c r="AA597">
        <f>(W597-DS597*(DX597+DY597)/1000)</f>
        <v>0</v>
      </c>
      <c r="AB597">
        <f>(-I597*44100)</f>
        <v>0</v>
      </c>
      <c r="AC597">
        <f>2*29.3*Q597*0.92*(DZ597-V597)</f>
        <v>0</v>
      </c>
      <c r="AD597">
        <f>2*0.95*5.67E-8*(((DZ597+$B$9)+273)^4-(V597+273)^4)</f>
        <v>0</v>
      </c>
      <c r="AE597">
        <f>T597+AD597+AB597+AC597</f>
        <v>0</v>
      </c>
      <c r="AF597">
        <f>DW597*AT597*(DR597-DQ597*(1000-AT597*DT597)/(1000-AT597*DS597))/(100*DK597)</f>
        <v>0</v>
      </c>
      <c r="AG597">
        <f>1000*DW597*AT597*(DS597-DT597)/(100*DK597*(1000-AT597*DS597))</f>
        <v>0</v>
      </c>
      <c r="AH597">
        <f>(AI597 - AJ597 - DX597*1E3/(8.314*(DZ597+273.15)) * AL597/DW597 * AK597) * DW597/(100*DK597) * (1000 - DT597)/1000</f>
        <v>0</v>
      </c>
      <c r="AI597">
        <v>422.67807200417</v>
      </c>
      <c r="AJ597">
        <v>405.8463090909091</v>
      </c>
      <c r="AK597">
        <v>-0.5871653621160335</v>
      </c>
      <c r="AL597">
        <v>65.71797412509649</v>
      </c>
      <c r="AM597">
        <f>(AO597 - AN597 + DX597*1E3/(8.314*(DZ597+273.15)) * AQ597/DW597 * AP597) * DW597/(100*DK597) * 1000/(1000 - AO597)</f>
        <v>0</v>
      </c>
      <c r="AN597">
        <v>18.30403526813003</v>
      </c>
      <c r="AO597">
        <v>22.81787636363637</v>
      </c>
      <c r="AP597">
        <v>8.661316958414612E-06</v>
      </c>
      <c r="AQ597">
        <v>86.31650499012009</v>
      </c>
      <c r="AR597">
        <v>0</v>
      </c>
      <c r="AS597">
        <v>0</v>
      </c>
      <c r="AT597">
        <f>IF(AR597*$H$15&gt;=AV597,1.0,(AV597/(AV597-AR597*$H$15)))</f>
        <v>0</v>
      </c>
      <c r="AU597">
        <f>(AT597-1)*100</f>
        <v>0</v>
      </c>
      <c r="AV597">
        <f>MAX(0,($B$15+$C$15*EE597)/(1+$D$15*EE597)*DX597/(DZ597+273)*$E$15)</f>
        <v>0</v>
      </c>
      <c r="AW597" t="s">
        <v>437</v>
      </c>
      <c r="AX597" t="s">
        <v>437</v>
      </c>
      <c r="AY597">
        <v>0</v>
      </c>
      <c r="AZ597">
        <v>0</v>
      </c>
      <c r="BA597">
        <f>1-AY597/AZ597</f>
        <v>0</v>
      </c>
      <c r="BB597">
        <v>0</v>
      </c>
      <c r="BC597" t="s">
        <v>437</v>
      </c>
      <c r="BD597" t="s">
        <v>437</v>
      </c>
      <c r="BE597">
        <v>0</v>
      </c>
      <c r="BF597">
        <v>0</v>
      </c>
      <c r="BG597">
        <f>1-BE597/BF597</f>
        <v>0</v>
      </c>
      <c r="BH597">
        <v>0.5</v>
      </c>
      <c r="BI597">
        <f>DH597</f>
        <v>0</v>
      </c>
      <c r="BJ597">
        <f>K597</f>
        <v>0</v>
      </c>
      <c r="BK597">
        <f>BG597*BH597*BI597</f>
        <v>0</v>
      </c>
      <c r="BL597">
        <f>(BJ597-BB597)/BI597</f>
        <v>0</v>
      </c>
      <c r="BM597">
        <f>(AZ597-BF597)/BF597</f>
        <v>0</v>
      </c>
      <c r="BN597">
        <f>AY597/(BA597+AY597/BF597)</f>
        <v>0</v>
      </c>
      <c r="BO597" t="s">
        <v>437</v>
      </c>
      <c r="BP597">
        <v>0</v>
      </c>
      <c r="BQ597">
        <f>IF(BP597&lt;&gt;0, BP597, BN597)</f>
        <v>0</v>
      </c>
      <c r="BR597">
        <f>1-BQ597/BF597</f>
        <v>0</v>
      </c>
      <c r="BS597">
        <f>(BF597-BE597)/(BF597-BQ597)</f>
        <v>0</v>
      </c>
      <c r="BT597">
        <f>(AZ597-BF597)/(AZ597-BQ597)</f>
        <v>0</v>
      </c>
      <c r="BU597">
        <f>(BF597-BE597)/(BF597-AY597)</f>
        <v>0</v>
      </c>
      <c r="BV597">
        <f>(AZ597-BF597)/(AZ597-AY597)</f>
        <v>0</v>
      </c>
      <c r="BW597">
        <f>(BS597*BQ597/BE597)</f>
        <v>0</v>
      </c>
      <c r="BX597">
        <f>(1-BW597)</f>
        <v>0</v>
      </c>
      <c r="DG597">
        <f>$B$13*EF597+$C$13*EG597+$F$13*ER597*(1-EU597)</f>
        <v>0</v>
      </c>
      <c r="DH597">
        <f>DG597*DI597</f>
        <v>0</v>
      </c>
      <c r="DI597">
        <f>($B$13*$D$11+$C$13*$D$11+$F$13*((FE597+EW597)/MAX(FE597+EW597+FF597, 0.1)*$I$11+FF597/MAX(FE597+EW597+FF597, 0.1)*$J$11))/($B$13+$C$13+$F$13)</f>
        <v>0</v>
      </c>
      <c r="DJ597">
        <f>($B$13*$K$11+$C$13*$K$11+$F$13*((FE597+EW597)/MAX(FE597+EW597+FF597, 0.1)*$P$11+FF597/MAX(FE597+EW597+FF597, 0.1)*$Q$11))/($B$13+$C$13+$F$13)</f>
        <v>0</v>
      </c>
      <c r="DK597">
        <v>5.66</v>
      </c>
      <c r="DL597">
        <v>0.5</v>
      </c>
      <c r="DM597" t="s">
        <v>438</v>
      </c>
      <c r="DN597">
        <v>2</v>
      </c>
      <c r="DO597" t="b">
        <v>1</v>
      </c>
      <c r="DP597">
        <v>1758404240.832142</v>
      </c>
      <c r="DQ597">
        <v>398.6400357142857</v>
      </c>
      <c r="DR597">
        <v>417.6992142857142</v>
      </c>
      <c r="DS597">
        <v>22.82550714285714</v>
      </c>
      <c r="DT597">
        <v>18.30755357142857</v>
      </c>
      <c r="DU597">
        <v>399.6747142857143</v>
      </c>
      <c r="DV597">
        <v>22.54481785714285</v>
      </c>
      <c r="DW597">
        <v>499.9513214285714</v>
      </c>
      <c r="DX597">
        <v>90.21112142857142</v>
      </c>
      <c r="DY597">
        <v>0.06671956071428571</v>
      </c>
      <c r="DZ597">
        <v>29.45563928571429</v>
      </c>
      <c r="EA597">
        <v>29.99605714285714</v>
      </c>
      <c r="EB597">
        <v>999.9000000000002</v>
      </c>
      <c r="EC597">
        <v>0</v>
      </c>
      <c r="ED597">
        <v>0</v>
      </c>
      <c r="EE597">
        <v>9999.63857142857</v>
      </c>
      <c r="EF597">
        <v>0</v>
      </c>
      <c r="EG597">
        <v>11.5964</v>
      </c>
      <c r="EH597">
        <v>-19.05928571428572</v>
      </c>
      <c r="EI597">
        <v>407.9517142857143</v>
      </c>
      <c r="EJ597">
        <v>425.4889285714285</v>
      </c>
      <c r="EK597">
        <v>4.517957142857144</v>
      </c>
      <c r="EL597">
        <v>417.6992142857142</v>
      </c>
      <c r="EM597">
        <v>18.30755357142857</v>
      </c>
      <c r="EN597">
        <v>2.059115714285714</v>
      </c>
      <c r="EO597">
        <v>1.651545357142857</v>
      </c>
      <c r="EP597">
        <v>17.90638571428572</v>
      </c>
      <c r="EQ597">
        <v>14.44834642857143</v>
      </c>
      <c r="ER597">
        <v>1999.928214285714</v>
      </c>
      <c r="ES597">
        <v>0.9799922857142854</v>
      </c>
      <c r="ET597">
        <v>0.02000749285714286</v>
      </c>
      <c r="EU597">
        <v>0</v>
      </c>
      <c r="EV597">
        <v>889.18325</v>
      </c>
      <c r="EW597">
        <v>5.00078</v>
      </c>
      <c r="EX597">
        <v>17388.35</v>
      </c>
      <c r="EY597">
        <v>16379.00714285714</v>
      </c>
      <c r="EZ597">
        <v>38.86360714285713</v>
      </c>
      <c r="FA597">
        <v>39.66264285714285</v>
      </c>
      <c r="FB597">
        <v>39.13807142857142</v>
      </c>
      <c r="FC597">
        <v>39.3145</v>
      </c>
      <c r="FD597">
        <v>40.29885714285714</v>
      </c>
      <c r="FE597">
        <v>1955.017142857143</v>
      </c>
      <c r="FF597">
        <v>39.91</v>
      </c>
      <c r="FG597">
        <v>0</v>
      </c>
      <c r="FH597">
        <v>1758404249.7</v>
      </c>
      <c r="FI597">
        <v>0</v>
      </c>
      <c r="FJ597">
        <v>889.16444</v>
      </c>
      <c r="FK597">
        <v>1.633076915191288</v>
      </c>
      <c r="FL597">
        <v>17.16153842060718</v>
      </c>
      <c r="FM597">
        <v>17388.836</v>
      </c>
      <c r="FN597">
        <v>15</v>
      </c>
      <c r="FO597">
        <v>0</v>
      </c>
      <c r="FP597" t="s">
        <v>439</v>
      </c>
      <c r="FQ597">
        <v>1746989605.5</v>
      </c>
      <c r="FR597">
        <v>1746989593.5</v>
      </c>
      <c r="FS597">
        <v>0</v>
      </c>
      <c r="FT597">
        <v>-0.274</v>
      </c>
      <c r="FU597">
        <v>-0.002</v>
      </c>
      <c r="FV597">
        <v>2.549</v>
      </c>
      <c r="FW597">
        <v>0.129</v>
      </c>
      <c r="FX597">
        <v>420</v>
      </c>
      <c r="FY597">
        <v>17</v>
      </c>
      <c r="FZ597">
        <v>0.02</v>
      </c>
      <c r="GA597">
        <v>0.04</v>
      </c>
      <c r="GB597">
        <v>-19.87417073170732</v>
      </c>
      <c r="GC597">
        <v>17.70175400696857</v>
      </c>
      <c r="GD597">
        <v>2.325059654859539</v>
      </c>
      <c r="GE597">
        <v>0</v>
      </c>
      <c r="GF597">
        <v>889.1724411764708</v>
      </c>
      <c r="GG597">
        <v>-0.07946524348003281</v>
      </c>
      <c r="GH597">
        <v>0.2588290590986774</v>
      </c>
      <c r="GI597">
        <v>1</v>
      </c>
      <c r="GJ597">
        <v>4.519136097560976</v>
      </c>
      <c r="GK597">
        <v>-0.002416933797905607</v>
      </c>
      <c r="GL597">
        <v>0.009450376654785288</v>
      </c>
      <c r="GM597">
        <v>1</v>
      </c>
      <c r="GN597">
        <v>2</v>
      </c>
      <c r="GO597">
        <v>3</v>
      </c>
      <c r="GP597" t="s">
        <v>533</v>
      </c>
      <c r="GQ597">
        <v>3.10169</v>
      </c>
      <c r="GR597">
        <v>2.72431</v>
      </c>
      <c r="GS597">
        <v>0.0841454</v>
      </c>
      <c r="GT597">
        <v>0.0858368</v>
      </c>
      <c r="GU597">
        <v>0.10388</v>
      </c>
      <c r="GV597">
        <v>0.0899846</v>
      </c>
      <c r="GW597">
        <v>23965.8</v>
      </c>
      <c r="GX597">
        <v>21737.9</v>
      </c>
      <c r="GY597">
        <v>26731</v>
      </c>
      <c r="GZ597">
        <v>24000</v>
      </c>
      <c r="HA597">
        <v>38329.2</v>
      </c>
      <c r="HB597">
        <v>32300.8</v>
      </c>
      <c r="HC597">
        <v>46681.6</v>
      </c>
      <c r="HD597">
        <v>37985.8</v>
      </c>
      <c r="HE597">
        <v>1.8739</v>
      </c>
      <c r="HF597">
        <v>2.34337</v>
      </c>
      <c r="HG597">
        <v>0.151366</v>
      </c>
      <c r="HH597">
        <v>0</v>
      </c>
      <c r="HI597">
        <v>27.5414</v>
      </c>
      <c r="HJ597">
        <v>999.9</v>
      </c>
      <c r="HK597">
        <v>45.1</v>
      </c>
      <c r="HL597">
        <v>32.4</v>
      </c>
      <c r="HM597">
        <v>24.4187</v>
      </c>
      <c r="HN597">
        <v>60.8612</v>
      </c>
      <c r="HO597">
        <v>5.42869</v>
      </c>
      <c r="HP597">
        <v>2</v>
      </c>
      <c r="HQ597">
        <v>0.0957266</v>
      </c>
      <c r="HR597">
        <v>-0.652832</v>
      </c>
      <c r="HS597">
        <v>20.2816</v>
      </c>
      <c r="HT597">
        <v>5.21085</v>
      </c>
      <c r="HU597">
        <v>11.976</v>
      </c>
      <c r="HV597">
        <v>4.96325</v>
      </c>
      <c r="HW597">
        <v>3.27443</v>
      </c>
      <c r="HX597">
        <v>9999</v>
      </c>
      <c r="HY597">
        <v>9999</v>
      </c>
      <c r="HZ597">
        <v>9999</v>
      </c>
      <c r="IA597">
        <v>999.9</v>
      </c>
      <c r="IB597">
        <v>1.86386</v>
      </c>
      <c r="IC597">
        <v>1.86008</v>
      </c>
      <c r="ID597">
        <v>1.85842</v>
      </c>
      <c r="IE597">
        <v>1.85974</v>
      </c>
      <c r="IF597">
        <v>1.85989</v>
      </c>
      <c r="IG597">
        <v>1.85842</v>
      </c>
      <c r="IH597">
        <v>1.85745</v>
      </c>
      <c r="II597">
        <v>1.8524</v>
      </c>
      <c r="IJ597">
        <v>0</v>
      </c>
      <c r="IK597">
        <v>0</v>
      </c>
      <c r="IL597">
        <v>0</v>
      </c>
      <c r="IM597">
        <v>0</v>
      </c>
      <c r="IN597" t="s">
        <v>441</v>
      </c>
      <c r="IO597" t="s">
        <v>442</v>
      </c>
      <c r="IP597" t="s">
        <v>443</v>
      </c>
      <c r="IQ597" t="s">
        <v>443</v>
      </c>
      <c r="IR597" t="s">
        <v>443</v>
      </c>
      <c r="IS597" t="s">
        <v>443</v>
      </c>
      <c r="IT597">
        <v>0</v>
      </c>
      <c r="IU597">
        <v>100</v>
      </c>
      <c r="IV597">
        <v>100</v>
      </c>
      <c r="IW597">
        <v>-1.036</v>
      </c>
      <c r="IX597">
        <v>0.2805</v>
      </c>
      <c r="IY597">
        <v>-1.199888540531774</v>
      </c>
      <c r="IZ597">
        <v>0.0006062262584135303</v>
      </c>
      <c r="JA597">
        <v>-6.607284784785487E-07</v>
      </c>
      <c r="JB597">
        <v>4.456398226774383E-10</v>
      </c>
      <c r="JC597">
        <v>0.04242554667046498</v>
      </c>
      <c r="JD597">
        <v>-0.002659736867722172</v>
      </c>
      <c r="JE597">
        <v>0.000738507291522077</v>
      </c>
      <c r="JF597">
        <v>-6.730059124220876E-06</v>
      </c>
      <c r="JG597">
        <v>7</v>
      </c>
      <c r="JH597">
        <v>1949</v>
      </c>
      <c r="JI597">
        <v>1</v>
      </c>
      <c r="JJ597">
        <v>29</v>
      </c>
      <c r="JK597">
        <v>190244.1</v>
      </c>
      <c r="JL597">
        <v>190244.3</v>
      </c>
      <c r="JM597">
        <v>1.38306</v>
      </c>
      <c r="JN597">
        <v>2.60986</v>
      </c>
      <c r="JO597">
        <v>2.146</v>
      </c>
      <c r="JP597">
        <v>2.67944</v>
      </c>
      <c r="JQ597">
        <v>2.29858</v>
      </c>
      <c r="JR597">
        <v>2.42432</v>
      </c>
      <c r="JS597">
        <v>37.0986</v>
      </c>
      <c r="JT597">
        <v>24.0787</v>
      </c>
      <c r="JU597">
        <v>18</v>
      </c>
      <c r="JV597">
        <v>482.251</v>
      </c>
      <c r="JW597">
        <v>895.298</v>
      </c>
      <c r="JX597">
        <v>28.3845</v>
      </c>
      <c r="JY597">
        <v>28.4735</v>
      </c>
      <c r="JZ597">
        <v>29.9999</v>
      </c>
      <c r="KA597">
        <v>28.7371</v>
      </c>
      <c r="KB597">
        <v>28.7225</v>
      </c>
      <c r="KC597">
        <v>27.7436</v>
      </c>
      <c r="KD597">
        <v>24.57</v>
      </c>
      <c r="KE597">
        <v>57.9781</v>
      </c>
      <c r="KF597">
        <v>28.3833</v>
      </c>
      <c r="KG597">
        <v>380.045</v>
      </c>
      <c r="KH597">
        <v>18.3724</v>
      </c>
      <c r="KI597">
        <v>102.063</v>
      </c>
      <c r="KJ597">
        <v>91.59350000000001</v>
      </c>
    </row>
    <row r="598" spans="1:296">
      <c r="A598">
        <v>580</v>
      </c>
      <c r="B598">
        <v>1758404253.6</v>
      </c>
      <c r="C598">
        <v>22113.09999990463</v>
      </c>
      <c r="D598" t="s">
        <v>1609</v>
      </c>
      <c r="E598" t="s">
        <v>1610</v>
      </c>
      <c r="F598">
        <v>5</v>
      </c>
      <c r="G598" t="s">
        <v>1604</v>
      </c>
      <c r="H598">
        <v>1758404246.1</v>
      </c>
      <c r="I598">
        <f>(J598)/1000</f>
        <v>0</v>
      </c>
      <c r="J598">
        <f>IF(DO598, AM598, AG598)</f>
        <v>0</v>
      </c>
      <c r="K598">
        <f>IF(DO598, AH598, AF598)</f>
        <v>0</v>
      </c>
      <c r="L598">
        <f>DQ598 - IF(AT598&gt;1, K598*DK598*100.0/(AV598), 0)</f>
        <v>0</v>
      </c>
      <c r="M598">
        <f>((S598-I598/2)*L598-K598)/(S598+I598/2)</f>
        <v>0</v>
      </c>
      <c r="N598">
        <f>M598*(DX598+DY598)/1000.0</f>
        <v>0</v>
      </c>
      <c r="O598">
        <f>(DQ598 - IF(AT598&gt;1, K598*DK598*100.0/(AV598), 0))*(DX598+DY598)/1000.0</f>
        <v>0</v>
      </c>
      <c r="P598">
        <f>2.0/((1/R598-1/Q598)+SIGN(R598)*SQRT((1/R598-1/Q598)*(1/R598-1/Q598) + 4*DL598/((DL598+1)*(DL598+1))*(2*1/R598*1/Q598-1/Q598*1/Q598)))</f>
        <v>0</v>
      </c>
      <c r="Q598">
        <f>IF(LEFT(DM598,1)&lt;&gt;"0",IF(LEFT(DM598,1)="1",3.0,DN598),$D$5+$E$5*(EE598*DX598/($K$5*1000))+$F$5*(EE598*DX598/($K$5*1000))*MAX(MIN(DK598,$J$5),$I$5)*MAX(MIN(DK598,$J$5),$I$5)+$G$5*MAX(MIN(DK598,$J$5),$I$5)*(EE598*DX598/($K$5*1000))+$H$5*(EE598*DX598/($K$5*1000))*(EE598*DX598/($K$5*1000)))</f>
        <v>0</v>
      </c>
      <c r="R598">
        <f>I598*(1000-(1000*0.61365*exp(17.502*V598/(240.97+V598))/(DX598+DY598)+DS598)/2)/(1000*0.61365*exp(17.502*V598/(240.97+V598))/(DX598+DY598)-DS598)</f>
        <v>0</v>
      </c>
      <c r="S598">
        <f>1/((DL598+1)/(P598/1.6)+1/(Q598/1.37)) + DL598/((DL598+1)/(P598/1.6) + DL598/(Q598/1.37))</f>
        <v>0</v>
      </c>
      <c r="T598">
        <f>(DG598*DJ598)</f>
        <v>0</v>
      </c>
      <c r="U598">
        <f>(DZ598+(T598+2*0.95*5.67E-8*(((DZ598+$B$9)+273)^4-(DZ598+273)^4)-44100*I598)/(1.84*29.3*Q598+8*0.95*5.67E-8*(DZ598+273)^3))</f>
        <v>0</v>
      </c>
      <c r="V598">
        <f>($C$9*EA598+$D$9*EB598+$E$9*U598)</f>
        <v>0</v>
      </c>
      <c r="W598">
        <f>0.61365*exp(17.502*V598/(240.97+V598))</f>
        <v>0</v>
      </c>
      <c r="X598">
        <f>(Y598/Z598*100)</f>
        <v>0</v>
      </c>
      <c r="Y598">
        <f>DS598*(DX598+DY598)/1000</f>
        <v>0</v>
      </c>
      <c r="Z598">
        <f>0.61365*exp(17.502*DZ598/(240.97+DZ598))</f>
        <v>0</v>
      </c>
      <c r="AA598">
        <f>(W598-DS598*(DX598+DY598)/1000)</f>
        <v>0</v>
      </c>
      <c r="AB598">
        <f>(-I598*44100)</f>
        <v>0</v>
      </c>
      <c r="AC598">
        <f>2*29.3*Q598*0.92*(DZ598-V598)</f>
        <v>0</v>
      </c>
      <c r="AD598">
        <f>2*0.95*5.67E-8*(((DZ598+$B$9)+273)^4-(V598+273)^4)</f>
        <v>0</v>
      </c>
      <c r="AE598">
        <f>T598+AD598+AB598+AC598</f>
        <v>0</v>
      </c>
      <c r="AF598">
        <f>DW598*AT598*(DR598-DQ598*(1000-AT598*DT598)/(1000-AT598*DS598))/(100*DK598)</f>
        <v>0</v>
      </c>
      <c r="AG598">
        <f>1000*DW598*AT598*(DS598-DT598)/(100*DK598*(1000-AT598*DS598))</f>
        <v>0</v>
      </c>
      <c r="AH598">
        <f>(AI598 - AJ598 - DX598*1E3/(8.314*(DZ598+273.15)) * AL598/DW598 * AK598) * DW598/(100*DK598) * (1000 - DT598)/1000</f>
        <v>0</v>
      </c>
      <c r="AI598">
        <v>410.9490073056562</v>
      </c>
      <c r="AJ598">
        <v>398.7572363636364</v>
      </c>
      <c r="AK598">
        <v>-1.52044372689021</v>
      </c>
      <c r="AL598">
        <v>65.71797412509649</v>
      </c>
      <c r="AM598">
        <f>(AO598 - AN598 + DX598*1E3/(8.314*(DZ598+273.15)) * AQ598/DW598 * AP598) * DW598/(100*DK598) * 1000/(1000 - AO598)</f>
        <v>0</v>
      </c>
      <c r="AN598">
        <v>18.29917469264162</v>
      </c>
      <c r="AO598">
        <v>22.81088545454545</v>
      </c>
      <c r="AP598">
        <v>-9.429023354148682E-05</v>
      </c>
      <c r="AQ598">
        <v>86.31650499012009</v>
      </c>
      <c r="AR598">
        <v>0</v>
      </c>
      <c r="AS598">
        <v>0</v>
      </c>
      <c r="AT598">
        <f>IF(AR598*$H$15&gt;=AV598,1.0,(AV598/(AV598-AR598*$H$15)))</f>
        <v>0</v>
      </c>
      <c r="AU598">
        <f>(AT598-1)*100</f>
        <v>0</v>
      </c>
      <c r="AV598">
        <f>MAX(0,($B$15+$C$15*EE598)/(1+$D$15*EE598)*DX598/(DZ598+273)*$E$15)</f>
        <v>0</v>
      </c>
      <c r="AW598" t="s">
        <v>437</v>
      </c>
      <c r="AX598" t="s">
        <v>437</v>
      </c>
      <c r="AY598">
        <v>0</v>
      </c>
      <c r="AZ598">
        <v>0</v>
      </c>
      <c r="BA598">
        <f>1-AY598/AZ598</f>
        <v>0</v>
      </c>
      <c r="BB598">
        <v>0</v>
      </c>
      <c r="BC598" t="s">
        <v>437</v>
      </c>
      <c r="BD598" t="s">
        <v>437</v>
      </c>
      <c r="BE598">
        <v>0</v>
      </c>
      <c r="BF598">
        <v>0</v>
      </c>
      <c r="BG598">
        <f>1-BE598/BF598</f>
        <v>0</v>
      </c>
      <c r="BH598">
        <v>0.5</v>
      </c>
      <c r="BI598">
        <f>DH598</f>
        <v>0</v>
      </c>
      <c r="BJ598">
        <f>K598</f>
        <v>0</v>
      </c>
      <c r="BK598">
        <f>BG598*BH598*BI598</f>
        <v>0</v>
      </c>
      <c r="BL598">
        <f>(BJ598-BB598)/BI598</f>
        <v>0</v>
      </c>
      <c r="BM598">
        <f>(AZ598-BF598)/BF598</f>
        <v>0</v>
      </c>
      <c r="BN598">
        <f>AY598/(BA598+AY598/BF598)</f>
        <v>0</v>
      </c>
      <c r="BO598" t="s">
        <v>437</v>
      </c>
      <c r="BP598">
        <v>0</v>
      </c>
      <c r="BQ598">
        <f>IF(BP598&lt;&gt;0, BP598, BN598)</f>
        <v>0</v>
      </c>
      <c r="BR598">
        <f>1-BQ598/BF598</f>
        <v>0</v>
      </c>
      <c r="BS598">
        <f>(BF598-BE598)/(BF598-BQ598)</f>
        <v>0</v>
      </c>
      <c r="BT598">
        <f>(AZ598-BF598)/(AZ598-BQ598)</f>
        <v>0</v>
      </c>
      <c r="BU598">
        <f>(BF598-BE598)/(BF598-AY598)</f>
        <v>0</v>
      </c>
      <c r="BV598">
        <f>(AZ598-BF598)/(AZ598-AY598)</f>
        <v>0</v>
      </c>
      <c r="BW598">
        <f>(BS598*BQ598/BE598)</f>
        <v>0</v>
      </c>
      <c r="BX598">
        <f>(1-BW598)</f>
        <v>0</v>
      </c>
      <c r="DG598">
        <f>$B$13*EF598+$C$13*EG598+$F$13*ER598*(1-EU598)</f>
        <v>0</v>
      </c>
      <c r="DH598">
        <f>DG598*DI598</f>
        <v>0</v>
      </c>
      <c r="DI598">
        <f>($B$13*$D$11+$C$13*$D$11+$F$13*((FE598+EW598)/MAX(FE598+EW598+FF598, 0.1)*$I$11+FF598/MAX(FE598+EW598+FF598, 0.1)*$J$11))/($B$13+$C$13+$F$13)</f>
        <v>0</v>
      </c>
      <c r="DJ598">
        <f>($B$13*$K$11+$C$13*$K$11+$F$13*((FE598+EW598)/MAX(FE598+EW598+FF598, 0.1)*$P$11+FF598/MAX(FE598+EW598+FF598, 0.1)*$Q$11))/($B$13+$C$13+$F$13)</f>
        <v>0</v>
      </c>
      <c r="DK598">
        <v>5.66</v>
      </c>
      <c r="DL598">
        <v>0.5</v>
      </c>
      <c r="DM598" t="s">
        <v>438</v>
      </c>
      <c r="DN598">
        <v>2</v>
      </c>
      <c r="DO598" t="b">
        <v>1</v>
      </c>
      <c r="DP598">
        <v>1758404246.1</v>
      </c>
      <c r="DQ598">
        <v>396.5813333333332</v>
      </c>
      <c r="DR598">
        <v>411.2181111111111</v>
      </c>
      <c r="DS598">
        <v>22.81966666666666</v>
      </c>
      <c r="DT598">
        <v>18.30633333333333</v>
      </c>
      <c r="DU598">
        <v>397.6165555555555</v>
      </c>
      <c r="DV598">
        <v>22.5390925925926</v>
      </c>
      <c r="DW598">
        <v>500.093962962963</v>
      </c>
      <c r="DX598">
        <v>90.20994814814814</v>
      </c>
      <c r="DY598">
        <v>0.06624277777777778</v>
      </c>
      <c r="DZ598">
        <v>29.45495925925926</v>
      </c>
      <c r="EA598">
        <v>29.99864814814815</v>
      </c>
      <c r="EB598">
        <v>999.9000000000001</v>
      </c>
      <c r="EC598">
        <v>0</v>
      </c>
      <c r="ED598">
        <v>0</v>
      </c>
      <c r="EE598">
        <v>10006.03814814815</v>
      </c>
      <c r="EF598">
        <v>0</v>
      </c>
      <c r="EG598">
        <v>11.5964</v>
      </c>
      <c r="EH598">
        <v>-14.63685259259259</v>
      </c>
      <c r="EI598">
        <v>405.8424074074074</v>
      </c>
      <c r="EJ598">
        <v>418.8862962962962</v>
      </c>
      <c r="EK598">
        <v>4.513336666666667</v>
      </c>
      <c r="EL598">
        <v>411.2181111111111</v>
      </c>
      <c r="EM598">
        <v>18.30633333333333</v>
      </c>
      <c r="EN598">
        <v>2.058562962962963</v>
      </c>
      <c r="EO598">
        <v>1.651413703703704</v>
      </c>
      <c r="EP598">
        <v>17.90211851851852</v>
      </c>
      <c r="EQ598">
        <v>14.44711481481482</v>
      </c>
      <c r="ER598">
        <v>1999.95037037037</v>
      </c>
      <c r="ES598">
        <v>0.9799925555555556</v>
      </c>
      <c r="ET598">
        <v>0.02000722962962963</v>
      </c>
      <c r="EU598">
        <v>0</v>
      </c>
      <c r="EV598">
        <v>889.2992222222223</v>
      </c>
      <c r="EW598">
        <v>5.00078</v>
      </c>
      <c r="EX598">
        <v>17390.42592592593</v>
      </c>
      <c r="EY598">
        <v>16379.19259259259</v>
      </c>
      <c r="EZ598">
        <v>38.86088888888889</v>
      </c>
      <c r="FA598">
        <v>39.65944444444444</v>
      </c>
      <c r="FB598">
        <v>39.19640740740741</v>
      </c>
      <c r="FC598">
        <v>39.33085185185185</v>
      </c>
      <c r="FD598">
        <v>40.30996296296296</v>
      </c>
      <c r="FE598">
        <v>1955.039259259259</v>
      </c>
      <c r="FF598">
        <v>39.91</v>
      </c>
      <c r="FG598">
        <v>0</v>
      </c>
      <c r="FH598">
        <v>1758404254.5</v>
      </c>
      <c r="FI598">
        <v>0</v>
      </c>
      <c r="FJ598">
        <v>889.3504</v>
      </c>
      <c r="FK598">
        <v>3.488076916231299</v>
      </c>
      <c r="FL598">
        <v>38.94615374965182</v>
      </c>
      <c r="FM598">
        <v>17390.868</v>
      </c>
      <c r="FN598">
        <v>15</v>
      </c>
      <c r="FO598">
        <v>0</v>
      </c>
      <c r="FP598" t="s">
        <v>439</v>
      </c>
      <c r="FQ598">
        <v>1746989605.5</v>
      </c>
      <c r="FR598">
        <v>1746989593.5</v>
      </c>
      <c r="FS598">
        <v>0</v>
      </c>
      <c r="FT598">
        <v>-0.274</v>
      </c>
      <c r="FU598">
        <v>-0.002</v>
      </c>
      <c r="FV598">
        <v>2.549</v>
      </c>
      <c r="FW598">
        <v>0.129</v>
      </c>
      <c r="FX598">
        <v>420</v>
      </c>
      <c r="FY598">
        <v>17</v>
      </c>
      <c r="FZ598">
        <v>0.02</v>
      </c>
      <c r="GA598">
        <v>0.04</v>
      </c>
      <c r="GB598">
        <v>-16.94689585365854</v>
      </c>
      <c r="GC598">
        <v>47.02799059233449</v>
      </c>
      <c r="GD598">
        <v>5.054019526054135</v>
      </c>
      <c r="GE598">
        <v>0</v>
      </c>
      <c r="GF598">
        <v>889.2546176470589</v>
      </c>
      <c r="GG598">
        <v>1.535508015838718</v>
      </c>
      <c r="GH598">
        <v>0.314952005186403</v>
      </c>
      <c r="GI598">
        <v>0</v>
      </c>
      <c r="GJ598">
        <v>4.514807073170732</v>
      </c>
      <c r="GK598">
        <v>-0.01078557491289505</v>
      </c>
      <c r="GL598">
        <v>0.01251101899573805</v>
      </c>
      <c r="GM598">
        <v>1</v>
      </c>
      <c r="GN598">
        <v>1</v>
      </c>
      <c r="GO598">
        <v>3</v>
      </c>
      <c r="GP598" t="s">
        <v>440</v>
      </c>
      <c r="GQ598">
        <v>3.1019</v>
      </c>
      <c r="GR598">
        <v>2.72395</v>
      </c>
      <c r="GS598">
        <v>0.0829464</v>
      </c>
      <c r="GT598">
        <v>0.0836248</v>
      </c>
      <c r="GU598">
        <v>0.103864</v>
      </c>
      <c r="GV598">
        <v>0.0901112</v>
      </c>
      <c r="GW598">
        <v>23997.3</v>
      </c>
      <c r="GX598">
        <v>21790.6</v>
      </c>
      <c r="GY598">
        <v>26731.1</v>
      </c>
      <c r="GZ598">
        <v>24000.2</v>
      </c>
      <c r="HA598">
        <v>38329.8</v>
      </c>
      <c r="HB598">
        <v>32296.1</v>
      </c>
      <c r="HC598">
        <v>46681.7</v>
      </c>
      <c r="HD598">
        <v>37986</v>
      </c>
      <c r="HE598">
        <v>1.87415</v>
      </c>
      <c r="HF598">
        <v>2.34298</v>
      </c>
      <c r="HG598">
        <v>0.149973</v>
      </c>
      <c r="HH598">
        <v>0</v>
      </c>
      <c r="HI598">
        <v>27.5426</v>
      </c>
      <c r="HJ598">
        <v>999.9</v>
      </c>
      <c r="HK598">
        <v>45</v>
      </c>
      <c r="HL598">
        <v>32.3</v>
      </c>
      <c r="HM598">
        <v>24.2296</v>
      </c>
      <c r="HN598">
        <v>60.9012</v>
      </c>
      <c r="HO598">
        <v>5.34455</v>
      </c>
      <c r="HP598">
        <v>2</v>
      </c>
      <c r="HQ598">
        <v>0.0953252</v>
      </c>
      <c r="HR598">
        <v>-0.628655</v>
      </c>
      <c r="HS598">
        <v>20.2817</v>
      </c>
      <c r="HT598">
        <v>5.2113</v>
      </c>
      <c r="HU598">
        <v>11.977</v>
      </c>
      <c r="HV598">
        <v>4.9632</v>
      </c>
      <c r="HW598">
        <v>3.2746</v>
      </c>
      <c r="HX598">
        <v>9999</v>
      </c>
      <c r="HY598">
        <v>9999</v>
      </c>
      <c r="HZ598">
        <v>9999</v>
      </c>
      <c r="IA598">
        <v>999.9</v>
      </c>
      <c r="IB598">
        <v>1.86386</v>
      </c>
      <c r="IC598">
        <v>1.8601</v>
      </c>
      <c r="ID598">
        <v>1.85843</v>
      </c>
      <c r="IE598">
        <v>1.85974</v>
      </c>
      <c r="IF598">
        <v>1.85988</v>
      </c>
      <c r="IG598">
        <v>1.85844</v>
      </c>
      <c r="IH598">
        <v>1.85745</v>
      </c>
      <c r="II598">
        <v>1.85242</v>
      </c>
      <c r="IJ598">
        <v>0</v>
      </c>
      <c r="IK598">
        <v>0</v>
      </c>
      <c r="IL598">
        <v>0</v>
      </c>
      <c r="IM598">
        <v>0</v>
      </c>
      <c r="IN598" t="s">
        <v>441</v>
      </c>
      <c r="IO598" t="s">
        <v>442</v>
      </c>
      <c r="IP598" t="s">
        <v>443</v>
      </c>
      <c r="IQ598" t="s">
        <v>443</v>
      </c>
      <c r="IR598" t="s">
        <v>443</v>
      </c>
      <c r="IS598" t="s">
        <v>443</v>
      </c>
      <c r="IT598">
        <v>0</v>
      </c>
      <c r="IU598">
        <v>100</v>
      </c>
      <c r="IV598">
        <v>100</v>
      </c>
      <c r="IW598">
        <v>-1.038</v>
      </c>
      <c r="IX598">
        <v>0.2804</v>
      </c>
      <c r="IY598">
        <v>-1.199888540531774</v>
      </c>
      <c r="IZ598">
        <v>0.0006062262584135303</v>
      </c>
      <c r="JA598">
        <v>-6.607284784785487E-07</v>
      </c>
      <c r="JB598">
        <v>4.456398226774383E-10</v>
      </c>
      <c r="JC598">
        <v>0.04242554667046498</v>
      </c>
      <c r="JD598">
        <v>-0.002659736867722172</v>
      </c>
      <c r="JE598">
        <v>0.000738507291522077</v>
      </c>
      <c r="JF598">
        <v>-6.730059124220876E-06</v>
      </c>
      <c r="JG598">
        <v>7</v>
      </c>
      <c r="JH598">
        <v>1949</v>
      </c>
      <c r="JI598">
        <v>1</v>
      </c>
      <c r="JJ598">
        <v>29</v>
      </c>
      <c r="JK598">
        <v>190244.1</v>
      </c>
      <c r="JL598">
        <v>190244.3</v>
      </c>
      <c r="JM598">
        <v>1.34033</v>
      </c>
      <c r="JN598">
        <v>2.60986</v>
      </c>
      <c r="JO598">
        <v>2.146</v>
      </c>
      <c r="JP598">
        <v>2.67944</v>
      </c>
      <c r="JQ598">
        <v>2.29858</v>
      </c>
      <c r="JR598">
        <v>2.41577</v>
      </c>
      <c r="JS598">
        <v>37.0986</v>
      </c>
      <c r="JT598">
        <v>24.0787</v>
      </c>
      <c r="JU598">
        <v>18</v>
      </c>
      <c r="JV598">
        <v>482.373</v>
      </c>
      <c r="JW598">
        <v>894.828</v>
      </c>
      <c r="JX598">
        <v>28.3841</v>
      </c>
      <c r="JY598">
        <v>28.4705</v>
      </c>
      <c r="JZ598">
        <v>29.9998</v>
      </c>
      <c r="KA598">
        <v>28.734</v>
      </c>
      <c r="KB598">
        <v>28.7195</v>
      </c>
      <c r="KC598">
        <v>26.8622</v>
      </c>
      <c r="KD598">
        <v>24.57</v>
      </c>
      <c r="KE598">
        <v>57.9781</v>
      </c>
      <c r="KF598">
        <v>28.3776</v>
      </c>
      <c r="KG598">
        <v>366.688</v>
      </c>
      <c r="KH598">
        <v>18.3724</v>
      </c>
      <c r="KI598">
        <v>102.063</v>
      </c>
      <c r="KJ598">
        <v>91.5939</v>
      </c>
    </row>
    <row r="599" spans="1:296">
      <c r="A599">
        <v>581</v>
      </c>
      <c r="B599">
        <v>1758404258.6</v>
      </c>
      <c r="C599">
        <v>22118.09999990463</v>
      </c>
      <c r="D599" t="s">
        <v>1611</v>
      </c>
      <c r="E599" t="s">
        <v>1612</v>
      </c>
      <c r="F599">
        <v>5</v>
      </c>
      <c r="G599" t="s">
        <v>1604</v>
      </c>
      <c r="H599">
        <v>1758404250.814285</v>
      </c>
      <c r="I599">
        <f>(J599)/1000</f>
        <v>0</v>
      </c>
      <c r="J599">
        <f>IF(DO599, AM599, AG599)</f>
        <v>0</v>
      </c>
      <c r="K599">
        <f>IF(DO599, AH599, AF599)</f>
        <v>0</v>
      </c>
      <c r="L599">
        <f>DQ599 - IF(AT599&gt;1, K599*DK599*100.0/(AV599), 0)</f>
        <v>0</v>
      </c>
      <c r="M599">
        <f>((S599-I599/2)*L599-K599)/(S599+I599/2)</f>
        <v>0</v>
      </c>
      <c r="N599">
        <f>M599*(DX599+DY599)/1000.0</f>
        <v>0</v>
      </c>
      <c r="O599">
        <f>(DQ599 - IF(AT599&gt;1, K599*DK599*100.0/(AV599), 0))*(DX599+DY599)/1000.0</f>
        <v>0</v>
      </c>
      <c r="P599">
        <f>2.0/((1/R599-1/Q599)+SIGN(R599)*SQRT((1/R599-1/Q599)*(1/R599-1/Q599) + 4*DL599/((DL599+1)*(DL599+1))*(2*1/R599*1/Q599-1/Q599*1/Q599)))</f>
        <v>0</v>
      </c>
      <c r="Q599">
        <f>IF(LEFT(DM599,1)&lt;&gt;"0",IF(LEFT(DM599,1)="1",3.0,DN599),$D$5+$E$5*(EE599*DX599/($K$5*1000))+$F$5*(EE599*DX599/($K$5*1000))*MAX(MIN(DK599,$J$5),$I$5)*MAX(MIN(DK599,$J$5),$I$5)+$G$5*MAX(MIN(DK599,$J$5),$I$5)*(EE599*DX599/($K$5*1000))+$H$5*(EE599*DX599/($K$5*1000))*(EE599*DX599/($K$5*1000)))</f>
        <v>0</v>
      </c>
      <c r="R599">
        <f>I599*(1000-(1000*0.61365*exp(17.502*V599/(240.97+V599))/(DX599+DY599)+DS599)/2)/(1000*0.61365*exp(17.502*V599/(240.97+V599))/(DX599+DY599)-DS599)</f>
        <v>0</v>
      </c>
      <c r="S599">
        <f>1/((DL599+1)/(P599/1.6)+1/(Q599/1.37)) + DL599/((DL599+1)/(P599/1.6) + DL599/(Q599/1.37))</f>
        <v>0</v>
      </c>
      <c r="T599">
        <f>(DG599*DJ599)</f>
        <v>0</v>
      </c>
      <c r="U599">
        <f>(DZ599+(T599+2*0.95*5.67E-8*(((DZ599+$B$9)+273)^4-(DZ599+273)^4)-44100*I599)/(1.84*29.3*Q599+8*0.95*5.67E-8*(DZ599+273)^3))</f>
        <v>0</v>
      </c>
      <c r="V599">
        <f>($C$9*EA599+$D$9*EB599+$E$9*U599)</f>
        <v>0</v>
      </c>
      <c r="W599">
        <f>0.61365*exp(17.502*V599/(240.97+V599))</f>
        <v>0</v>
      </c>
      <c r="X599">
        <f>(Y599/Z599*100)</f>
        <v>0</v>
      </c>
      <c r="Y599">
        <f>DS599*(DX599+DY599)/1000</f>
        <v>0</v>
      </c>
      <c r="Z599">
        <f>0.61365*exp(17.502*DZ599/(240.97+DZ599))</f>
        <v>0</v>
      </c>
      <c r="AA599">
        <f>(W599-DS599*(DX599+DY599)/1000)</f>
        <v>0</v>
      </c>
      <c r="AB599">
        <f>(-I599*44100)</f>
        <v>0</v>
      </c>
      <c r="AC599">
        <f>2*29.3*Q599*0.92*(DZ599-V599)</f>
        <v>0</v>
      </c>
      <c r="AD599">
        <f>2*0.95*5.67E-8*(((DZ599+$B$9)+273)^4-(V599+273)^4)</f>
        <v>0</v>
      </c>
      <c r="AE599">
        <f>T599+AD599+AB599+AC599</f>
        <v>0</v>
      </c>
      <c r="AF599">
        <f>DW599*AT599*(DR599-DQ599*(1000-AT599*DT599)/(1000-AT599*DS599))/(100*DK599)</f>
        <v>0</v>
      </c>
      <c r="AG599">
        <f>1000*DW599*AT599*(DS599-DT599)/(100*DK599*(1000-AT599*DS599))</f>
        <v>0</v>
      </c>
      <c r="AH599">
        <f>(AI599 - AJ599 - DX599*1E3/(8.314*(DZ599+273.15)) * AL599/DW599 * AK599) * DW599/(100*DK599) * (1000 - DT599)/1000</f>
        <v>0</v>
      </c>
      <c r="AI599">
        <v>396.4107458836859</v>
      </c>
      <c r="AJ599">
        <v>388.0146121212119</v>
      </c>
      <c r="AK599">
        <v>-2.213319993537104</v>
      </c>
      <c r="AL599">
        <v>65.71797412509649</v>
      </c>
      <c r="AM599">
        <f>(AO599 - AN599 + DX599*1E3/(8.314*(DZ599+273.15)) * AQ599/DW599 * AP599) * DW599/(100*DK599) * 1000/(1000 - AO599)</f>
        <v>0</v>
      </c>
      <c r="AN599">
        <v>18.3230157128419</v>
      </c>
      <c r="AO599">
        <v>22.82027757575757</v>
      </c>
      <c r="AP599">
        <v>8.246794878218671E-05</v>
      </c>
      <c r="AQ599">
        <v>86.31650499012009</v>
      </c>
      <c r="AR599">
        <v>0</v>
      </c>
      <c r="AS599">
        <v>0</v>
      </c>
      <c r="AT599">
        <f>IF(AR599*$H$15&gt;=AV599,1.0,(AV599/(AV599-AR599*$H$15)))</f>
        <v>0</v>
      </c>
      <c r="AU599">
        <f>(AT599-1)*100</f>
        <v>0</v>
      </c>
      <c r="AV599">
        <f>MAX(0,($B$15+$C$15*EE599)/(1+$D$15*EE599)*DX599/(DZ599+273)*$E$15)</f>
        <v>0</v>
      </c>
      <c r="AW599" t="s">
        <v>437</v>
      </c>
      <c r="AX599" t="s">
        <v>437</v>
      </c>
      <c r="AY599">
        <v>0</v>
      </c>
      <c r="AZ599">
        <v>0</v>
      </c>
      <c r="BA599">
        <f>1-AY599/AZ599</f>
        <v>0</v>
      </c>
      <c r="BB599">
        <v>0</v>
      </c>
      <c r="BC599" t="s">
        <v>437</v>
      </c>
      <c r="BD599" t="s">
        <v>437</v>
      </c>
      <c r="BE599">
        <v>0</v>
      </c>
      <c r="BF599">
        <v>0</v>
      </c>
      <c r="BG599">
        <f>1-BE599/BF599</f>
        <v>0</v>
      </c>
      <c r="BH599">
        <v>0.5</v>
      </c>
      <c r="BI599">
        <f>DH599</f>
        <v>0</v>
      </c>
      <c r="BJ599">
        <f>K599</f>
        <v>0</v>
      </c>
      <c r="BK599">
        <f>BG599*BH599*BI599</f>
        <v>0</v>
      </c>
      <c r="BL599">
        <f>(BJ599-BB599)/BI599</f>
        <v>0</v>
      </c>
      <c r="BM599">
        <f>(AZ599-BF599)/BF599</f>
        <v>0</v>
      </c>
      <c r="BN599">
        <f>AY599/(BA599+AY599/BF599)</f>
        <v>0</v>
      </c>
      <c r="BO599" t="s">
        <v>437</v>
      </c>
      <c r="BP599">
        <v>0</v>
      </c>
      <c r="BQ599">
        <f>IF(BP599&lt;&gt;0, BP599, BN599)</f>
        <v>0</v>
      </c>
      <c r="BR599">
        <f>1-BQ599/BF599</f>
        <v>0</v>
      </c>
      <c r="BS599">
        <f>(BF599-BE599)/(BF599-BQ599)</f>
        <v>0</v>
      </c>
      <c r="BT599">
        <f>(AZ599-BF599)/(AZ599-BQ599)</f>
        <v>0</v>
      </c>
      <c r="BU599">
        <f>(BF599-BE599)/(BF599-AY599)</f>
        <v>0</v>
      </c>
      <c r="BV599">
        <f>(AZ599-BF599)/(AZ599-AY599)</f>
        <v>0</v>
      </c>
      <c r="BW599">
        <f>(BS599*BQ599/BE599)</f>
        <v>0</v>
      </c>
      <c r="BX599">
        <f>(1-BW599)</f>
        <v>0</v>
      </c>
      <c r="DG599">
        <f>$B$13*EF599+$C$13*EG599+$F$13*ER599*(1-EU599)</f>
        <v>0</v>
      </c>
      <c r="DH599">
        <f>DG599*DI599</f>
        <v>0</v>
      </c>
      <c r="DI599">
        <f>($B$13*$D$11+$C$13*$D$11+$F$13*((FE599+EW599)/MAX(FE599+EW599+FF599, 0.1)*$I$11+FF599/MAX(FE599+EW599+FF599, 0.1)*$J$11))/($B$13+$C$13+$F$13)</f>
        <v>0</v>
      </c>
      <c r="DJ599">
        <f>($B$13*$K$11+$C$13*$K$11+$F$13*((FE599+EW599)/MAX(FE599+EW599+FF599, 0.1)*$P$11+FF599/MAX(FE599+EW599+FF599, 0.1)*$Q$11))/($B$13+$C$13+$F$13)</f>
        <v>0</v>
      </c>
      <c r="DK599">
        <v>5.66</v>
      </c>
      <c r="DL599">
        <v>0.5</v>
      </c>
      <c r="DM599" t="s">
        <v>438</v>
      </c>
      <c r="DN599">
        <v>2</v>
      </c>
      <c r="DO599" t="b">
        <v>1</v>
      </c>
      <c r="DP599">
        <v>1758404250.814285</v>
      </c>
      <c r="DQ599">
        <v>391.7185357142858</v>
      </c>
      <c r="DR599">
        <v>400.7999642857143</v>
      </c>
      <c r="DS599">
        <v>22.81730714285715</v>
      </c>
      <c r="DT599">
        <v>18.30901785714286</v>
      </c>
      <c r="DU599">
        <v>392.7551428571429</v>
      </c>
      <c r="DV599">
        <v>22.53677142857143</v>
      </c>
      <c r="DW599">
        <v>500.0594285714286</v>
      </c>
      <c r="DX599">
        <v>90.20835714285714</v>
      </c>
      <c r="DY599">
        <v>0.06612796785714287</v>
      </c>
      <c r="DZ599">
        <v>29.45485714285714</v>
      </c>
      <c r="EA599">
        <v>29.99614285714286</v>
      </c>
      <c r="EB599">
        <v>999.9000000000002</v>
      </c>
      <c r="EC599">
        <v>0</v>
      </c>
      <c r="ED599">
        <v>0</v>
      </c>
      <c r="EE599">
        <v>9991.788571428569</v>
      </c>
      <c r="EF599">
        <v>0</v>
      </c>
      <c r="EG599">
        <v>11.5964</v>
      </c>
      <c r="EH599">
        <v>-9.081484642857143</v>
      </c>
      <c r="EI599">
        <v>400.8650714285714</v>
      </c>
      <c r="EJ599">
        <v>408.2748571428572</v>
      </c>
      <c r="EK599">
        <v>4.508288928571429</v>
      </c>
      <c r="EL599">
        <v>400.7999642857143</v>
      </c>
      <c r="EM599">
        <v>18.30901785714286</v>
      </c>
      <c r="EN599">
        <v>2.058313571428572</v>
      </c>
      <c r="EO599">
        <v>1.651626785714286</v>
      </c>
      <c r="EP599">
        <v>17.90019285714286</v>
      </c>
      <c r="EQ599">
        <v>14.44910357142857</v>
      </c>
      <c r="ER599">
        <v>1999.97</v>
      </c>
      <c r="ES599">
        <v>0.9799928214285717</v>
      </c>
      <c r="ET599">
        <v>0.020006975</v>
      </c>
      <c r="EU599">
        <v>0</v>
      </c>
      <c r="EV599">
        <v>889.3929285714286</v>
      </c>
      <c r="EW599">
        <v>5.00078</v>
      </c>
      <c r="EX599">
        <v>17392.25357142857</v>
      </c>
      <c r="EY599">
        <v>16379.35357142857</v>
      </c>
      <c r="EZ599">
        <v>38.86349999999999</v>
      </c>
      <c r="FA599">
        <v>39.64935714285714</v>
      </c>
      <c r="FB599">
        <v>39.22739285714285</v>
      </c>
      <c r="FC599">
        <v>39.32346428571428</v>
      </c>
      <c r="FD599">
        <v>40.31896428571428</v>
      </c>
      <c r="FE599">
        <v>1955.06</v>
      </c>
      <c r="FF599">
        <v>39.91</v>
      </c>
      <c r="FG599">
        <v>0</v>
      </c>
      <c r="FH599">
        <v>1758404259.3</v>
      </c>
      <c r="FI599">
        <v>0</v>
      </c>
      <c r="FJ599">
        <v>889.4458399999999</v>
      </c>
      <c r="FK599">
        <v>0.3738461526826308</v>
      </c>
      <c r="FL599">
        <v>13.01538459709366</v>
      </c>
      <c r="FM599">
        <v>17392.572</v>
      </c>
      <c r="FN599">
        <v>15</v>
      </c>
      <c r="FO599">
        <v>0</v>
      </c>
      <c r="FP599" t="s">
        <v>439</v>
      </c>
      <c r="FQ599">
        <v>1746989605.5</v>
      </c>
      <c r="FR599">
        <v>1746989593.5</v>
      </c>
      <c r="FS599">
        <v>0</v>
      </c>
      <c r="FT599">
        <v>-0.274</v>
      </c>
      <c r="FU599">
        <v>-0.002</v>
      </c>
      <c r="FV599">
        <v>2.549</v>
      </c>
      <c r="FW599">
        <v>0.129</v>
      </c>
      <c r="FX599">
        <v>420</v>
      </c>
      <c r="FY599">
        <v>17</v>
      </c>
      <c r="FZ599">
        <v>0.02</v>
      </c>
      <c r="GA599">
        <v>0.04</v>
      </c>
      <c r="GB599">
        <v>-11.928411</v>
      </c>
      <c r="GC599">
        <v>71.16024427767356</v>
      </c>
      <c r="GD599">
        <v>6.888728739603847</v>
      </c>
      <c r="GE599">
        <v>0</v>
      </c>
      <c r="GF599">
        <v>889.3326764705881</v>
      </c>
      <c r="GG599">
        <v>1.66950343958767</v>
      </c>
      <c r="GH599">
        <v>0.3346573067718379</v>
      </c>
      <c r="GI599">
        <v>0</v>
      </c>
      <c r="GJ599">
        <v>4.50863375</v>
      </c>
      <c r="GK599">
        <v>-0.08417166979363298</v>
      </c>
      <c r="GL599">
        <v>0.01598161563914921</v>
      </c>
      <c r="GM599">
        <v>1</v>
      </c>
      <c r="GN599">
        <v>1</v>
      </c>
      <c r="GO599">
        <v>3</v>
      </c>
      <c r="GP599" t="s">
        <v>440</v>
      </c>
      <c r="GQ599">
        <v>3.10154</v>
      </c>
      <c r="GR599">
        <v>2.72432</v>
      </c>
      <c r="GS599">
        <v>0.081178</v>
      </c>
      <c r="GT599">
        <v>0.0811393</v>
      </c>
      <c r="GU599">
        <v>0.103889</v>
      </c>
      <c r="GV599">
        <v>0.09011470000000001</v>
      </c>
      <c r="GW599">
        <v>24043.8</v>
      </c>
      <c r="GX599">
        <v>21849.9</v>
      </c>
      <c r="GY599">
        <v>26731.4</v>
      </c>
      <c r="GZ599">
        <v>24000.3</v>
      </c>
      <c r="HA599">
        <v>38328.8</v>
      </c>
      <c r="HB599">
        <v>32296.1</v>
      </c>
      <c r="HC599">
        <v>46682.1</v>
      </c>
      <c r="HD599">
        <v>37986.4</v>
      </c>
      <c r="HE599">
        <v>1.87332</v>
      </c>
      <c r="HF599">
        <v>2.34352</v>
      </c>
      <c r="HG599">
        <v>0.150084</v>
      </c>
      <c r="HH599">
        <v>0</v>
      </c>
      <c r="HI599">
        <v>27.5437</v>
      </c>
      <c r="HJ599">
        <v>999.9</v>
      </c>
      <c r="HK599">
        <v>45</v>
      </c>
      <c r="HL599">
        <v>32.4</v>
      </c>
      <c r="HM599">
        <v>24.3647</v>
      </c>
      <c r="HN599">
        <v>61.2112</v>
      </c>
      <c r="HO599">
        <v>5.51282</v>
      </c>
      <c r="HP599">
        <v>2</v>
      </c>
      <c r="HQ599">
        <v>0.0951423</v>
      </c>
      <c r="HR599">
        <v>-0.63479</v>
      </c>
      <c r="HS599">
        <v>20.2816</v>
      </c>
      <c r="HT599">
        <v>5.21115</v>
      </c>
      <c r="HU599">
        <v>11.9749</v>
      </c>
      <c r="HV599">
        <v>4.9632</v>
      </c>
      <c r="HW599">
        <v>3.27458</v>
      </c>
      <c r="HX599">
        <v>9999</v>
      </c>
      <c r="HY599">
        <v>9999</v>
      </c>
      <c r="HZ599">
        <v>9999</v>
      </c>
      <c r="IA599">
        <v>999.9</v>
      </c>
      <c r="IB599">
        <v>1.86386</v>
      </c>
      <c r="IC599">
        <v>1.86008</v>
      </c>
      <c r="ID599">
        <v>1.85842</v>
      </c>
      <c r="IE599">
        <v>1.85974</v>
      </c>
      <c r="IF599">
        <v>1.85989</v>
      </c>
      <c r="IG599">
        <v>1.85841</v>
      </c>
      <c r="IH599">
        <v>1.85745</v>
      </c>
      <c r="II599">
        <v>1.85239</v>
      </c>
      <c r="IJ599">
        <v>0</v>
      </c>
      <c r="IK599">
        <v>0</v>
      </c>
      <c r="IL599">
        <v>0</v>
      </c>
      <c r="IM599">
        <v>0</v>
      </c>
      <c r="IN599" t="s">
        <v>441</v>
      </c>
      <c r="IO599" t="s">
        <v>442</v>
      </c>
      <c r="IP599" t="s">
        <v>443</v>
      </c>
      <c r="IQ599" t="s">
        <v>443</v>
      </c>
      <c r="IR599" t="s">
        <v>443</v>
      </c>
      <c r="IS599" t="s">
        <v>443</v>
      </c>
      <c r="IT599">
        <v>0</v>
      </c>
      <c r="IU599">
        <v>100</v>
      </c>
      <c r="IV599">
        <v>100</v>
      </c>
      <c r="IW599">
        <v>-1.041</v>
      </c>
      <c r="IX599">
        <v>0.2806</v>
      </c>
      <c r="IY599">
        <v>-1.199888540531774</v>
      </c>
      <c r="IZ599">
        <v>0.0006062262584135303</v>
      </c>
      <c r="JA599">
        <v>-6.607284784785487E-07</v>
      </c>
      <c r="JB599">
        <v>4.456398226774383E-10</v>
      </c>
      <c r="JC599">
        <v>0.04242554667046498</v>
      </c>
      <c r="JD599">
        <v>-0.002659736867722172</v>
      </c>
      <c r="JE599">
        <v>0.000738507291522077</v>
      </c>
      <c r="JF599">
        <v>-6.730059124220876E-06</v>
      </c>
      <c r="JG599">
        <v>7</v>
      </c>
      <c r="JH599">
        <v>1949</v>
      </c>
      <c r="JI599">
        <v>1</v>
      </c>
      <c r="JJ599">
        <v>29</v>
      </c>
      <c r="JK599">
        <v>190244.2</v>
      </c>
      <c r="JL599">
        <v>190244.4</v>
      </c>
      <c r="JM599">
        <v>1.29761</v>
      </c>
      <c r="JN599">
        <v>2.62085</v>
      </c>
      <c r="JO599">
        <v>2.146</v>
      </c>
      <c r="JP599">
        <v>2.677</v>
      </c>
      <c r="JQ599">
        <v>2.29858</v>
      </c>
      <c r="JR599">
        <v>2.41333</v>
      </c>
      <c r="JS599">
        <v>37.0986</v>
      </c>
      <c r="JT599">
        <v>24.07</v>
      </c>
      <c r="JU599">
        <v>18</v>
      </c>
      <c r="JV599">
        <v>481.875</v>
      </c>
      <c r="JW599">
        <v>895.37</v>
      </c>
      <c r="JX599">
        <v>28.3788</v>
      </c>
      <c r="JY599">
        <v>28.4681</v>
      </c>
      <c r="JZ599">
        <v>29.9999</v>
      </c>
      <c r="KA599">
        <v>28.7316</v>
      </c>
      <c r="KB599">
        <v>28.717</v>
      </c>
      <c r="KC599">
        <v>26.0011</v>
      </c>
      <c r="KD599">
        <v>24.57</v>
      </c>
      <c r="KE599">
        <v>57.9781</v>
      </c>
      <c r="KF599">
        <v>28.3791</v>
      </c>
      <c r="KG599">
        <v>346.652</v>
      </c>
      <c r="KH599">
        <v>18.3724</v>
      </c>
      <c r="KI599">
        <v>102.064</v>
      </c>
      <c r="KJ599">
        <v>91.5947</v>
      </c>
    </row>
    <row r="600" spans="1:296">
      <c r="A600">
        <v>582</v>
      </c>
      <c r="B600">
        <v>1758404263.6</v>
      </c>
      <c r="C600">
        <v>22123.09999990463</v>
      </c>
      <c r="D600" t="s">
        <v>1613</v>
      </c>
      <c r="E600" t="s">
        <v>1614</v>
      </c>
      <c r="F600">
        <v>5</v>
      </c>
      <c r="G600" t="s">
        <v>1604</v>
      </c>
      <c r="H600">
        <v>1758404256.1</v>
      </c>
      <c r="I600">
        <f>(J600)/1000</f>
        <v>0</v>
      </c>
      <c r="J600">
        <f>IF(DO600, AM600, AG600)</f>
        <v>0</v>
      </c>
      <c r="K600">
        <f>IF(DO600, AH600, AF600)</f>
        <v>0</v>
      </c>
      <c r="L600">
        <f>DQ600 - IF(AT600&gt;1, K600*DK600*100.0/(AV600), 0)</f>
        <v>0</v>
      </c>
      <c r="M600">
        <f>((S600-I600/2)*L600-K600)/(S600+I600/2)</f>
        <v>0</v>
      </c>
      <c r="N600">
        <f>M600*(DX600+DY600)/1000.0</f>
        <v>0</v>
      </c>
      <c r="O600">
        <f>(DQ600 - IF(AT600&gt;1, K600*DK600*100.0/(AV600), 0))*(DX600+DY600)/1000.0</f>
        <v>0</v>
      </c>
      <c r="P600">
        <f>2.0/((1/R600-1/Q600)+SIGN(R600)*SQRT((1/R600-1/Q600)*(1/R600-1/Q600) + 4*DL600/((DL600+1)*(DL600+1))*(2*1/R600*1/Q600-1/Q600*1/Q600)))</f>
        <v>0</v>
      </c>
      <c r="Q600">
        <f>IF(LEFT(DM600,1)&lt;&gt;"0",IF(LEFT(DM600,1)="1",3.0,DN600),$D$5+$E$5*(EE600*DX600/($K$5*1000))+$F$5*(EE600*DX600/($K$5*1000))*MAX(MIN(DK600,$J$5),$I$5)*MAX(MIN(DK600,$J$5),$I$5)+$G$5*MAX(MIN(DK600,$J$5),$I$5)*(EE600*DX600/($K$5*1000))+$H$5*(EE600*DX600/($K$5*1000))*(EE600*DX600/($K$5*1000)))</f>
        <v>0</v>
      </c>
      <c r="R600">
        <f>I600*(1000-(1000*0.61365*exp(17.502*V600/(240.97+V600))/(DX600+DY600)+DS600)/2)/(1000*0.61365*exp(17.502*V600/(240.97+V600))/(DX600+DY600)-DS600)</f>
        <v>0</v>
      </c>
      <c r="S600">
        <f>1/((DL600+1)/(P600/1.6)+1/(Q600/1.37)) + DL600/((DL600+1)/(P600/1.6) + DL600/(Q600/1.37))</f>
        <v>0</v>
      </c>
      <c r="T600">
        <f>(DG600*DJ600)</f>
        <v>0</v>
      </c>
      <c r="U600">
        <f>(DZ600+(T600+2*0.95*5.67E-8*(((DZ600+$B$9)+273)^4-(DZ600+273)^4)-44100*I600)/(1.84*29.3*Q600+8*0.95*5.67E-8*(DZ600+273)^3))</f>
        <v>0</v>
      </c>
      <c r="V600">
        <f>($C$9*EA600+$D$9*EB600+$E$9*U600)</f>
        <v>0</v>
      </c>
      <c r="W600">
        <f>0.61365*exp(17.502*V600/(240.97+V600))</f>
        <v>0</v>
      </c>
      <c r="X600">
        <f>(Y600/Z600*100)</f>
        <v>0</v>
      </c>
      <c r="Y600">
        <f>DS600*(DX600+DY600)/1000</f>
        <v>0</v>
      </c>
      <c r="Z600">
        <f>0.61365*exp(17.502*DZ600/(240.97+DZ600))</f>
        <v>0</v>
      </c>
      <c r="AA600">
        <f>(W600-DS600*(DX600+DY600)/1000)</f>
        <v>0</v>
      </c>
      <c r="AB600">
        <f>(-I600*44100)</f>
        <v>0</v>
      </c>
      <c r="AC600">
        <f>2*29.3*Q600*0.92*(DZ600-V600)</f>
        <v>0</v>
      </c>
      <c r="AD600">
        <f>2*0.95*5.67E-8*(((DZ600+$B$9)+273)^4-(V600+273)^4)</f>
        <v>0</v>
      </c>
      <c r="AE600">
        <f>T600+AD600+AB600+AC600</f>
        <v>0</v>
      </c>
      <c r="AF600">
        <f>DW600*AT600*(DR600-DQ600*(1000-AT600*DT600)/(1000-AT600*DS600))/(100*DK600)</f>
        <v>0</v>
      </c>
      <c r="AG600">
        <f>1000*DW600*AT600*(DS600-DT600)/(100*DK600*(1000-AT600*DS600))</f>
        <v>0</v>
      </c>
      <c r="AH600">
        <f>(AI600 - AJ600 - DX600*1E3/(8.314*(DZ600+273.15)) * AL600/DW600 * AK600) * DW600/(100*DK600) * (1000 - DT600)/1000</f>
        <v>0</v>
      </c>
      <c r="AI600">
        <v>380.6197494374131</v>
      </c>
      <c r="AJ600">
        <v>374.8937636363636</v>
      </c>
      <c r="AK600">
        <v>-2.667367091230877</v>
      </c>
      <c r="AL600">
        <v>65.71797412509649</v>
      </c>
      <c r="AM600">
        <f>(AO600 - AN600 + DX600*1E3/(8.314*(DZ600+273.15)) * AQ600/DW600 * AP600) * DW600/(100*DK600) * 1000/(1000 - AO600)</f>
        <v>0</v>
      </c>
      <c r="AN600">
        <v>18.32211044814567</v>
      </c>
      <c r="AO600">
        <v>22.82595757575757</v>
      </c>
      <c r="AP600">
        <v>3.595055560901824E-05</v>
      </c>
      <c r="AQ600">
        <v>86.31650499012009</v>
      </c>
      <c r="AR600">
        <v>0</v>
      </c>
      <c r="AS600">
        <v>0</v>
      </c>
      <c r="AT600">
        <f>IF(AR600*$H$15&gt;=AV600,1.0,(AV600/(AV600-AR600*$H$15)))</f>
        <v>0</v>
      </c>
      <c r="AU600">
        <f>(AT600-1)*100</f>
        <v>0</v>
      </c>
      <c r="AV600">
        <f>MAX(0,($B$15+$C$15*EE600)/(1+$D$15*EE600)*DX600/(DZ600+273)*$E$15)</f>
        <v>0</v>
      </c>
      <c r="AW600" t="s">
        <v>437</v>
      </c>
      <c r="AX600" t="s">
        <v>437</v>
      </c>
      <c r="AY600">
        <v>0</v>
      </c>
      <c r="AZ600">
        <v>0</v>
      </c>
      <c r="BA600">
        <f>1-AY600/AZ600</f>
        <v>0</v>
      </c>
      <c r="BB600">
        <v>0</v>
      </c>
      <c r="BC600" t="s">
        <v>437</v>
      </c>
      <c r="BD600" t="s">
        <v>437</v>
      </c>
      <c r="BE600">
        <v>0</v>
      </c>
      <c r="BF600">
        <v>0</v>
      </c>
      <c r="BG600">
        <f>1-BE600/BF600</f>
        <v>0</v>
      </c>
      <c r="BH600">
        <v>0.5</v>
      </c>
      <c r="BI600">
        <f>DH600</f>
        <v>0</v>
      </c>
      <c r="BJ600">
        <f>K600</f>
        <v>0</v>
      </c>
      <c r="BK600">
        <f>BG600*BH600*BI600</f>
        <v>0</v>
      </c>
      <c r="BL600">
        <f>(BJ600-BB600)/BI600</f>
        <v>0</v>
      </c>
      <c r="BM600">
        <f>(AZ600-BF600)/BF600</f>
        <v>0</v>
      </c>
      <c r="BN600">
        <f>AY600/(BA600+AY600/BF600)</f>
        <v>0</v>
      </c>
      <c r="BO600" t="s">
        <v>437</v>
      </c>
      <c r="BP600">
        <v>0</v>
      </c>
      <c r="BQ600">
        <f>IF(BP600&lt;&gt;0, BP600, BN600)</f>
        <v>0</v>
      </c>
      <c r="BR600">
        <f>1-BQ600/BF600</f>
        <v>0</v>
      </c>
      <c r="BS600">
        <f>(BF600-BE600)/(BF600-BQ600)</f>
        <v>0</v>
      </c>
      <c r="BT600">
        <f>(AZ600-BF600)/(AZ600-BQ600)</f>
        <v>0</v>
      </c>
      <c r="BU600">
        <f>(BF600-BE600)/(BF600-AY600)</f>
        <v>0</v>
      </c>
      <c r="BV600">
        <f>(AZ600-BF600)/(AZ600-AY600)</f>
        <v>0</v>
      </c>
      <c r="BW600">
        <f>(BS600*BQ600/BE600)</f>
        <v>0</v>
      </c>
      <c r="BX600">
        <f>(1-BW600)</f>
        <v>0</v>
      </c>
      <c r="DG600">
        <f>$B$13*EF600+$C$13*EG600+$F$13*ER600*(1-EU600)</f>
        <v>0</v>
      </c>
      <c r="DH600">
        <f>DG600*DI600</f>
        <v>0</v>
      </c>
      <c r="DI600">
        <f>($B$13*$D$11+$C$13*$D$11+$F$13*((FE600+EW600)/MAX(FE600+EW600+FF600, 0.1)*$I$11+FF600/MAX(FE600+EW600+FF600, 0.1)*$J$11))/($B$13+$C$13+$F$13)</f>
        <v>0</v>
      </c>
      <c r="DJ600">
        <f>($B$13*$K$11+$C$13*$K$11+$F$13*((FE600+EW600)/MAX(FE600+EW600+FF600, 0.1)*$P$11+FF600/MAX(FE600+EW600+FF600, 0.1)*$Q$11))/($B$13+$C$13+$F$13)</f>
        <v>0</v>
      </c>
      <c r="DK600">
        <v>5.66</v>
      </c>
      <c r="DL600">
        <v>0.5</v>
      </c>
      <c r="DM600" t="s">
        <v>438</v>
      </c>
      <c r="DN600">
        <v>2</v>
      </c>
      <c r="DO600" t="b">
        <v>1</v>
      </c>
      <c r="DP600">
        <v>1758404256.1</v>
      </c>
      <c r="DQ600">
        <v>382.676962962963</v>
      </c>
      <c r="DR600">
        <v>386.0593333333333</v>
      </c>
      <c r="DS600">
        <v>22.81711481481481</v>
      </c>
      <c r="DT600">
        <v>18.31884814814815</v>
      </c>
      <c r="DU600">
        <v>383.7162962962962</v>
      </c>
      <c r="DV600">
        <v>22.53657037037037</v>
      </c>
      <c r="DW600">
        <v>499.996962962963</v>
      </c>
      <c r="DX600">
        <v>90.20744444444445</v>
      </c>
      <c r="DY600">
        <v>0.06608538518518518</v>
      </c>
      <c r="DZ600">
        <v>29.45442592592593</v>
      </c>
      <c r="EA600">
        <v>29.99305185185185</v>
      </c>
      <c r="EB600">
        <v>999.9000000000001</v>
      </c>
      <c r="EC600">
        <v>0</v>
      </c>
      <c r="ED600">
        <v>0</v>
      </c>
      <c r="EE600">
        <v>9994.441851851852</v>
      </c>
      <c r="EF600">
        <v>0</v>
      </c>
      <c r="EG600">
        <v>11.5964</v>
      </c>
      <c r="EH600">
        <v>-3.382387962962962</v>
      </c>
      <c r="EI600">
        <v>391.6122962962963</v>
      </c>
      <c r="EJ600">
        <v>393.2632962962963</v>
      </c>
      <c r="EK600">
        <v>4.498270740740741</v>
      </c>
      <c r="EL600">
        <v>386.0593333333333</v>
      </c>
      <c r="EM600">
        <v>18.31884814814815</v>
      </c>
      <c r="EN600">
        <v>2.058274814814815</v>
      </c>
      <c r="EO600">
        <v>1.652496296296296</v>
      </c>
      <c r="EP600">
        <v>17.89989629629629</v>
      </c>
      <c r="EQ600">
        <v>14.45724814814815</v>
      </c>
      <c r="ER600">
        <v>2000.022962962963</v>
      </c>
      <c r="ES600">
        <v>0.9799933333333335</v>
      </c>
      <c r="ET600">
        <v>0.02000648148148148</v>
      </c>
      <c r="EU600">
        <v>0</v>
      </c>
      <c r="EV600">
        <v>889.3705185185182</v>
      </c>
      <c r="EW600">
        <v>5.00078</v>
      </c>
      <c r="EX600">
        <v>17391.06666666667</v>
      </c>
      <c r="EY600">
        <v>16379.79259259259</v>
      </c>
      <c r="EZ600">
        <v>38.86303703703703</v>
      </c>
      <c r="FA600">
        <v>39.65025925925925</v>
      </c>
      <c r="FB600">
        <v>39.16407407407407</v>
      </c>
      <c r="FC600">
        <v>39.31933333333333</v>
      </c>
      <c r="FD600">
        <v>40.31218518518519</v>
      </c>
      <c r="FE600">
        <v>1955.112962962963</v>
      </c>
      <c r="FF600">
        <v>39.91</v>
      </c>
      <c r="FG600">
        <v>0</v>
      </c>
      <c r="FH600">
        <v>1758404264.1</v>
      </c>
      <c r="FI600">
        <v>0</v>
      </c>
      <c r="FJ600">
        <v>889.3566400000001</v>
      </c>
      <c r="FK600">
        <v>-3.227692296731111</v>
      </c>
      <c r="FL600">
        <v>-56.91538473978026</v>
      </c>
      <c r="FM600">
        <v>17390.876</v>
      </c>
      <c r="FN600">
        <v>15</v>
      </c>
      <c r="FO600">
        <v>0</v>
      </c>
      <c r="FP600" t="s">
        <v>439</v>
      </c>
      <c r="FQ600">
        <v>1746989605.5</v>
      </c>
      <c r="FR600">
        <v>1746989593.5</v>
      </c>
      <c r="FS600">
        <v>0</v>
      </c>
      <c r="FT600">
        <v>-0.274</v>
      </c>
      <c r="FU600">
        <v>-0.002</v>
      </c>
      <c r="FV600">
        <v>2.549</v>
      </c>
      <c r="FW600">
        <v>0.129</v>
      </c>
      <c r="FX600">
        <v>420</v>
      </c>
      <c r="FY600">
        <v>17</v>
      </c>
      <c r="FZ600">
        <v>0.02</v>
      </c>
      <c r="GA600">
        <v>0.04</v>
      </c>
      <c r="GB600">
        <v>-6.593558999999999</v>
      </c>
      <c r="GC600">
        <v>64.58181813883681</v>
      </c>
      <c r="GD600">
        <v>6.285904184898768</v>
      </c>
      <c r="GE600">
        <v>0</v>
      </c>
      <c r="GF600">
        <v>889.3471470588236</v>
      </c>
      <c r="GG600">
        <v>-0.09037433208424984</v>
      </c>
      <c r="GH600">
        <v>0.321813714140648</v>
      </c>
      <c r="GI600">
        <v>1</v>
      </c>
      <c r="GJ600">
        <v>4.506510499999999</v>
      </c>
      <c r="GK600">
        <v>-0.1071332082551664</v>
      </c>
      <c r="GL600">
        <v>0.01638159652628517</v>
      </c>
      <c r="GM600">
        <v>0</v>
      </c>
      <c r="GN600">
        <v>1</v>
      </c>
      <c r="GO600">
        <v>3</v>
      </c>
      <c r="GP600" t="s">
        <v>440</v>
      </c>
      <c r="GQ600">
        <v>3.10203</v>
      </c>
      <c r="GR600">
        <v>2.72408</v>
      </c>
      <c r="GS600">
        <v>0.07901560000000001</v>
      </c>
      <c r="GT600">
        <v>0.078474</v>
      </c>
      <c r="GU600">
        <v>0.10391</v>
      </c>
      <c r="GV600">
        <v>0.0901158</v>
      </c>
      <c r="GW600">
        <v>24100.5</v>
      </c>
      <c r="GX600">
        <v>21913.5</v>
      </c>
      <c r="GY600">
        <v>26731.5</v>
      </c>
      <c r="GZ600">
        <v>24000.6</v>
      </c>
      <c r="HA600">
        <v>38328</v>
      </c>
      <c r="HB600">
        <v>32295.9</v>
      </c>
      <c r="HC600">
        <v>46682.6</v>
      </c>
      <c r="HD600">
        <v>37986.5</v>
      </c>
      <c r="HE600">
        <v>1.874</v>
      </c>
      <c r="HF600">
        <v>2.34315</v>
      </c>
      <c r="HG600">
        <v>0.150181</v>
      </c>
      <c r="HH600">
        <v>0</v>
      </c>
      <c r="HI600">
        <v>27.5449</v>
      </c>
      <c r="HJ600">
        <v>999.9</v>
      </c>
      <c r="HK600">
        <v>45</v>
      </c>
      <c r="HL600">
        <v>32.4</v>
      </c>
      <c r="HM600">
        <v>24.3656</v>
      </c>
      <c r="HN600">
        <v>61.1612</v>
      </c>
      <c r="HO600">
        <v>5.45272</v>
      </c>
      <c r="HP600">
        <v>2</v>
      </c>
      <c r="HQ600">
        <v>0.0950762</v>
      </c>
      <c r="HR600">
        <v>-0.65591</v>
      </c>
      <c r="HS600">
        <v>20.2816</v>
      </c>
      <c r="HT600">
        <v>5.2113</v>
      </c>
      <c r="HU600">
        <v>11.9763</v>
      </c>
      <c r="HV600">
        <v>4.9632</v>
      </c>
      <c r="HW600">
        <v>3.27463</v>
      </c>
      <c r="HX600">
        <v>9999</v>
      </c>
      <c r="HY600">
        <v>9999</v>
      </c>
      <c r="HZ600">
        <v>9999</v>
      </c>
      <c r="IA600">
        <v>999.9</v>
      </c>
      <c r="IB600">
        <v>1.86386</v>
      </c>
      <c r="IC600">
        <v>1.86008</v>
      </c>
      <c r="ID600">
        <v>1.85842</v>
      </c>
      <c r="IE600">
        <v>1.85974</v>
      </c>
      <c r="IF600">
        <v>1.85989</v>
      </c>
      <c r="IG600">
        <v>1.85842</v>
      </c>
      <c r="IH600">
        <v>1.85745</v>
      </c>
      <c r="II600">
        <v>1.85241</v>
      </c>
      <c r="IJ600">
        <v>0</v>
      </c>
      <c r="IK600">
        <v>0</v>
      </c>
      <c r="IL600">
        <v>0</v>
      </c>
      <c r="IM600">
        <v>0</v>
      </c>
      <c r="IN600" t="s">
        <v>441</v>
      </c>
      <c r="IO600" t="s">
        <v>442</v>
      </c>
      <c r="IP600" t="s">
        <v>443</v>
      </c>
      <c r="IQ600" t="s">
        <v>443</v>
      </c>
      <c r="IR600" t="s">
        <v>443</v>
      </c>
      <c r="IS600" t="s">
        <v>443</v>
      </c>
      <c r="IT600">
        <v>0</v>
      </c>
      <c r="IU600">
        <v>100</v>
      </c>
      <c r="IV600">
        <v>100</v>
      </c>
      <c r="IW600">
        <v>-1.045</v>
      </c>
      <c r="IX600">
        <v>0.2807</v>
      </c>
      <c r="IY600">
        <v>-1.199888540531774</v>
      </c>
      <c r="IZ600">
        <v>0.0006062262584135303</v>
      </c>
      <c r="JA600">
        <v>-6.607284784785487E-07</v>
      </c>
      <c r="JB600">
        <v>4.456398226774383E-10</v>
      </c>
      <c r="JC600">
        <v>0.04242554667046498</v>
      </c>
      <c r="JD600">
        <v>-0.002659736867722172</v>
      </c>
      <c r="JE600">
        <v>0.000738507291522077</v>
      </c>
      <c r="JF600">
        <v>-6.730059124220876E-06</v>
      </c>
      <c r="JG600">
        <v>7</v>
      </c>
      <c r="JH600">
        <v>1949</v>
      </c>
      <c r="JI600">
        <v>1</v>
      </c>
      <c r="JJ600">
        <v>29</v>
      </c>
      <c r="JK600">
        <v>190244.3</v>
      </c>
      <c r="JL600">
        <v>190244.5</v>
      </c>
      <c r="JM600">
        <v>1.25</v>
      </c>
      <c r="JN600">
        <v>2.61353</v>
      </c>
      <c r="JO600">
        <v>2.146</v>
      </c>
      <c r="JP600">
        <v>2.67944</v>
      </c>
      <c r="JQ600">
        <v>2.29858</v>
      </c>
      <c r="JR600">
        <v>2.43286</v>
      </c>
      <c r="JS600">
        <v>37.0986</v>
      </c>
      <c r="JT600">
        <v>24.0787</v>
      </c>
      <c r="JU600">
        <v>18</v>
      </c>
      <c r="JV600">
        <v>482.244</v>
      </c>
      <c r="JW600">
        <v>894.927</v>
      </c>
      <c r="JX600">
        <v>28.3799</v>
      </c>
      <c r="JY600">
        <v>28.4657</v>
      </c>
      <c r="JZ600">
        <v>29.9999</v>
      </c>
      <c r="KA600">
        <v>28.7285</v>
      </c>
      <c r="KB600">
        <v>28.714</v>
      </c>
      <c r="KC600">
        <v>25.0353</v>
      </c>
      <c r="KD600">
        <v>24.57</v>
      </c>
      <c r="KE600">
        <v>57.9781</v>
      </c>
      <c r="KF600">
        <v>28.3858</v>
      </c>
      <c r="KG600">
        <v>333.263</v>
      </c>
      <c r="KH600">
        <v>18.3724</v>
      </c>
      <c r="KI600">
        <v>102.065</v>
      </c>
      <c r="KJ600">
        <v>91.59520000000001</v>
      </c>
    </row>
    <row r="601" spans="1:296">
      <c r="A601">
        <v>583</v>
      </c>
      <c r="B601">
        <v>1758404268.6</v>
      </c>
      <c r="C601">
        <v>22128.09999990463</v>
      </c>
      <c r="D601" t="s">
        <v>1615</v>
      </c>
      <c r="E601" t="s">
        <v>1616</v>
      </c>
      <c r="F601">
        <v>5</v>
      </c>
      <c r="G601" t="s">
        <v>1604</v>
      </c>
      <c r="H601">
        <v>1758404260.814285</v>
      </c>
      <c r="I601">
        <f>(J601)/1000</f>
        <v>0</v>
      </c>
      <c r="J601">
        <f>IF(DO601, AM601, AG601)</f>
        <v>0</v>
      </c>
      <c r="K601">
        <f>IF(DO601, AH601, AF601)</f>
        <v>0</v>
      </c>
      <c r="L601">
        <f>DQ601 - IF(AT601&gt;1, K601*DK601*100.0/(AV601), 0)</f>
        <v>0</v>
      </c>
      <c r="M601">
        <f>((S601-I601/2)*L601-K601)/(S601+I601/2)</f>
        <v>0</v>
      </c>
      <c r="N601">
        <f>M601*(DX601+DY601)/1000.0</f>
        <v>0</v>
      </c>
      <c r="O601">
        <f>(DQ601 - IF(AT601&gt;1, K601*DK601*100.0/(AV601), 0))*(DX601+DY601)/1000.0</f>
        <v>0</v>
      </c>
      <c r="P601">
        <f>2.0/((1/R601-1/Q601)+SIGN(R601)*SQRT((1/R601-1/Q601)*(1/R601-1/Q601) + 4*DL601/((DL601+1)*(DL601+1))*(2*1/R601*1/Q601-1/Q601*1/Q601)))</f>
        <v>0</v>
      </c>
      <c r="Q601">
        <f>IF(LEFT(DM601,1)&lt;&gt;"0",IF(LEFT(DM601,1)="1",3.0,DN601),$D$5+$E$5*(EE601*DX601/($K$5*1000))+$F$5*(EE601*DX601/($K$5*1000))*MAX(MIN(DK601,$J$5),$I$5)*MAX(MIN(DK601,$J$5),$I$5)+$G$5*MAX(MIN(DK601,$J$5),$I$5)*(EE601*DX601/($K$5*1000))+$H$5*(EE601*DX601/($K$5*1000))*(EE601*DX601/($K$5*1000)))</f>
        <v>0</v>
      </c>
      <c r="R601">
        <f>I601*(1000-(1000*0.61365*exp(17.502*V601/(240.97+V601))/(DX601+DY601)+DS601)/2)/(1000*0.61365*exp(17.502*V601/(240.97+V601))/(DX601+DY601)-DS601)</f>
        <v>0</v>
      </c>
      <c r="S601">
        <f>1/((DL601+1)/(P601/1.6)+1/(Q601/1.37)) + DL601/((DL601+1)/(P601/1.6) + DL601/(Q601/1.37))</f>
        <v>0</v>
      </c>
      <c r="T601">
        <f>(DG601*DJ601)</f>
        <v>0</v>
      </c>
      <c r="U601">
        <f>(DZ601+(T601+2*0.95*5.67E-8*(((DZ601+$B$9)+273)^4-(DZ601+273)^4)-44100*I601)/(1.84*29.3*Q601+8*0.95*5.67E-8*(DZ601+273)^3))</f>
        <v>0</v>
      </c>
      <c r="V601">
        <f>($C$9*EA601+$D$9*EB601+$E$9*U601)</f>
        <v>0</v>
      </c>
      <c r="W601">
        <f>0.61365*exp(17.502*V601/(240.97+V601))</f>
        <v>0</v>
      </c>
      <c r="X601">
        <f>(Y601/Z601*100)</f>
        <v>0</v>
      </c>
      <c r="Y601">
        <f>DS601*(DX601+DY601)/1000</f>
        <v>0</v>
      </c>
      <c r="Z601">
        <f>0.61365*exp(17.502*DZ601/(240.97+DZ601))</f>
        <v>0</v>
      </c>
      <c r="AA601">
        <f>(W601-DS601*(DX601+DY601)/1000)</f>
        <v>0</v>
      </c>
      <c r="AB601">
        <f>(-I601*44100)</f>
        <v>0</v>
      </c>
      <c r="AC601">
        <f>2*29.3*Q601*0.92*(DZ601-V601)</f>
        <v>0</v>
      </c>
      <c r="AD601">
        <f>2*0.95*5.67E-8*(((DZ601+$B$9)+273)^4-(V601+273)^4)</f>
        <v>0</v>
      </c>
      <c r="AE601">
        <f>T601+AD601+AB601+AC601</f>
        <v>0</v>
      </c>
      <c r="AF601">
        <f>DW601*AT601*(DR601-DQ601*(1000-AT601*DT601)/(1000-AT601*DS601))/(100*DK601)</f>
        <v>0</v>
      </c>
      <c r="AG601">
        <f>1000*DW601*AT601*(DS601-DT601)/(100*DK601*(1000-AT601*DS601))</f>
        <v>0</v>
      </c>
      <c r="AH601">
        <f>(AI601 - AJ601 - DX601*1E3/(8.314*(DZ601+273.15)) * AL601/DW601 * AK601) * DW601/(100*DK601) * (1000 - DT601)/1000</f>
        <v>0</v>
      </c>
      <c r="AI601">
        <v>364.1834774903765</v>
      </c>
      <c r="AJ601">
        <v>360.3403878787878</v>
      </c>
      <c r="AK601">
        <v>-2.940817744573252</v>
      </c>
      <c r="AL601">
        <v>65.71797412509649</v>
      </c>
      <c r="AM601">
        <f>(AO601 - AN601 + DX601*1E3/(8.314*(DZ601+273.15)) * AQ601/DW601 * AP601) * DW601/(100*DK601) * 1000/(1000 - AO601)</f>
        <v>0</v>
      </c>
      <c r="AN601">
        <v>18.32504693515131</v>
      </c>
      <c r="AO601">
        <v>22.82726545454546</v>
      </c>
      <c r="AP601">
        <v>-1.436785907117936E-05</v>
      </c>
      <c r="AQ601">
        <v>86.31650499012009</v>
      </c>
      <c r="AR601">
        <v>0</v>
      </c>
      <c r="AS601">
        <v>0</v>
      </c>
      <c r="AT601">
        <f>IF(AR601*$H$15&gt;=AV601,1.0,(AV601/(AV601-AR601*$H$15)))</f>
        <v>0</v>
      </c>
      <c r="AU601">
        <f>(AT601-1)*100</f>
        <v>0</v>
      </c>
      <c r="AV601">
        <f>MAX(0,($B$15+$C$15*EE601)/(1+$D$15*EE601)*DX601/(DZ601+273)*$E$15)</f>
        <v>0</v>
      </c>
      <c r="AW601" t="s">
        <v>437</v>
      </c>
      <c r="AX601" t="s">
        <v>437</v>
      </c>
      <c r="AY601">
        <v>0</v>
      </c>
      <c r="AZ601">
        <v>0</v>
      </c>
      <c r="BA601">
        <f>1-AY601/AZ601</f>
        <v>0</v>
      </c>
      <c r="BB601">
        <v>0</v>
      </c>
      <c r="BC601" t="s">
        <v>437</v>
      </c>
      <c r="BD601" t="s">
        <v>437</v>
      </c>
      <c r="BE601">
        <v>0</v>
      </c>
      <c r="BF601">
        <v>0</v>
      </c>
      <c r="BG601">
        <f>1-BE601/BF601</f>
        <v>0</v>
      </c>
      <c r="BH601">
        <v>0.5</v>
      </c>
      <c r="BI601">
        <f>DH601</f>
        <v>0</v>
      </c>
      <c r="BJ601">
        <f>K601</f>
        <v>0</v>
      </c>
      <c r="BK601">
        <f>BG601*BH601*BI601</f>
        <v>0</v>
      </c>
      <c r="BL601">
        <f>(BJ601-BB601)/BI601</f>
        <v>0</v>
      </c>
      <c r="BM601">
        <f>(AZ601-BF601)/BF601</f>
        <v>0</v>
      </c>
      <c r="BN601">
        <f>AY601/(BA601+AY601/BF601)</f>
        <v>0</v>
      </c>
      <c r="BO601" t="s">
        <v>437</v>
      </c>
      <c r="BP601">
        <v>0</v>
      </c>
      <c r="BQ601">
        <f>IF(BP601&lt;&gt;0, BP601, BN601)</f>
        <v>0</v>
      </c>
      <c r="BR601">
        <f>1-BQ601/BF601</f>
        <v>0</v>
      </c>
      <c r="BS601">
        <f>(BF601-BE601)/(BF601-BQ601)</f>
        <v>0</v>
      </c>
      <c r="BT601">
        <f>(AZ601-BF601)/(AZ601-BQ601)</f>
        <v>0</v>
      </c>
      <c r="BU601">
        <f>(BF601-BE601)/(BF601-AY601)</f>
        <v>0</v>
      </c>
      <c r="BV601">
        <f>(AZ601-BF601)/(AZ601-AY601)</f>
        <v>0</v>
      </c>
      <c r="BW601">
        <f>(BS601*BQ601/BE601)</f>
        <v>0</v>
      </c>
      <c r="BX601">
        <f>(1-BW601)</f>
        <v>0</v>
      </c>
      <c r="DG601">
        <f>$B$13*EF601+$C$13*EG601+$F$13*ER601*(1-EU601)</f>
        <v>0</v>
      </c>
      <c r="DH601">
        <f>DG601*DI601</f>
        <v>0</v>
      </c>
      <c r="DI601">
        <f>($B$13*$D$11+$C$13*$D$11+$F$13*((FE601+EW601)/MAX(FE601+EW601+FF601, 0.1)*$I$11+FF601/MAX(FE601+EW601+FF601, 0.1)*$J$11))/($B$13+$C$13+$F$13)</f>
        <v>0</v>
      </c>
      <c r="DJ601">
        <f>($B$13*$K$11+$C$13*$K$11+$F$13*((FE601+EW601)/MAX(FE601+EW601+FF601, 0.1)*$P$11+FF601/MAX(FE601+EW601+FF601, 0.1)*$Q$11))/($B$13+$C$13+$F$13)</f>
        <v>0</v>
      </c>
      <c r="DK601">
        <v>5.66</v>
      </c>
      <c r="DL601">
        <v>0.5</v>
      </c>
      <c r="DM601" t="s">
        <v>438</v>
      </c>
      <c r="DN601">
        <v>2</v>
      </c>
      <c r="DO601" t="b">
        <v>1</v>
      </c>
      <c r="DP601">
        <v>1758404260.814285</v>
      </c>
      <c r="DQ601">
        <v>371.6988928571428</v>
      </c>
      <c r="DR601">
        <v>371.5014285714286</v>
      </c>
      <c r="DS601">
        <v>22.82175</v>
      </c>
      <c r="DT601">
        <v>18.32113928571428</v>
      </c>
      <c r="DU601">
        <v>372.7415</v>
      </c>
      <c r="DV601">
        <v>22.54111071428571</v>
      </c>
      <c r="DW601">
        <v>499.9483571428571</v>
      </c>
      <c r="DX601">
        <v>90.20701071428573</v>
      </c>
      <c r="DY601">
        <v>0.06617048214285713</v>
      </c>
      <c r="DZ601">
        <v>29.45457857142857</v>
      </c>
      <c r="EA601">
        <v>29.99320714285714</v>
      </c>
      <c r="EB601">
        <v>999.9000000000002</v>
      </c>
      <c r="EC601">
        <v>0</v>
      </c>
      <c r="ED601">
        <v>0</v>
      </c>
      <c r="EE601">
        <v>9987.678571428571</v>
      </c>
      <c r="EF601">
        <v>0</v>
      </c>
      <c r="EG601">
        <v>11.5964</v>
      </c>
      <c r="EH601">
        <v>0.1974016071428571</v>
      </c>
      <c r="EI601">
        <v>380.37975</v>
      </c>
      <c r="EJ601">
        <v>378.4347857142857</v>
      </c>
      <c r="EK601">
        <v>4.500612142857142</v>
      </c>
      <c r="EL601">
        <v>371.5014285714286</v>
      </c>
      <c r="EM601">
        <v>18.32113928571428</v>
      </c>
      <c r="EN601">
        <v>2.0586825</v>
      </c>
      <c r="EO601">
        <v>1.652695357142857</v>
      </c>
      <c r="EP601">
        <v>17.90303571428571</v>
      </c>
      <c r="EQ601">
        <v>14.45911071428571</v>
      </c>
      <c r="ER601">
        <v>2000.023571428571</v>
      </c>
      <c r="ES601">
        <v>0.9799933571428573</v>
      </c>
      <c r="ET601">
        <v>0.02000646428571428</v>
      </c>
      <c r="EU601">
        <v>0</v>
      </c>
      <c r="EV601">
        <v>888.989892857143</v>
      </c>
      <c r="EW601">
        <v>5.00078</v>
      </c>
      <c r="EX601">
        <v>17384.72857142857</v>
      </c>
      <c r="EY601">
        <v>16379.79642857143</v>
      </c>
      <c r="EZ601">
        <v>38.85239285714285</v>
      </c>
      <c r="FA601">
        <v>39.64714285714285</v>
      </c>
      <c r="FB601">
        <v>39.19167857142857</v>
      </c>
      <c r="FC601">
        <v>39.31014285714286</v>
      </c>
      <c r="FD601">
        <v>40.25860714285714</v>
      </c>
      <c r="FE601">
        <v>1955.113571428572</v>
      </c>
      <c r="FF601">
        <v>39.91</v>
      </c>
      <c r="FG601">
        <v>0</v>
      </c>
      <c r="FH601">
        <v>1758404269.5</v>
      </c>
      <c r="FI601">
        <v>0</v>
      </c>
      <c r="FJ601">
        <v>888.9113846153846</v>
      </c>
      <c r="FK601">
        <v>-6.203418783896606</v>
      </c>
      <c r="FL601">
        <v>-118.123076759094</v>
      </c>
      <c r="FM601">
        <v>17383.76538461538</v>
      </c>
      <c r="FN601">
        <v>15</v>
      </c>
      <c r="FO601">
        <v>0</v>
      </c>
      <c r="FP601" t="s">
        <v>439</v>
      </c>
      <c r="FQ601">
        <v>1746989605.5</v>
      </c>
      <c r="FR601">
        <v>1746989593.5</v>
      </c>
      <c r="FS601">
        <v>0</v>
      </c>
      <c r="FT601">
        <v>-0.274</v>
      </c>
      <c r="FU601">
        <v>-0.002</v>
      </c>
      <c r="FV601">
        <v>2.549</v>
      </c>
      <c r="FW601">
        <v>0.129</v>
      </c>
      <c r="FX601">
        <v>420</v>
      </c>
      <c r="FY601">
        <v>17</v>
      </c>
      <c r="FZ601">
        <v>0.02</v>
      </c>
      <c r="GA601">
        <v>0.04</v>
      </c>
      <c r="GB601">
        <v>-1.9285065</v>
      </c>
      <c r="GC601">
        <v>46.39204095309571</v>
      </c>
      <c r="GD601">
        <v>4.548780387444155</v>
      </c>
      <c r="GE601">
        <v>0</v>
      </c>
      <c r="GF601">
        <v>889.116705882353</v>
      </c>
      <c r="GG601">
        <v>-4.947990821816434</v>
      </c>
      <c r="GH601">
        <v>0.5772226876534415</v>
      </c>
      <c r="GI601">
        <v>0</v>
      </c>
      <c r="GJ601">
        <v>4.501254250000001</v>
      </c>
      <c r="GK601">
        <v>0.02239846153845867</v>
      </c>
      <c r="GL601">
        <v>0.01005861791885441</v>
      </c>
      <c r="GM601">
        <v>1</v>
      </c>
      <c r="GN601">
        <v>1</v>
      </c>
      <c r="GO601">
        <v>3</v>
      </c>
      <c r="GP601" t="s">
        <v>440</v>
      </c>
      <c r="GQ601">
        <v>3.10158</v>
      </c>
      <c r="GR601">
        <v>2.72443</v>
      </c>
      <c r="GS601">
        <v>0.07659349999999999</v>
      </c>
      <c r="GT601">
        <v>0.0757109</v>
      </c>
      <c r="GU601">
        <v>0.10391</v>
      </c>
      <c r="GV601">
        <v>0.09001729999999999</v>
      </c>
      <c r="GW601">
        <v>24163.9</v>
      </c>
      <c r="GX601">
        <v>21979.3</v>
      </c>
      <c r="GY601">
        <v>26731.6</v>
      </c>
      <c r="GZ601">
        <v>24000.7</v>
      </c>
      <c r="HA601">
        <v>38327.9</v>
      </c>
      <c r="HB601">
        <v>32299.3</v>
      </c>
      <c r="HC601">
        <v>46682.8</v>
      </c>
      <c r="HD601">
        <v>37986.7</v>
      </c>
      <c r="HE601">
        <v>1.87355</v>
      </c>
      <c r="HF601">
        <v>2.34358</v>
      </c>
      <c r="HG601">
        <v>0.150122</v>
      </c>
      <c r="HH601">
        <v>0</v>
      </c>
      <c r="HI601">
        <v>27.5472</v>
      </c>
      <c r="HJ601">
        <v>999.9</v>
      </c>
      <c r="HK601">
        <v>45</v>
      </c>
      <c r="HL601">
        <v>32.4</v>
      </c>
      <c r="HM601">
        <v>24.366</v>
      </c>
      <c r="HN601">
        <v>60.9612</v>
      </c>
      <c r="HO601">
        <v>5.55289</v>
      </c>
      <c r="HP601">
        <v>2</v>
      </c>
      <c r="HQ601">
        <v>0.094502</v>
      </c>
      <c r="HR601">
        <v>-0.661089</v>
      </c>
      <c r="HS601">
        <v>20.2815</v>
      </c>
      <c r="HT601">
        <v>5.21025</v>
      </c>
      <c r="HU601">
        <v>11.9749</v>
      </c>
      <c r="HV601">
        <v>4.96295</v>
      </c>
      <c r="HW601">
        <v>3.27445</v>
      </c>
      <c r="HX601">
        <v>9999</v>
      </c>
      <c r="HY601">
        <v>9999</v>
      </c>
      <c r="HZ601">
        <v>9999</v>
      </c>
      <c r="IA601">
        <v>999.9</v>
      </c>
      <c r="IB601">
        <v>1.86386</v>
      </c>
      <c r="IC601">
        <v>1.86008</v>
      </c>
      <c r="ID601">
        <v>1.85842</v>
      </c>
      <c r="IE601">
        <v>1.85974</v>
      </c>
      <c r="IF601">
        <v>1.85989</v>
      </c>
      <c r="IG601">
        <v>1.85842</v>
      </c>
      <c r="IH601">
        <v>1.85745</v>
      </c>
      <c r="II601">
        <v>1.8524</v>
      </c>
      <c r="IJ601">
        <v>0</v>
      </c>
      <c r="IK601">
        <v>0</v>
      </c>
      <c r="IL601">
        <v>0</v>
      </c>
      <c r="IM601">
        <v>0</v>
      </c>
      <c r="IN601" t="s">
        <v>441</v>
      </c>
      <c r="IO601" t="s">
        <v>442</v>
      </c>
      <c r="IP601" t="s">
        <v>443</v>
      </c>
      <c r="IQ601" t="s">
        <v>443</v>
      </c>
      <c r="IR601" t="s">
        <v>443</v>
      </c>
      <c r="IS601" t="s">
        <v>443</v>
      </c>
      <c r="IT601">
        <v>0</v>
      </c>
      <c r="IU601">
        <v>100</v>
      </c>
      <c r="IV601">
        <v>100</v>
      </c>
      <c r="IW601">
        <v>-1.049</v>
      </c>
      <c r="IX601">
        <v>0.2807</v>
      </c>
      <c r="IY601">
        <v>-1.199888540531774</v>
      </c>
      <c r="IZ601">
        <v>0.0006062262584135303</v>
      </c>
      <c r="JA601">
        <v>-6.607284784785487E-07</v>
      </c>
      <c r="JB601">
        <v>4.456398226774383E-10</v>
      </c>
      <c r="JC601">
        <v>0.04242554667046498</v>
      </c>
      <c r="JD601">
        <v>-0.002659736867722172</v>
      </c>
      <c r="JE601">
        <v>0.000738507291522077</v>
      </c>
      <c r="JF601">
        <v>-6.730059124220876E-06</v>
      </c>
      <c r="JG601">
        <v>7</v>
      </c>
      <c r="JH601">
        <v>1949</v>
      </c>
      <c r="JI601">
        <v>1</v>
      </c>
      <c r="JJ601">
        <v>29</v>
      </c>
      <c r="JK601">
        <v>190244.4</v>
      </c>
      <c r="JL601">
        <v>190244.6</v>
      </c>
      <c r="JM601">
        <v>1.20361</v>
      </c>
      <c r="JN601">
        <v>2.6123</v>
      </c>
      <c r="JO601">
        <v>2.146</v>
      </c>
      <c r="JP601">
        <v>2.67944</v>
      </c>
      <c r="JQ601">
        <v>2.29858</v>
      </c>
      <c r="JR601">
        <v>2.40479</v>
      </c>
      <c r="JS601">
        <v>37.0986</v>
      </c>
      <c r="JT601">
        <v>24.0787</v>
      </c>
      <c r="JU601">
        <v>18</v>
      </c>
      <c r="JV601">
        <v>481.964</v>
      </c>
      <c r="JW601">
        <v>895.3200000000001</v>
      </c>
      <c r="JX601">
        <v>28.3859</v>
      </c>
      <c r="JY601">
        <v>28.4632</v>
      </c>
      <c r="JZ601">
        <v>29.9999</v>
      </c>
      <c r="KA601">
        <v>28.7261</v>
      </c>
      <c r="KB601">
        <v>28.7104</v>
      </c>
      <c r="KC601">
        <v>24.1292</v>
      </c>
      <c r="KD601">
        <v>24.57</v>
      </c>
      <c r="KE601">
        <v>57.6073</v>
      </c>
      <c r="KF601">
        <v>28.3888</v>
      </c>
      <c r="KG601">
        <v>319.905</v>
      </c>
      <c r="KH601">
        <v>18.3724</v>
      </c>
      <c r="KI601">
        <v>102.065</v>
      </c>
      <c r="KJ601">
        <v>91.59569999999999</v>
      </c>
    </row>
    <row r="602" spans="1:296">
      <c r="A602">
        <v>584</v>
      </c>
      <c r="B602">
        <v>1758404273.6</v>
      </c>
      <c r="C602">
        <v>22133.09999990463</v>
      </c>
      <c r="D602" t="s">
        <v>1617</v>
      </c>
      <c r="E602" t="s">
        <v>1618</v>
      </c>
      <c r="F602">
        <v>5</v>
      </c>
      <c r="G602" t="s">
        <v>1604</v>
      </c>
      <c r="H602">
        <v>1758404266.1</v>
      </c>
      <c r="I602">
        <f>(J602)/1000</f>
        <v>0</v>
      </c>
      <c r="J602">
        <f>IF(DO602, AM602, AG602)</f>
        <v>0</v>
      </c>
      <c r="K602">
        <f>IF(DO602, AH602, AF602)</f>
        <v>0</v>
      </c>
      <c r="L602">
        <f>DQ602 - IF(AT602&gt;1, K602*DK602*100.0/(AV602), 0)</f>
        <v>0</v>
      </c>
      <c r="M602">
        <f>((S602-I602/2)*L602-K602)/(S602+I602/2)</f>
        <v>0</v>
      </c>
      <c r="N602">
        <f>M602*(DX602+DY602)/1000.0</f>
        <v>0</v>
      </c>
      <c r="O602">
        <f>(DQ602 - IF(AT602&gt;1, K602*DK602*100.0/(AV602), 0))*(DX602+DY602)/1000.0</f>
        <v>0</v>
      </c>
      <c r="P602">
        <f>2.0/((1/R602-1/Q602)+SIGN(R602)*SQRT((1/R602-1/Q602)*(1/R602-1/Q602) + 4*DL602/((DL602+1)*(DL602+1))*(2*1/R602*1/Q602-1/Q602*1/Q602)))</f>
        <v>0</v>
      </c>
      <c r="Q602">
        <f>IF(LEFT(DM602,1)&lt;&gt;"0",IF(LEFT(DM602,1)="1",3.0,DN602),$D$5+$E$5*(EE602*DX602/($K$5*1000))+$F$5*(EE602*DX602/($K$5*1000))*MAX(MIN(DK602,$J$5),$I$5)*MAX(MIN(DK602,$J$5),$I$5)+$G$5*MAX(MIN(DK602,$J$5),$I$5)*(EE602*DX602/($K$5*1000))+$H$5*(EE602*DX602/($K$5*1000))*(EE602*DX602/($K$5*1000)))</f>
        <v>0</v>
      </c>
      <c r="R602">
        <f>I602*(1000-(1000*0.61365*exp(17.502*V602/(240.97+V602))/(DX602+DY602)+DS602)/2)/(1000*0.61365*exp(17.502*V602/(240.97+V602))/(DX602+DY602)-DS602)</f>
        <v>0</v>
      </c>
      <c r="S602">
        <f>1/((DL602+1)/(P602/1.6)+1/(Q602/1.37)) + DL602/((DL602+1)/(P602/1.6) + DL602/(Q602/1.37))</f>
        <v>0</v>
      </c>
      <c r="T602">
        <f>(DG602*DJ602)</f>
        <v>0</v>
      </c>
      <c r="U602">
        <f>(DZ602+(T602+2*0.95*5.67E-8*(((DZ602+$B$9)+273)^4-(DZ602+273)^4)-44100*I602)/(1.84*29.3*Q602+8*0.95*5.67E-8*(DZ602+273)^3))</f>
        <v>0</v>
      </c>
      <c r="V602">
        <f>($C$9*EA602+$D$9*EB602+$E$9*U602)</f>
        <v>0</v>
      </c>
      <c r="W602">
        <f>0.61365*exp(17.502*V602/(240.97+V602))</f>
        <v>0</v>
      </c>
      <c r="X602">
        <f>(Y602/Z602*100)</f>
        <v>0</v>
      </c>
      <c r="Y602">
        <f>DS602*(DX602+DY602)/1000</f>
        <v>0</v>
      </c>
      <c r="Z602">
        <f>0.61365*exp(17.502*DZ602/(240.97+DZ602))</f>
        <v>0</v>
      </c>
      <c r="AA602">
        <f>(W602-DS602*(DX602+DY602)/1000)</f>
        <v>0</v>
      </c>
      <c r="AB602">
        <f>(-I602*44100)</f>
        <v>0</v>
      </c>
      <c r="AC602">
        <f>2*29.3*Q602*0.92*(DZ602-V602)</f>
        <v>0</v>
      </c>
      <c r="AD602">
        <f>2*0.95*5.67E-8*(((DZ602+$B$9)+273)^4-(V602+273)^4)</f>
        <v>0</v>
      </c>
      <c r="AE602">
        <f>T602+AD602+AB602+AC602</f>
        <v>0</v>
      </c>
      <c r="AF602">
        <f>DW602*AT602*(DR602-DQ602*(1000-AT602*DT602)/(1000-AT602*DS602))/(100*DK602)</f>
        <v>0</v>
      </c>
      <c r="AG602">
        <f>1000*DW602*AT602*(DS602-DT602)/(100*DK602*(1000-AT602*DS602))</f>
        <v>0</v>
      </c>
      <c r="AH602">
        <f>(AI602 - AJ602 - DX602*1E3/(8.314*(DZ602+273.15)) * AL602/DW602 * AK602) * DW602/(100*DK602) * (1000 - DT602)/1000</f>
        <v>0</v>
      </c>
      <c r="AI602">
        <v>347.5929646204756</v>
      </c>
      <c r="AJ602">
        <v>345.1048363636364</v>
      </c>
      <c r="AK602">
        <v>-3.061025600398922</v>
      </c>
      <c r="AL602">
        <v>65.71797412509649</v>
      </c>
      <c r="AM602">
        <f>(AO602 - AN602 + DX602*1E3/(8.314*(DZ602+273.15)) * AQ602/DW602 * AP602) * DW602/(100*DK602) * 1000/(1000 - AO602)</f>
        <v>0</v>
      </c>
      <c r="AN602">
        <v>18.28252834453686</v>
      </c>
      <c r="AO602">
        <v>22.80906181818182</v>
      </c>
      <c r="AP602">
        <v>-7.911014978321168E-05</v>
      </c>
      <c r="AQ602">
        <v>86.31650499012009</v>
      </c>
      <c r="AR602">
        <v>0</v>
      </c>
      <c r="AS602">
        <v>0</v>
      </c>
      <c r="AT602">
        <f>IF(AR602*$H$15&gt;=AV602,1.0,(AV602/(AV602-AR602*$H$15)))</f>
        <v>0</v>
      </c>
      <c r="AU602">
        <f>(AT602-1)*100</f>
        <v>0</v>
      </c>
      <c r="AV602">
        <f>MAX(0,($B$15+$C$15*EE602)/(1+$D$15*EE602)*DX602/(DZ602+273)*$E$15)</f>
        <v>0</v>
      </c>
      <c r="AW602" t="s">
        <v>437</v>
      </c>
      <c r="AX602" t="s">
        <v>437</v>
      </c>
      <c r="AY602">
        <v>0</v>
      </c>
      <c r="AZ602">
        <v>0</v>
      </c>
      <c r="BA602">
        <f>1-AY602/AZ602</f>
        <v>0</v>
      </c>
      <c r="BB602">
        <v>0</v>
      </c>
      <c r="BC602" t="s">
        <v>437</v>
      </c>
      <c r="BD602" t="s">
        <v>437</v>
      </c>
      <c r="BE602">
        <v>0</v>
      </c>
      <c r="BF602">
        <v>0</v>
      </c>
      <c r="BG602">
        <f>1-BE602/BF602</f>
        <v>0</v>
      </c>
      <c r="BH602">
        <v>0.5</v>
      </c>
      <c r="BI602">
        <f>DH602</f>
        <v>0</v>
      </c>
      <c r="BJ602">
        <f>K602</f>
        <v>0</v>
      </c>
      <c r="BK602">
        <f>BG602*BH602*BI602</f>
        <v>0</v>
      </c>
      <c r="BL602">
        <f>(BJ602-BB602)/BI602</f>
        <v>0</v>
      </c>
      <c r="BM602">
        <f>(AZ602-BF602)/BF602</f>
        <v>0</v>
      </c>
      <c r="BN602">
        <f>AY602/(BA602+AY602/BF602)</f>
        <v>0</v>
      </c>
      <c r="BO602" t="s">
        <v>437</v>
      </c>
      <c r="BP602">
        <v>0</v>
      </c>
      <c r="BQ602">
        <f>IF(BP602&lt;&gt;0, BP602, BN602)</f>
        <v>0</v>
      </c>
      <c r="BR602">
        <f>1-BQ602/BF602</f>
        <v>0</v>
      </c>
      <c r="BS602">
        <f>(BF602-BE602)/(BF602-BQ602)</f>
        <v>0</v>
      </c>
      <c r="BT602">
        <f>(AZ602-BF602)/(AZ602-BQ602)</f>
        <v>0</v>
      </c>
      <c r="BU602">
        <f>(BF602-BE602)/(BF602-AY602)</f>
        <v>0</v>
      </c>
      <c r="BV602">
        <f>(AZ602-BF602)/(AZ602-AY602)</f>
        <v>0</v>
      </c>
      <c r="BW602">
        <f>(BS602*BQ602/BE602)</f>
        <v>0</v>
      </c>
      <c r="BX602">
        <f>(1-BW602)</f>
        <v>0</v>
      </c>
      <c r="DG602">
        <f>$B$13*EF602+$C$13*EG602+$F$13*ER602*(1-EU602)</f>
        <v>0</v>
      </c>
      <c r="DH602">
        <f>DG602*DI602</f>
        <v>0</v>
      </c>
      <c r="DI602">
        <f>($B$13*$D$11+$C$13*$D$11+$F$13*((FE602+EW602)/MAX(FE602+EW602+FF602, 0.1)*$I$11+FF602/MAX(FE602+EW602+FF602, 0.1)*$J$11))/($B$13+$C$13+$F$13)</f>
        <v>0</v>
      </c>
      <c r="DJ602">
        <f>($B$13*$K$11+$C$13*$K$11+$F$13*((FE602+EW602)/MAX(FE602+EW602+FF602, 0.1)*$P$11+FF602/MAX(FE602+EW602+FF602, 0.1)*$Q$11))/($B$13+$C$13+$F$13)</f>
        <v>0</v>
      </c>
      <c r="DK602">
        <v>5.66</v>
      </c>
      <c r="DL602">
        <v>0.5</v>
      </c>
      <c r="DM602" t="s">
        <v>438</v>
      </c>
      <c r="DN602">
        <v>2</v>
      </c>
      <c r="DO602" t="b">
        <v>1</v>
      </c>
      <c r="DP602">
        <v>1758404266.1</v>
      </c>
      <c r="DQ602">
        <v>357.5771481481482</v>
      </c>
      <c r="DR602">
        <v>354.5856666666667</v>
      </c>
      <c r="DS602">
        <v>22.8227037037037</v>
      </c>
      <c r="DT602">
        <v>18.30586296296296</v>
      </c>
      <c r="DU602">
        <v>358.6240000000001</v>
      </c>
      <c r="DV602">
        <v>22.54204444444445</v>
      </c>
      <c r="DW602">
        <v>500.075</v>
      </c>
      <c r="DX602">
        <v>90.20660740740742</v>
      </c>
      <c r="DY602">
        <v>0.06609575185185185</v>
      </c>
      <c r="DZ602">
        <v>29.45436296296296</v>
      </c>
      <c r="EA602">
        <v>29.99609629629629</v>
      </c>
      <c r="EB602">
        <v>999.9000000000001</v>
      </c>
      <c r="EC602">
        <v>0</v>
      </c>
      <c r="ED602">
        <v>0</v>
      </c>
      <c r="EE602">
        <v>9999.346296296295</v>
      </c>
      <c r="EF602">
        <v>0</v>
      </c>
      <c r="EG602">
        <v>11.5964</v>
      </c>
      <c r="EH602">
        <v>2.991382777777778</v>
      </c>
      <c r="EI602">
        <v>365.9286296296297</v>
      </c>
      <c r="EJ602">
        <v>361.198</v>
      </c>
      <c r="EK602">
        <v>4.516840740740741</v>
      </c>
      <c r="EL602">
        <v>354.5856666666667</v>
      </c>
      <c r="EM602">
        <v>18.30586296296296</v>
      </c>
      <c r="EN602">
        <v>2.058759259259259</v>
      </c>
      <c r="EO602">
        <v>1.651310740740741</v>
      </c>
      <c r="EP602">
        <v>17.90362592592593</v>
      </c>
      <c r="EQ602">
        <v>14.44612962962963</v>
      </c>
      <c r="ER602">
        <v>2000.005185185185</v>
      </c>
      <c r="ES602">
        <v>0.9799932222222223</v>
      </c>
      <c r="ET602">
        <v>0.02000658888888889</v>
      </c>
      <c r="EU602">
        <v>0</v>
      </c>
      <c r="EV602">
        <v>888.4275925925925</v>
      </c>
      <c r="EW602">
        <v>5.00078</v>
      </c>
      <c r="EX602">
        <v>17373.65185185185</v>
      </c>
      <c r="EY602">
        <v>16379.65555555556</v>
      </c>
      <c r="EZ602">
        <v>38.85388888888888</v>
      </c>
      <c r="FA602">
        <v>39.64566666666666</v>
      </c>
      <c r="FB602">
        <v>39.32844444444444</v>
      </c>
      <c r="FC602">
        <v>39.31703703703703</v>
      </c>
      <c r="FD602">
        <v>40.24507407407406</v>
      </c>
      <c r="FE602">
        <v>1955.095185185186</v>
      </c>
      <c r="FF602">
        <v>39.91</v>
      </c>
      <c r="FG602">
        <v>0</v>
      </c>
      <c r="FH602">
        <v>1758404274.3</v>
      </c>
      <c r="FI602">
        <v>0</v>
      </c>
      <c r="FJ602">
        <v>888.3976153846154</v>
      </c>
      <c r="FK602">
        <v>-7.546666668964449</v>
      </c>
      <c r="FL602">
        <v>-142.45470085934</v>
      </c>
      <c r="FM602">
        <v>17373.46153846154</v>
      </c>
      <c r="FN602">
        <v>15</v>
      </c>
      <c r="FO602">
        <v>0</v>
      </c>
      <c r="FP602" t="s">
        <v>439</v>
      </c>
      <c r="FQ602">
        <v>1746989605.5</v>
      </c>
      <c r="FR602">
        <v>1746989593.5</v>
      </c>
      <c r="FS602">
        <v>0</v>
      </c>
      <c r="FT602">
        <v>-0.274</v>
      </c>
      <c r="FU602">
        <v>-0.002</v>
      </c>
      <c r="FV602">
        <v>2.549</v>
      </c>
      <c r="FW602">
        <v>0.129</v>
      </c>
      <c r="FX602">
        <v>420</v>
      </c>
      <c r="FY602">
        <v>17</v>
      </c>
      <c r="FZ602">
        <v>0.02</v>
      </c>
      <c r="GA602">
        <v>0.04</v>
      </c>
      <c r="GB602">
        <v>0.9365921951219511</v>
      </c>
      <c r="GC602">
        <v>33.45641057142857</v>
      </c>
      <c r="GD602">
        <v>3.369223485345158</v>
      </c>
      <c r="GE602">
        <v>0</v>
      </c>
      <c r="GF602">
        <v>888.7770882352941</v>
      </c>
      <c r="GG602">
        <v>-6.537402596194621</v>
      </c>
      <c r="GH602">
        <v>0.6961904053129481</v>
      </c>
      <c r="GI602">
        <v>0</v>
      </c>
      <c r="GJ602">
        <v>4.508858048780488</v>
      </c>
      <c r="GK602">
        <v>0.1698972125435541</v>
      </c>
      <c r="GL602">
        <v>0.01861244839394147</v>
      </c>
      <c r="GM602">
        <v>0</v>
      </c>
      <c r="GN602">
        <v>0</v>
      </c>
      <c r="GO602">
        <v>3</v>
      </c>
      <c r="GP602" t="s">
        <v>446</v>
      </c>
      <c r="GQ602">
        <v>3.10239</v>
      </c>
      <c r="GR602">
        <v>2.72395</v>
      </c>
      <c r="GS602">
        <v>0.0740244</v>
      </c>
      <c r="GT602">
        <v>0.0728755</v>
      </c>
      <c r="GU602">
        <v>0.103843</v>
      </c>
      <c r="GV602">
        <v>0.08997520000000001</v>
      </c>
      <c r="GW602">
        <v>24231</v>
      </c>
      <c r="GX602">
        <v>22047</v>
      </c>
      <c r="GY602">
        <v>26731.5</v>
      </c>
      <c r="GZ602">
        <v>24001</v>
      </c>
      <c r="HA602">
        <v>38330.3</v>
      </c>
      <c r="HB602">
        <v>32300.7</v>
      </c>
      <c r="HC602">
        <v>46682.5</v>
      </c>
      <c r="HD602">
        <v>37986.9</v>
      </c>
      <c r="HE602">
        <v>1.8747</v>
      </c>
      <c r="HF602">
        <v>2.3429</v>
      </c>
      <c r="HG602">
        <v>0.150181</v>
      </c>
      <c r="HH602">
        <v>0</v>
      </c>
      <c r="HI602">
        <v>27.5484</v>
      </c>
      <c r="HJ602">
        <v>999.9</v>
      </c>
      <c r="HK602">
        <v>44.9</v>
      </c>
      <c r="HL602">
        <v>32.4</v>
      </c>
      <c r="HM602">
        <v>24.3105</v>
      </c>
      <c r="HN602">
        <v>60.9412</v>
      </c>
      <c r="HO602">
        <v>5.21635</v>
      </c>
      <c r="HP602">
        <v>2</v>
      </c>
      <c r="HQ602">
        <v>0.09455280000000001</v>
      </c>
      <c r="HR602">
        <v>-0.658573</v>
      </c>
      <c r="HS602">
        <v>20.2817</v>
      </c>
      <c r="HT602">
        <v>5.2107</v>
      </c>
      <c r="HU602">
        <v>11.9754</v>
      </c>
      <c r="HV602">
        <v>4.9629</v>
      </c>
      <c r="HW602">
        <v>3.27455</v>
      </c>
      <c r="HX602">
        <v>9999</v>
      </c>
      <c r="HY602">
        <v>9999</v>
      </c>
      <c r="HZ602">
        <v>9999</v>
      </c>
      <c r="IA602">
        <v>999.9</v>
      </c>
      <c r="IB602">
        <v>1.86386</v>
      </c>
      <c r="IC602">
        <v>1.86007</v>
      </c>
      <c r="ID602">
        <v>1.85841</v>
      </c>
      <c r="IE602">
        <v>1.85974</v>
      </c>
      <c r="IF602">
        <v>1.85989</v>
      </c>
      <c r="IG602">
        <v>1.85842</v>
      </c>
      <c r="IH602">
        <v>1.85745</v>
      </c>
      <c r="II602">
        <v>1.85239</v>
      </c>
      <c r="IJ602">
        <v>0</v>
      </c>
      <c r="IK602">
        <v>0</v>
      </c>
      <c r="IL602">
        <v>0</v>
      </c>
      <c r="IM602">
        <v>0</v>
      </c>
      <c r="IN602" t="s">
        <v>441</v>
      </c>
      <c r="IO602" t="s">
        <v>442</v>
      </c>
      <c r="IP602" t="s">
        <v>443</v>
      </c>
      <c r="IQ602" t="s">
        <v>443</v>
      </c>
      <c r="IR602" t="s">
        <v>443</v>
      </c>
      <c r="IS602" t="s">
        <v>443</v>
      </c>
      <c r="IT602">
        <v>0</v>
      </c>
      <c r="IU602">
        <v>100</v>
      </c>
      <c r="IV602">
        <v>100</v>
      </c>
      <c r="IW602">
        <v>-1.054</v>
      </c>
      <c r="IX602">
        <v>0.2803</v>
      </c>
      <c r="IY602">
        <v>-1.199888540531774</v>
      </c>
      <c r="IZ602">
        <v>0.0006062262584135303</v>
      </c>
      <c r="JA602">
        <v>-6.607284784785487E-07</v>
      </c>
      <c r="JB602">
        <v>4.456398226774383E-10</v>
      </c>
      <c r="JC602">
        <v>0.04242554667046498</v>
      </c>
      <c r="JD602">
        <v>-0.002659736867722172</v>
      </c>
      <c r="JE602">
        <v>0.000738507291522077</v>
      </c>
      <c r="JF602">
        <v>-6.730059124220876E-06</v>
      </c>
      <c r="JG602">
        <v>7</v>
      </c>
      <c r="JH602">
        <v>1949</v>
      </c>
      <c r="JI602">
        <v>1</v>
      </c>
      <c r="JJ602">
        <v>29</v>
      </c>
      <c r="JK602">
        <v>190244.5</v>
      </c>
      <c r="JL602">
        <v>190244.7</v>
      </c>
      <c r="JM602">
        <v>1.15479</v>
      </c>
      <c r="JN602">
        <v>2.62451</v>
      </c>
      <c r="JO602">
        <v>2.146</v>
      </c>
      <c r="JP602">
        <v>2.67822</v>
      </c>
      <c r="JQ602">
        <v>2.29858</v>
      </c>
      <c r="JR602">
        <v>2.38403</v>
      </c>
      <c r="JS602">
        <v>37.0986</v>
      </c>
      <c r="JT602">
        <v>24.07</v>
      </c>
      <c r="JU602">
        <v>18</v>
      </c>
      <c r="JV602">
        <v>482.61</v>
      </c>
      <c r="JW602">
        <v>894.558</v>
      </c>
      <c r="JX602">
        <v>28.3898</v>
      </c>
      <c r="JY602">
        <v>28.4613</v>
      </c>
      <c r="JZ602">
        <v>29.9999</v>
      </c>
      <c r="KA602">
        <v>28.723</v>
      </c>
      <c r="KB602">
        <v>28.7073</v>
      </c>
      <c r="KC602">
        <v>23.1303</v>
      </c>
      <c r="KD602">
        <v>24.2751</v>
      </c>
      <c r="KE602">
        <v>57.6073</v>
      </c>
      <c r="KF602">
        <v>28.391</v>
      </c>
      <c r="KG602">
        <v>299.869</v>
      </c>
      <c r="KH602">
        <v>18.3724</v>
      </c>
      <c r="KI602">
        <v>102.065</v>
      </c>
      <c r="KJ602">
        <v>91.59650000000001</v>
      </c>
    </row>
    <row r="603" spans="1:296">
      <c r="A603">
        <v>585</v>
      </c>
      <c r="B603">
        <v>1758404278.6</v>
      </c>
      <c r="C603">
        <v>22138.09999990463</v>
      </c>
      <c r="D603" t="s">
        <v>1619</v>
      </c>
      <c r="E603" t="s">
        <v>1620</v>
      </c>
      <c r="F603">
        <v>5</v>
      </c>
      <c r="G603" t="s">
        <v>1604</v>
      </c>
      <c r="H603">
        <v>1758404270.814285</v>
      </c>
      <c r="I603">
        <f>(J603)/1000</f>
        <v>0</v>
      </c>
      <c r="J603">
        <f>IF(DO603, AM603, AG603)</f>
        <v>0</v>
      </c>
      <c r="K603">
        <f>IF(DO603, AH603, AF603)</f>
        <v>0</v>
      </c>
      <c r="L603">
        <f>DQ603 - IF(AT603&gt;1, K603*DK603*100.0/(AV603), 0)</f>
        <v>0</v>
      </c>
      <c r="M603">
        <f>((S603-I603/2)*L603-K603)/(S603+I603/2)</f>
        <v>0</v>
      </c>
      <c r="N603">
        <f>M603*(DX603+DY603)/1000.0</f>
        <v>0</v>
      </c>
      <c r="O603">
        <f>(DQ603 - IF(AT603&gt;1, K603*DK603*100.0/(AV603), 0))*(DX603+DY603)/1000.0</f>
        <v>0</v>
      </c>
      <c r="P603">
        <f>2.0/((1/R603-1/Q603)+SIGN(R603)*SQRT((1/R603-1/Q603)*(1/R603-1/Q603) + 4*DL603/((DL603+1)*(DL603+1))*(2*1/R603*1/Q603-1/Q603*1/Q603)))</f>
        <v>0</v>
      </c>
      <c r="Q603">
        <f>IF(LEFT(DM603,1)&lt;&gt;"0",IF(LEFT(DM603,1)="1",3.0,DN603),$D$5+$E$5*(EE603*DX603/($K$5*1000))+$F$5*(EE603*DX603/($K$5*1000))*MAX(MIN(DK603,$J$5),$I$5)*MAX(MIN(DK603,$J$5),$I$5)+$G$5*MAX(MIN(DK603,$J$5),$I$5)*(EE603*DX603/($K$5*1000))+$H$5*(EE603*DX603/($K$5*1000))*(EE603*DX603/($K$5*1000)))</f>
        <v>0</v>
      </c>
      <c r="R603">
        <f>I603*(1000-(1000*0.61365*exp(17.502*V603/(240.97+V603))/(DX603+DY603)+DS603)/2)/(1000*0.61365*exp(17.502*V603/(240.97+V603))/(DX603+DY603)-DS603)</f>
        <v>0</v>
      </c>
      <c r="S603">
        <f>1/((DL603+1)/(P603/1.6)+1/(Q603/1.37)) + DL603/((DL603+1)/(P603/1.6) + DL603/(Q603/1.37))</f>
        <v>0</v>
      </c>
      <c r="T603">
        <f>(DG603*DJ603)</f>
        <v>0</v>
      </c>
      <c r="U603">
        <f>(DZ603+(T603+2*0.95*5.67E-8*(((DZ603+$B$9)+273)^4-(DZ603+273)^4)-44100*I603)/(1.84*29.3*Q603+8*0.95*5.67E-8*(DZ603+273)^3))</f>
        <v>0</v>
      </c>
      <c r="V603">
        <f>($C$9*EA603+$D$9*EB603+$E$9*U603)</f>
        <v>0</v>
      </c>
      <c r="W603">
        <f>0.61365*exp(17.502*V603/(240.97+V603))</f>
        <v>0</v>
      </c>
      <c r="X603">
        <f>(Y603/Z603*100)</f>
        <v>0</v>
      </c>
      <c r="Y603">
        <f>DS603*(DX603+DY603)/1000</f>
        <v>0</v>
      </c>
      <c r="Z603">
        <f>0.61365*exp(17.502*DZ603/(240.97+DZ603))</f>
        <v>0</v>
      </c>
      <c r="AA603">
        <f>(W603-DS603*(DX603+DY603)/1000)</f>
        <v>0</v>
      </c>
      <c r="AB603">
        <f>(-I603*44100)</f>
        <v>0</v>
      </c>
      <c r="AC603">
        <f>2*29.3*Q603*0.92*(DZ603-V603)</f>
        <v>0</v>
      </c>
      <c r="AD603">
        <f>2*0.95*5.67E-8*(((DZ603+$B$9)+273)^4-(V603+273)^4)</f>
        <v>0</v>
      </c>
      <c r="AE603">
        <f>T603+AD603+AB603+AC603</f>
        <v>0</v>
      </c>
      <c r="AF603">
        <f>DW603*AT603*(DR603-DQ603*(1000-AT603*DT603)/(1000-AT603*DS603))/(100*DK603)</f>
        <v>0</v>
      </c>
      <c r="AG603">
        <f>1000*DW603*AT603*(DS603-DT603)/(100*DK603*(1000-AT603*DS603))</f>
        <v>0</v>
      </c>
      <c r="AH603">
        <f>(AI603 - AJ603 - DX603*1E3/(8.314*(DZ603+273.15)) * AL603/DW603 * AK603) * DW603/(100*DK603) * (1000 - DT603)/1000</f>
        <v>0</v>
      </c>
      <c r="AI603">
        <v>330.9520506691127</v>
      </c>
      <c r="AJ603">
        <v>329.567509090909</v>
      </c>
      <c r="AK603">
        <v>-3.118984802134293</v>
      </c>
      <c r="AL603">
        <v>65.71797412509649</v>
      </c>
      <c r="AM603">
        <f>(AO603 - AN603 + DX603*1E3/(8.314*(DZ603+273.15)) * AQ603/DW603 * AP603) * DW603/(100*DK603) * 1000/(1000 - AO603)</f>
        <v>0</v>
      </c>
      <c r="AN603">
        <v>18.30389680224729</v>
      </c>
      <c r="AO603">
        <v>22.80849090909091</v>
      </c>
      <c r="AP603">
        <v>-0.00143399511152437</v>
      </c>
      <c r="AQ603">
        <v>86.31650499012009</v>
      </c>
      <c r="AR603">
        <v>0</v>
      </c>
      <c r="AS603">
        <v>0</v>
      </c>
      <c r="AT603">
        <f>IF(AR603*$H$15&gt;=AV603,1.0,(AV603/(AV603-AR603*$H$15)))</f>
        <v>0</v>
      </c>
      <c r="AU603">
        <f>(AT603-1)*100</f>
        <v>0</v>
      </c>
      <c r="AV603">
        <f>MAX(0,($B$15+$C$15*EE603)/(1+$D$15*EE603)*DX603/(DZ603+273)*$E$15)</f>
        <v>0</v>
      </c>
      <c r="AW603" t="s">
        <v>437</v>
      </c>
      <c r="AX603" t="s">
        <v>437</v>
      </c>
      <c r="AY603">
        <v>0</v>
      </c>
      <c r="AZ603">
        <v>0</v>
      </c>
      <c r="BA603">
        <f>1-AY603/AZ603</f>
        <v>0</v>
      </c>
      <c r="BB603">
        <v>0</v>
      </c>
      <c r="BC603" t="s">
        <v>437</v>
      </c>
      <c r="BD603" t="s">
        <v>437</v>
      </c>
      <c r="BE603">
        <v>0</v>
      </c>
      <c r="BF603">
        <v>0</v>
      </c>
      <c r="BG603">
        <f>1-BE603/BF603</f>
        <v>0</v>
      </c>
      <c r="BH603">
        <v>0.5</v>
      </c>
      <c r="BI603">
        <f>DH603</f>
        <v>0</v>
      </c>
      <c r="BJ603">
        <f>K603</f>
        <v>0</v>
      </c>
      <c r="BK603">
        <f>BG603*BH603*BI603</f>
        <v>0</v>
      </c>
      <c r="BL603">
        <f>(BJ603-BB603)/BI603</f>
        <v>0</v>
      </c>
      <c r="BM603">
        <f>(AZ603-BF603)/BF603</f>
        <v>0</v>
      </c>
      <c r="BN603">
        <f>AY603/(BA603+AY603/BF603)</f>
        <v>0</v>
      </c>
      <c r="BO603" t="s">
        <v>437</v>
      </c>
      <c r="BP603">
        <v>0</v>
      </c>
      <c r="BQ603">
        <f>IF(BP603&lt;&gt;0, BP603, BN603)</f>
        <v>0</v>
      </c>
      <c r="BR603">
        <f>1-BQ603/BF603</f>
        <v>0</v>
      </c>
      <c r="BS603">
        <f>(BF603-BE603)/(BF603-BQ603)</f>
        <v>0</v>
      </c>
      <c r="BT603">
        <f>(AZ603-BF603)/(AZ603-BQ603)</f>
        <v>0</v>
      </c>
      <c r="BU603">
        <f>(BF603-BE603)/(BF603-AY603)</f>
        <v>0</v>
      </c>
      <c r="BV603">
        <f>(AZ603-BF603)/(AZ603-AY603)</f>
        <v>0</v>
      </c>
      <c r="BW603">
        <f>(BS603*BQ603/BE603)</f>
        <v>0</v>
      </c>
      <c r="BX603">
        <f>(1-BW603)</f>
        <v>0</v>
      </c>
      <c r="DG603">
        <f>$B$13*EF603+$C$13*EG603+$F$13*ER603*(1-EU603)</f>
        <v>0</v>
      </c>
      <c r="DH603">
        <f>DG603*DI603</f>
        <v>0</v>
      </c>
      <c r="DI603">
        <f>($B$13*$D$11+$C$13*$D$11+$F$13*((FE603+EW603)/MAX(FE603+EW603+FF603, 0.1)*$I$11+FF603/MAX(FE603+EW603+FF603, 0.1)*$J$11))/($B$13+$C$13+$F$13)</f>
        <v>0</v>
      </c>
      <c r="DJ603">
        <f>($B$13*$K$11+$C$13*$K$11+$F$13*((FE603+EW603)/MAX(FE603+EW603+FF603, 0.1)*$P$11+FF603/MAX(FE603+EW603+FF603, 0.1)*$Q$11))/($B$13+$C$13+$F$13)</f>
        <v>0</v>
      </c>
      <c r="DK603">
        <v>5.66</v>
      </c>
      <c r="DL603">
        <v>0.5</v>
      </c>
      <c r="DM603" t="s">
        <v>438</v>
      </c>
      <c r="DN603">
        <v>2</v>
      </c>
      <c r="DO603" t="b">
        <v>1</v>
      </c>
      <c r="DP603">
        <v>1758404270.814285</v>
      </c>
      <c r="DQ603">
        <v>343.9227142857143</v>
      </c>
      <c r="DR603">
        <v>339.2335357142857</v>
      </c>
      <c r="DS603">
        <v>22.816775</v>
      </c>
      <c r="DT603">
        <v>18.30723928571429</v>
      </c>
      <c r="DU603">
        <v>344.9737142857143</v>
      </c>
      <c r="DV603">
        <v>22.53624285714286</v>
      </c>
      <c r="DW603">
        <v>500.0959642857143</v>
      </c>
      <c r="DX603">
        <v>90.20611785714287</v>
      </c>
      <c r="DY603">
        <v>0.06613406071428572</v>
      </c>
      <c r="DZ603">
        <v>29.45447857142857</v>
      </c>
      <c r="EA603">
        <v>29.99697857142857</v>
      </c>
      <c r="EB603">
        <v>999.9000000000002</v>
      </c>
      <c r="EC603">
        <v>0</v>
      </c>
      <c r="ED603">
        <v>0</v>
      </c>
      <c r="EE603">
        <v>9987.541071428572</v>
      </c>
      <c r="EF603">
        <v>0</v>
      </c>
      <c r="EG603">
        <v>11.5964</v>
      </c>
      <c r="EH603">
        <v>4.688953571428571</v>
      </c>
      <c r="EI603">
        <v>351.95325</v>
      </c>
      <c r="EJ603">
        <v>345.5599285714287</v>
      </c>
      <c r="EK603">
        <v>4.509541428571429</v>
      </c>
      <c r="EL603">
        <v>339.2335357142857</v>
      </c>
      <c r="EM603">
        <v>18.30723928571429</v>
      </c>
      <c r="EN603">
        <v>2.058213571428571</v>
      </c>
      <c r="EO603">
        <v>1.651425714285714</v>
      </c>
      <c r="EP603">
        <v>17.89940714285714</v>
      </c>
      <c r="EQ603">
        <v>14.4472</v>
      </c>
      <c r="ER603">
        <v>2000.011428571428</v>
      </c>
      <c r="ES603">
        <v>0.9799933571428573</v>
      </c>
      <c r="ET603">
        <v>0.02000645</v>
      </c>
      <c r="EU603">
        <v>0</v>
      </c>
      <c r="EV603">
        <v>887.7731428571429</v>
      </c>
      <c r="EW603">
        <v>5.00078</v>
      </c>
      <c r="EX603">
        <v>17362.27857142857</v>
      </c>
      <c r="EY603">
        <v>16379.7</v>
      </c>
      <c r="EZ603">
        <v>38.85017857142856</v>
      </c>
      <c r="FA603">
        <v>39.6405</v>
      </c>
      <c r="FB603">
        <v>39.45739285714286</v>
      </c>
      <c r="FC603">
        <v>39.31239285714286</v>
      </c>
      <c r="FD603">
        <v>40.24085714285714</v>
      </c>
      <c r="FE603">
        <v>1955.101428571429</v>
      </c>
      <c r="FF603">
        <v>39.91</v>
      </c>
      <c r="FG603">
        <v>0</v>
      </c>
      <c r="FH603">
        <v>1758404279.1</v>
      </c>
      <c r="FI603">
        <v>0</v>
      </c>
      <c r="FJ603">
        <v>887.7446538461538</v>
      </c>
      <c r="FK603">
        <v>-7.086803421866739</v>
      </c>
      <c r="FL603">
        <v>-151.4153844623516</v>
      </c>
      <c r="FM603">
        <v>17361.73461538462</v>
      </c>
      <c r="FN603">
        <v>15</v>
      </c>
      <c r="FO603">
        <v>0</v>
      </c>
      <c r="FP603" t="s">
        <v>439</v>
      </c>
      <c r="FQ603">
        <v>1746989605.5</v>
      </c>
      <c r="FR603">
        <v>1746989593.5</v>
      </c>
      <c r="FS603">
        <v>0</v>
      </c>
      <c r="FT603">
        <v>-0.274</v>
      </c>
      <c r="FU603">
        <v>-0.002</v>
      </c>
      <c r="FV603">
        <v>2.549</v>
      </c>
      <c r="FW603">
        <v>0.129</v>
      </c>
      <c r="FX603">
        <v>420</v>
      </c>
      <c r="FY603">
        <v>17</v>
      </c>
      <c r="FZ603">
        <v>0.02</v>
      </c>
      <c r="GA603">
        <v>0.04</v>
      </c>
      <c r="GB603">
        <v>3.377475853658536</v>
      </c>
      <c r="GC603">
        <v>23.04899496167247</v>
      </c>
      <c r="GD603">
        <v>2.310849465452937</v>
      </c>
      <c r="GE603">
        <v>0</v>
      </c>
      <c r="GF603">
        <v>888.1548235294117</v>
      </c>
      <c r="GG603">
        <v>-7.677952634845743</v>
      </c>
      <c r="GH603">
        <v>0.7912242364763213</v>
      </c>
      <c r="GI603">
        <v>0</v>
      </c>
      <c r="GJ603">
        <v>4.50860512195122</v>
      </c>
      <c r="GK603">
        <v>0.004850174216022606</v>
      </c>
      <c r="GL603">
        <v>0.02212866291817252</v>
      </c>
      <c r="GM603">
        <v>1</v>
      </c>
      <c r="GN603">
        <v>1</v>
      </c>
      <c r="GO603">
        <v>3</v>
      </c>
      <c r="GP603" t="s">
        <v>440</v>
      </c>
      <c r="GQ603">
        <v>3.10181</v>
      </c>
      <c r="GR603">
        <v>2.72414</v>
      </c>
      <c r="GS603">
        <v>0.071358</v>
      </c>
      <c r="GT603">
        <v>0.0699636</v>
      </c>
      <c r="GU603">
        <v>0.103862</v>
      </c>
      <c r="GV603">
        <v>0.09019439999999999</v>
      </c>
      <c r="GW603">
        <v>24300.9</v>
      </c>
      <c r="GX603">
        <v>22116.2</v>
      </c>
      <c r="GY603">
        <v>26731.6</v>
      </c>
      <c r="GZ603">
        <v>24000.9</v>
      </c>
      <c r="HA603">
        <v>38329.4</v>
      </c>
      <c r="HB603">
        <v>32292.6</v>
      </c>
      <c r="HC603">
        <v>46682.8</v>
      </c>
      <c r="HD603">
        <v>37986.9</v>
      </c>
      <c r="HE603">
        <v>1.8739</v>
      </c>
      <c r="HF603">
        <v>2.3431</v>
      </c>
      <c r="HG603">
        <v>0.150166</v>
      </c>
      <c r="HH603">
        <v>0</v>
      </c>
      <c r="HI603">
        <v>27.5501</v>
      </c>
      <c r="HJ603">
        <v>999.9</v>
      </c>
      <c r="HK603">
        <v>44.9</v>
      </c>
      <c r="HL603">
        <v>32.4</v>
      </c>
      <c r="HM603">
        <v>24.3116</v>
      </c>
      <c r="HN603">
        <v>61.2212</v>
      </c>
      <c r="HO603">
        <v>5.3125</v>
      </c>
      <c r="HP603">
        <v>2</v>
      </c>
      <c r="HQ603">
        <v>0.0945173</v>
      </c>
      <c r="HR603">
        <v>-0.6561900000000001</v>
      </c>
      <c r="HS603">
        <v>20.2817</v>
      </c>
      <c r="HT603">
        <v>5.21025</v>
      </c>
      <c r="HU603">
        <v>11.9757</v>
      </c>
      <c r="HV603">
        <v>4.9629</v>
      </c>
      <c r="HW603">
        <v>3.27448</v>
      </c>
      <c r="HX603">
        <v>9999</v>
      </c>
      <c r="HY603">
        <v>9999</v>
      </c>
      <c r="HZ603">
        <v>9999</v>
      </c>
      <c r="IA603">
        <v>999.9</v>
      </c>
      <c r="IB603">
        <v>1.86387</v>
      </c>
      <c r="IC603">
        <v>1.8601</v>
      </c>
      <c r="ID603">
        <v>1.85843</v>
      </c>
      <c r="IE603">
        <v>1.85974</v>
      </c>
      <c r="IF603">
        <v>1.85989</v>
      </c>
      <c r="IG603">
        <v>1.85843</v>
      </c>
      <c r="IH603">
        <v>1.85745</v>
      </c>
      <c r="II603">
        <v>1.8524</v>
      </c>
      <c r="IJ603">
        <v>0</v>
      </c>
      <c r="IK603">
        <v>0</v>
      </c>
      <c r="IL603">
        <v>0</v>
      </c>
      <c r="IM603">
        <v>0</v>
      </c>
      <c r="IN603" t="s">
        <v>441</v>
      </c>
      <c r="IO603" t="s">
        <v>442</v>
      </c>
      <c r="IP603" t="s">
        <v>443</v>
      </c>
      <c r="IQ603" t="s">
        <v>443</v>
      </c>
      <c r="IR603" t="s">
        <v>443</v>
      </c>
      <c r="IS603" t="s">
        <v>443</v>
      </c>
      <c r="IT603">
        <v>0</v>
      </c>
      <c r="IU603">
        <v>100</v>
      </c>
      <c r="IV603">
        <v>100</v>
      </c>
      <c r="IW603">
        <v>-1.059</v>
      </c>
      <c r="IX603">
        <v>0.2804</v>
      </c>
      <c r="IY603">
        <v>-1.199888540531774</v>
      </c>
      <c r="IZ603">
        <v>0.0006062262584135303</v>
      </c>
      <c r="JA603">
        <v>-6.607284784785487E-07</v>
      </c>
      <c r="JB603">
        <v>4.456398226774383E-10</v>
      </c>
      <c r="JC603">
        <v>0.04242554667046498</v>
      </c>
      <c r="JD603">
        <v>-0.002659736867722172</v>
      </c>
      <c r="JE603">
        <v>0.000738507291522077</v>
      </c>
      <c r="JF603">
        <v>-6.730059124220876E-06</v>
      </c>
      <c r="JG603">
        <v>7</v>
      </c>
      <c r="JH603">
        <v>1949</v>
      </c>
      <c r="JI603">
        <v>1</v>
      </c>
      <c r="JJ603">
        <v>29</v>
      </c>
      <c r="JK603">
        <v>190244.6</v>
      </c>
      <c r="JL603">
        <v>190244.8</v>
      </c>
      <c r="JM603">
        <v>1.1084</v>
      </c>
      <c r="JN603">
        <v>2.62085</v>
      </c>
      <c r="JO603">
        <v>2.146</v>
      </c>
      <c r="JP603">
        <v>2.67944</v>
      </c>
      <c r="JQ603">
        <v>2.29858</v>
      </c>
      <c r="JR603">
        <v>2.40234</v>
      </c>
      <c r="JS603">
        <v>37.0986</v>
      </c>
      <c r="JT603">
        <v>24.07</v>
      </c>
      <c r="JU603">
        <v>18</v>
      </c>
      <c r="JV603">
        <v>482.126</v>
      </c>
      <c r="JW603">
        <v>894.732</v>
      </c>
      <c r="JX603">
        <v>28.3922</v>
      </c>
      <c r="JY603">
        <v>28.4589</v>
      </c>
      <c r="JZ603">
        <v>29.9999</v>
      </c>
      <c r="KA603">
        <v>28.7206</v>
      </c>
      <c r="KB603">
        <v>28.7049</v>
      </c>
      <c r="KC603">
        <v>22.2015</v>
      </c>
      <c r="KD603">
        <v>24.2751</v>
      </c>
      <c r="KE603">
        <v>57.6073</v>
      </c>
      <c r="KF603">
        <v>28.3928</v>
      </c>
      <c r="KG603">
        <v>286.511</v>
      </c>
      <c r="KH603">
        <v>18.3724</v>
      </c>
      <c r="KI603">
        <v>102.065</v>
      </c>
      <c r="KJ603">
        <v>91.5964</v>
      </c>
    </row>
    <row r="604" spans="1:296">
      <c r="A604">
        <v>586</v>
      </c>
      <c r="B604">
        <v>1758404283.6</v>
      </c>
      <c r="C604">
        <v>22143.09999990463</v>
      </c>
      <c r="D604" t="s">
        <v>1621</v>
      </c>
      <c r="E604" t="s">
        <v>1622</v>
      </c>
      <c r="F604">
        <v>5</v>
      </c>
      <c r="G604" t="s">
        <v>1604</v>
      </c>
      <c r="H604">
        <v>1758404276.1</v>
      </c>
      <c r="I604">
        <f>(J604)/1000</f>
        <v>0</v>
      </c>
      <c r="J604">
        <f>IF(DO604, AM604, AG604)</f>
        <v>0</v>
      </c>
      <c r="K604">
        <f>IF(DO604, AH604, AF604)</f>
        <v>0</v>
      </c>
      <c r="L604">
        <f>DQ604 - IF(AT604&gt;1, K604*DK604*100.0/(AV604), 0)</f>
        <v>0</v>
      </c>
      <c r="M604">
        <f>((S604-I604/2)*L604-K604)/(S604+I604/2)</f>
        <v>0</v>
      </c>
      <c r="N604">
        <f>M604*(DX604+DY604)/1000.0</f>
        <v>0</v>
      </c>
      <c r="O604">
        <f>(DQ604 - IF(AT604&gt;1, K604*DK604*100.0/(AV604), 0))*(DX604+DY604)/1000.0</f>
        <v>0</v>
      </c>
      <c r="P604">
        <f>2.0/((1/R604-1/Q604)+SIGN(R604)*SQRT((1/R604-1/Q604)*(1/R604-1/Q604) + 4*DL604/((DL604+1)*(DL604+1))*(2*1/R604*1/Q604-1/Q604*1/Q604)))</f>
        <v>0</v>
      </c>
      <c r="Q604">
        <f>IF(LEFT(DM604,1)&lt;&gt;"0",IF(LEFT(DM604,1)="1",3.0,DN604),$D$5+$E$5*(EE604*DX604/($K$5*1000))+$F$5*(EE604*DX604/($K$5*1000))*MAX(MIN(DK604,$J$5),$I$5)*MAX(MIN(DK604,$J$5),$I$5)+$G$5*MAX(MIN(DK604,$J$5),$I$5)*(EE604*DX604/($K$5*1000))+$H$5*(EE604*DX604/($K$5*1000))*(EE604*DX604/($K$5*1000)))</f>
        <v>0</v>
      </c>
      <c r="R604">
        <f>I604*(1000-(1000*0.61365*exp(17.502*V604/(240.97+V604))/(DX604+DY604)+DS604)/2)/(1000*0.61365*exp(17.502*V604/(240.97+V604))/(DX604+DY604)-DS604)</f>
        <v>0</v>
      </c>
      <c r="S604">
        <f>1/((DL604+1)/(P604/1.6)+1/(Q604/1.37)) + DL604/((DL604+1)/(P604/1.6) + DL604/(Q604/1.37))</f>
        <v>0</v>
      </c>
      <c r="T604">
        <f>(DG604*DJ604)</f>
        <v>0</v>
      </c>
      <c r="U604">
        <f>(DZ604+(T604+2*0.95*5.67E-8*(((DZ604+$B$9)+273)^4-(DZ604+273)^4)-44100*I604)/(1.84*29.3*Q604+8*0.95*5.67E-8*(DZ604+273)^3))</f>
        <v>0</v>
      </c>
      <c r="V604">
        <f>($C$9*EA604+$D$9*EB604+$E$9*U604)</f>
        <v>0</v>
      </c>
      <c r="W604">
        <f>0.61365*exp(17.502*V604/(240.97+V604))</f>
        <v>0</v>
      </c>
      <c r="X604">
        <f>(Y604/Z604*100)</f>
        <v>0</v>
      </c>
      <c r="Y604">
        <f>DS604*(DX604+DY604)/1000</f>
        <v>0</v>
      </c>
      <c r="Z604">
        <f>0.61365*exp(17.502*DZ604/(240.97+DZ604))</f>
        <v>0</v>
      </c>
      <c r="AA604">
        <f>(W604-DS604*(DX604+DY604)/1000)</f>
        <v>0</v>
      </c>
      <c r="AB604">
        <f>(-I604*44100)</f>
        <v>0</v>
      </c>
      <c r="AC604">
        <f>2*29.3*Q604*0.92*(DZ604-V604)</f>
        <v>0</v>
      </c>
      <c r="AD604">
        <f>2*0.95*5.67E-8*(((DZ604+$B$9)+273)^4-(V604+273)^4)</f>
        <v>0</v>
      </c>
      <c r="AE604">
        <f>T604+AD604+AB604+AC604</f>
        <v>0</v>
      </c>
      <c r="AF604">
        <f>DW604*AT604*(DR604-DQ604*(1000-AT604*DT604)/(1000-AT604*DS604))/(100*DK604)</f>
        <v>0</v>
      </c>
      <c r="AG604">
        <f>1000*DW604*AT604*(DS604-DT604)/(100*DK604*(1000-AT604*DS604))</f>
        <v>0</v>
      </c>
      <c r="AH604">
        <f>(AI604 - AJ604 - DX604*1E3/(8.314*(DZ604+273.15)) * AL604/DW604 * AK604) * DW604/(100*DK604) * (1000 - DT604)/1000</f>
        <v>0</v>
      </c>
      <c r="AI604">
        <v>314.2118939438936</v>
      </c>
      <c r="AJ604">
        <v>313.8222787878787</v>
      </c>
      <c r="AK604">
        <v>-3.153263699324286</v>
      </c>
      <c r="AL604">
        <v>65.71797412509649</v>
      </c>
      <c r="AM604">
        <f>(AO604 - AN604 + DX604*1E3/(8.314*(DZ604+273.15)) * AQ604/DW604 * AP604) * DW604/(100*DK604) * 1000/(1000 - AO604)</f>
        <v>0</v>
      </c>
      <c r="AN604">
        <v>18.34606728525463</v>
      </c>
      <c r="AO604">
        <v>22.82938909090909</v>
      </c>
      <c r="AP604">
        <v>0.001169136012067557</v>
      </c>
      <c r="AQ604">
        <v>86.31650499012009</v>
      </c>
      <c r="AR604">
        <v>0</v>
      </c>
      <c r="AS604">
        <v>0</v>
      </c>
      <c r="AT604">
        <f>IF(AR604*$H$15&gt;=AV604,1.0,(AV604/(AV604-AR604*$H$15)))</f>
        <v>0</v>
      </c>
      <c r="AU604">
        <f>(AT604-1)*100</f>
        <v>0</v>
      </c>
      <c r="AV604">
        <f>MAX(0,($B$15+$C$15*EE604)/(1+$D$15*EE604)*DX604/(DZ604+273)*$E$15)</f>
        <v>0</v>
      </c>
      <c r="AW604" t="s">
        <v>437</v>
      </c>
      <c r="AX604" t="s">
        <v>437</v>
      </c>
      <c r="AY604">
        <v>0</v>
      </c>
      <c r="AZ604">
        <v>0</v>
      </c>
      <c r="BA604">
        <f>1-AY604/AZ604</f>
        <v>0</v>
      </c>
      <c r="BB604">
        <v>0</v>
      </c>
      <c r="BC604" t="s">
        <v>437</v>
      </c>
      <c r="BD604" t="s">
        <v>437</v>
      </c>
      <c r="BE604">
        <v>0</v>
      </c>
      <c r="BF604">
        <v>0</v>
      </c>
      <c r="BG604">
        <f>1-BE604/BF604</f>
        <v>0</v>
      </c>
      <c r="BH604">
        <v>0.5</v>
      </c>
      <c r="BI604">
        <f>DH604</f>
        <v>0</v>
      </c>
      <c r="BJ604">
        <f>K604</f>
        <v>0</v>
      </c>
      <c r="BK604">
        <f>BG604*BH604*BI604</f>
        <v>0</v>
      </c>
      <c r="BL604">
        <f>(BJ604-BB604)/BI604</f>
        <v>0</v>
      </c>
      <c r="BM604">
        <f>(AZ604-BF604)/BF604</f>
        <v>0</v>
      </c>
      <c r="BN604">
        <f>AY604/(BA604+AY604/BF604)</f>
        <v>0</v>
      </c>
      <c r="BO604" t="s">
        <v>437</v>
      </c>
      <c r="BP604">
        <v>0</v>
      </c>
      <c r="BQ604">
        <f>IF(BP604&lt;&gt;0, BP604, BN604)</f>
        <v>0</v>
      </c>
      <c r="BR604">
        <f>1-BQ604/BF604</f>
        <v>0</v>
      </c>
      <c r="BS604">
        <f>(BF604-BE604)/(BF604-BQ604)</f>
        <v>0</v>
      </c>
      <c r="BT604">
        <f>(AZ604-BF604)/(AZ604-BQ604)</f>
        <v>0</v>
      </c>
      <c r="BU604">
        <f>(BF604-BE604)/(BF604-AY604)</f>
        <v>0</v>
      </c>
      <c r="BV604">
        <f>(AZ604-BF604)/(AZ604-AY604)</f>
        <v>0</v>
      </c>
      <c r="BW604">
        <f>(BS604*BQ604/BE604)</f>
        <v>0</v>
      </c>
      <c r="BX604">
        <f>(1-BW604)</f>
        <v>0</v>
      </c>
      <c r="DG604">
        <f>$B$13*EF604+$C$13*EG604+$F$13*ER604*(1-EU604)</f>
        <v>0</v>
      </c>
      <c r="DH604">
        <f>DG604*DI604</f>
        <v>0</v>
      </c>
      <c r="DI604">
        <f>($B$13*$D$11+$C$13*$D$11+$F$13*((FE604+EW604)/MAX(FE604+EW604+FF604, 0.1)*$I$11+FF604/MAX(FE604+EW604+FF604, 0.1)*$J$11))/($B$13+$C$13+$F$13)</f>
        <v>0</v>
      </c>
      <c r="DJ604">
        <f>($B$13*$K$11+$C$13*$K$11+$F$13*((FE604+EW604)/MAX(FE604+EW604+FF604, 0.1)*$P$11+FF604/MAX(FE604+EW604+FF604, 0.1)*$Q$11))/($B$13+$C$13+$F$13)</f>
        <v>0</v>
      </c>
      <c r="DK604">
        <v>5.66</v>
      </c>
      <c r="DL604">
        <v>0.5</v>
      </c>
      <c r="DM604" t="s">
        <v>438</v>
      </c>
      <c r="DN604">
        <v>2</v>
      </c>
      <c r="DO604" t="b">
        <v>1</v>
      </c>
      <c r="DP604">
        <v>1758404276.1</v>
      </c>
      <c r="DQ604">
        <v>328.0715925925927</v>
      </c>
      <c r="DR604">
        <v>321.9414814814815</v>
      </c>
      <c r="DS604">
        <v>22.81465925925925</v>
      </c>
      <c r="DT604">
        <v>18.31636296296296</v>
      </c>
      <c r="DU604">
        <v>329.1276666666667</v>
      </c>
      <c r="DV604">
        <v>22.53417037037037</v>
      </c>
      <c r="DW604">
        <v>500.0444074074074</v>
      </c>
      <c r="DX604">
        <v>90.20609629629631</v>
      </c>
      <c r="DY604">
        <v>0.06610597037037037</v>
      </c>
      <c r="DZ604">
        <v>29.45476296296296</v>
      </c>
      <c r="EA604">
        <v>29.99829259259259</v>
      </c>
      <c r="EB604">
        <v>999.9000000000001</v>
      </c>
      <c r="EC604">
        <v>0</v>
      </c>
      <c r="ED604">
        <v>0</v>
      </c>
      <c r="EE604">
        <v>9990.87037037037</v>
      </c>
      <c r="EF604">
        <v>0</v>
      </c>
      <c r="EG604">
        <v>11.5964</v>
      </c>
      <c r="EH604">
        <v>6.130034074074074</v>
      </c>
      <c r="EI604">
        <v>335.7312222222222</v>
      </c>
      <c r="EJ604">
        <v>327.948</v>
      </c>
      <c r="EK604">
        <v>4.49829925925926</v>
      </c>
      <c r="EL604">
        <v>321.9414814814815</v>
      </c>
      <c r="EM604">
        <v>18.31636296296296</v>
      </c>
      <c r="EN604">
        <v>2.058021111111111</v>
      </c>
      <c r="EO604">
        <v>1.652248148148148</v>
      </c>
      <c r="EP604">
        <v>17.89793333333333</v>
      </c>
      <c r="EQ604">
        <v>14.45489259259259</v>
      </c>
      <c r="ER604">
        <v>2000.005555555555</v>
      </c>
      <c r="ES604">
        <v>0.9799933333333334</v>
      </c>
      <c r="ET604">
        <v>0.02000647037037037</v>
      </c>
      <c r="EU604">
        <v>0</v>
      </c>
      <c r="EV604">
        <v>887.1703333333334</v>
      </c>
      <c r="EW604">
        <v>5.00078</v>
      </c>
      <c r="EX604">
        <v>17349.11851851852</v>
      </c>
      <c r="EY604">
        <v>16379.64814814815</v>
      </c>
      <c r="EZ604">
        <v>38.8677037037037</v>
      </c>
      <c r="FA604">
        <v>39.63418518518519</v>
      </c>
      <c r="FB604">
        <v>39.61548148148148</v>
      </c>
      <c r="FC604">
        <v>39.31474074074075</v>
      </c>
      <c r="FD604">
        <v>40.28448148148147</v>
      </c>
      <c r="FE604">
        <v>1955.095555555556</v>
      </c>
      <c r="FF604">
        <v>39.91</v>
      </c>
      <c r="FG604">
        <v>0</v>
      </c>
      <c r="FH604">
        <v>1758404284.5</v>
      </c>
      <c r="FI604">
        <v>0</v>
      </c>
      <c r="FJ604">
        <v>887.0767999999999</v>
      </c>
      <c r="FK604">
        <v>-7.435384612010158</v>
      </c>
      <c r="FL604">
        <v>-145.2999996226355</v>
      </c>
      <c r="FM604">
        <v>17347.708</v>
      </c>
      <c r="FN604">
        <v>15</v>
      </c>
      <c r="FO604">
        <v>0</v>
      </c>
      <c r="FP604" t="s">
        <v>439</v>
      </c>
      <c r="FQ604">
        <v>1746989605.5</v>
      </c>
      <c r="FR604">
        <v>1746989593.5</v>
      </c>
      <c r="FS604">
        <v>0</v>
      </c>
      <c r="FT604">
        <v>-0.274</v>
      </c>
      <c r="FU604">
        <v>-0.002</v>
      </c>
      <c r="FV604">
        <v>2.549</v>
      </c>
      <c r="FW604">
        <v>0.129</v>
      </c>
      <c r="FX604">
        <v>420</v>
      </c>
      <c r="FY604">
        <v>17</v>
      </c>
      <c r="FZ604">
        <v>0.02</v>
      </c>
      <c r="GA604">
        <v>0.04</v>
      </c>
      <c r="GB604">
        <v>5.34140675</v>
      </c>
      <c r="GC604">
        <v>16.26504979362101</v>
      </c>
      <c r="GD604">
        <v>1.575718667195048</v>
      </c>
      <c r="GE604">
        <v>0</v>
      </c>
      <c r="GF604">
        <v>887.4744117647059</v>
      </c>
      <c r="GG604">
        <v>-6.985362867754201</v>
      </c>
      <c r="GH604">
        <v>0.7285927660120798</v>
      </c>
      <c r="GI604">
        <v>0</v>
      </c>
      <c r="GJ604">
        <v>4.50130075</v>
      </c>
      <c r="GK604">
        <v>-0.1854494183864923</v>
      </c>
      <c r="GL604">
        <v>0.02816086347996985</v>
      </c>
      <c r="GM604">
        <v>0</v>
      </c>
      <c r="GN604">
        <v>0</v>
      </c>
      <c r="GO604">
        <v>3</v>
      </c>
      <c r="GP604" t="s">
        <v>446</v>
      </c>
      <c r="GQ604">
        <v>3.10194</v>
      </c>
      <c r="GR604">
        <v>2.72395</v>
      </c>
      <c r="GS604">
        <v>0.0686089</v>
      </c>
      <c r="GT604">
        <v>0.0670056</v>
      </c>
      <c r="GU604">
        <v>0.103924</v>
      </c>
      <c r="GV604">
        <v>0.0902034</v>
      </c>
      <c r="GW604">
        <v>24373</v>
      </c>
      <c r="GX604">
        <v>22186.9</v>
      </c>
      <c r="GY604">
        <v>26731.8</v>
      </c>
      <c r="GZ604">
        <v>24001.3</v>
      </c>
      <c r="HA604">
        <v>38326.6</v>
      </c>
      <c r="HB604">
        <v>32292.2</v>
      </c>
      <c r="HC604">
        <v>46683.1</v>
      </c>
      <c r="HD604">
        <v>37987.3</v>
      </c>
      <c r="HE604">
        <v>1.87435</v>
      </c>
      <c r="HF604">
        <v>2.34295</v>
      </c>
      <c r="HG604">
        <v>0.150405</v>
      </c>
      <c r="HH604">
        <v>0</v>
      </c>
      <c r="HI604">
        <v>27.5507</v>
      </c>
      <c r="HJ604">
        <v>999.9</v>
      </c>
      <c r="HK604">
        <v>44.9</v>
      </c>
      <c r="HL604">
        <v>32.4</v>
      </c>
      <c r="HM604">
        <v>24.3127</v>
      </c>
      <c r="HN604">
        <v>60.4512</v>
      </c>
      <c r="HO604">
        <v>5.35657</v>
      </c>
      <c r="HP604">
        <v>2</v>
      </c>
      <c r="HQ604">
        <v>0.094248</v>
      </c>
      <c r="HR604">
        <v>-0.652195</v>
      </c>
      <c r="HS604">
        <v>20.2817</v>
      </c>
      <c r="HT604">
        <v>5.20995</v>
      </c>
      <c r="HU604">
        <v>11.9773</v>
      </c>
      <c r="HV604">
        <v>4.9627</v>
      </c>
      <c r="HW604">
        <v>3.27428</v>
      </c>
      <c r="HX604">
        <v>9999</v>
      </c>
      <c r="HY604">
        <v>9999</v>
      </c>
      <c r="HZ604">
        <v>9999</v>
      </c>
      <c r="IA604">
        <v>999.9</v>
      </c>
      <c r="IB604">
        <v>1.86387</v>
      </c>
      <c r="IC604">
        <v>1.8601</v>
      </c>
      <c r="ID604">
        <v>1.85845</v>
      </c>
      <c r="IE604">
        <v>1.85974</v>
      </c>
      <c r="IF604">
        <v>1.85989</v>
      </c>
      <c r="IG604">
        <v>1.85843</v>
      </c>
      <c r="IH604">
        <v>1.85745</v>
      </c>
      <c r="II604">
        <v>1.85241</v>
      </c>
      <c r="IJ604">
        <v>0</v>
      </c>
      <c r="IK604">
        <v>0</v>
      </c>
      <c r="IL604">
        <v>0</v>
      </c>
      <c r="IM604">
        <v>0</v>
      </c>
      <c r="IN604" t="s">
        <v>441</v>
      </c>
      <c r="IO604" t="s">
        <v>442</v>
      </c>
      <c r="IP604" t="s">
        <v>443</v>
      </c>
      <c r="IQ604" t="s">
        <v>443</v>
      </c>
      <c r="IR604" t="s">
        <v>443</v>
      </c>
      <c r="IS604" t="s">
        <v>443</v>
      </c>
      <c r="IT604">
        <v>0</v>
      </c>
      <c r="IU604">
        <v>100</v>
      </c>
      <c r="IV604">
        <v>100</v>
      </c>
      <c r="IW604">
        <v>-1.064</v>
      </c>
      <c r="IX604">
        <v>0.2808</v>
      </c>
      <c r="IY604">
        <v>-1.199888540531774</v>
      </c>
      <c r="IZ604">
        <v>0.0006062262584135303</v>
      </c>
      <c r="JA604">
        <v>-6.607284784785487E-07</v>
      </c>
      <c r="JB604">
        <v>4.456398226774383E-10</v>
      </c>
      <c r="JC604">
        <v>0.04242554667046498</v>
      </c>
      <c r="JD604">
        <v>-0.002659736867722172</v>
      </c>
      <c r="JE604">
        <v>0.000738507291522077</v>
      </c>
      <c r="JF604">
        <v>-6.730059124220876E-06</v>
      </c>
      <c r="JG604">
        <v>7</v>
      </c>
      <c r="JH604">
        <v>1949</v>
      </c>
      <c r="JI604">
        <v>1</v>
      </c>
      <c r="JJ604">
        <v>29</v>
      </c>
      <c r="JK604">
        <v>190244.6</v>
      </c>
      <c r="JL604">
        <v>190244.8</v>
      </c>
      <c r="JM604">
        <v>1.05713</v>
      </c>
      <c r="JN604">
        <v>2.62085</v>
      </c>
      <c r="JO604">
        <v>2.146</v>
      </c>
      <c r="JP604">
        <v>2.67944</v>
      </c>
      <c r="JQ604">
        <v>2.29858</v>
      </c>
      <c r="JR604">
        <v>2.44141</v>
      </c>
      <c r="JS604">
        <v>37.0747</v>
      </c>
      <c r="JT604">
        <v>24.0787</v>
      </c>
      <c r="JU604">
        <v>18</v>
      </c>
      <c r="JV604">
        <v>482.369</v>
      </c>
      <c r="JW604">
        <v>894.535</v>
      </c>
      <c r="JX604">
        <v>28.3937</v>
      </c>
      <c r="JY604">
        <v>28.4577</v>
      </c>
      <c r="JZ604">
        <v>29.9999</v>
      </c>
      <c r="KA604">
        <v>28.7182</v>
      </c>
      <c r="KB604">
        <v>28.7025</v>
      </c>
      <c r="KC604">
        <v>21.1846</v>
      </c>
      <c r="KD604">
        <v>24.2751</v>
      </c>
      <c r="KE604">
        <v>57.6073</v>
      </c>
      <c r="KF604">
        <v>28.3934</v>
      </c>
      <c r="KG604">
        <v>266.471</v>
      </c>
      <c r="KH604">
        <v>18.3724</v>
      </c>
      <c r="KI604">
        <v>102.066</v>
      </c>
      <c r="KJ604">
        <v>91.59739999999999</v>
      </c>
    </row>
    <row r="605" spans="1:296">
      <c r="A605">
        <v>587</v>
      </c>
      <c r="B605">
        <v>1758404288.6</v>
      </c>
      <c r="C605">
        <v>22148.09999990463</v>
      </c>
      <c r="D605" t="s">
        <v>1623</v>
      </c>
      <c r="E605" t="s">
        <v>1624</v>
      </c>
      <c r="F605">
        <v>5</v>
      </c>
      <c r="G605" t="s">
        <v>1604</v>
      </c>
      <c r="H605">
        <v>1758404280.814285</v>
      </c>
      <c r="I605">
        <f>(J605)/1000</f>
        <v>0</v>
      </c>
      <c r="J605">
        <f>IF(DO605, AM605, AG605)</f>
        <v>0</v>
      </c>
      <c r="K605">
        <f>IF(DO605, AH605, AF605)</f>
        <v>0</v>
      </c>
      <c r="L605">
        <f>DQ605 - IF(AT605&gt;1, K605*DK605*100.0/(AV605), 0)</f>
        <v>0</v>
      </c>
      <c r="M605">
        <f>((S605-I605/2)*L605-K605)/(S605+I605/2)</f>
        <v>0</v>
      </c>
      <c r="N605">
        <f>M605*(DX605+DY605)/1000.0</f>
        <v>0</v>
      </c>
      <c r="O605">
        <f>(DQ605 - IF(AT605&gt;1, K605*DK605*100.0/(AV605), 0))*(DX605+DY605)/1000.0</f>
        <v>0</v>
      </c>
      <c r="P605">
        <f>2.0/((1/R605-1/Q605)+SIGN(R605)*SQRT((1/R605-1/Q605)*(1/R605-1/Q605) + 4*DL605/((DL605+1)*(DL605+1))*(2*1/R605*1/Q605-1/Q605*1/Q605)))</f>
        <v>0</v>
      </c>
      <c r="Q605">
        <f>IF(LEFT(DM605,1)&lt;&gt;"0",IF(LEFT(DM605,1)="1",3.0,DN605),$D$5+$E$5*(EE605*DX605/($K$5*1000))+$F$5*(EE605*DX605/($K$5*1000))*MAX(MIN(DK605,$J$5),$I$5)*MAX(MIN(DK605,$J$5),$I$5)+$G$5*MAX(MIN(DK605,$J$5),$I$5)*(EE605*DX605/($K$5*1000))+$H$5*(EE605*DX605/($K$5*1000))*(EE605*DX605/($K$5*1000)))</f>
        <v>0</v>
      </c>
      <c r="R605">
        <f>I605*(1000-(1000*0.61365*exp(17.502*V605/(240.97+V605))/(DX605+DY605)+DS605)/2)/(1000*0.61365*exp(17.502*V605/(240.97+V605))/(DX605+DY605)-DS605)</f>
        <v>0</v>
      </c>
      <c r="S605">
        <f>1/((DL605+1)/(P605/1.6)+1/(Q605/1.37)) + DL605/((DL605+1)/(P605/1.6) + DL605/(Q605/1.37))</f>
        <v>0</v>
      </c>
      <c r="T605">
        <f>(DG605*DJ605)</f>
        <v>0</v>
      </c>
      <c r="U605">
        <f>(DZ605+(T605+2*0.95*5.67E-8*(((DZ605+$B$9)+273)^4-(DZ605+273)^4)-44100*I605)/(1.84*29.3*Q605+8*0.95*5.67E-8*(DZ605+273)^3))</f>
        <v>0</v>
      </c>
      <c r="V605">
        <f>($C$9*EA605+$D$9*EB605+$E$9*U605)</f>
        <v>0</v>
      </c>
      <c r="W605">
        <f>0.61365*exp(17.502*V605/(240.97+V605))</f>
        <v>0</v>
      </c>
      <c r="X605">
        <f>(Y605/Z605*100)</f>
        <v>0</v>
      </c>
      <c r="Y605">
        <f>DS605*(DX605+DY605)/1000</f>
        <v>0</v>
      </c>
      <c r="Z605">
        <f>0.61365*exp(17.502*DZ605/(240.97+DZ605))</f>
        <v>0</v>
      </c>
      <c r="AA605">
        <f>(W605-DS605*(DX605+DY605)/1000)</f>
        <v>0</v>
      </c>
      <c r="AB605">
        <f>(-I605*44100)</f>
        <v>0</v>
      </c>
      <c r="AC605">
        <f>2*29.3*Q605*0.92*(DZ605-V605)</f>
        <v>0</v>
      </c>
      <c r="AD605">
        <f>2*0.95*5.67E-8*(((DZ605+$B$9)+273)^4-(V605+273)^4)</f>
        <v>0</v>
      </c>
      <c r="AE605">
        <f>T605+AD605+AB605+AC605</f>
        <v>0</v>
      </c>
      <c r="AF605">
        <f>DW605*AT605*(DR605-DQ605*(1000-AT605*DT605)/(1000-AT605*DS605))/(100*DK605)</f>
        <v>0</v>
      </c>
      <c r="AG605">
        <f>1000*DW605*AT605*(DS605-DT605)/(100*DK605*(1000-AT605*DS605))</f>
        <v>0</v>
      </c>
      <c r="AH605">
        <f>(AI605 - AJ605 - DX605*1E3/(8.314*(DZ605+273.15)) * AL605/DW605 * AK605) * DW605/(100*DK605) * (1000 - DT605)/1000</f>
        <v>0</v>
      </c>
      <c r="AI605">
        <v>297.2264949424194</v>
      </c>
      <c r="AJ605">
        <v>297.9624969696969</v>
      </c>
      <c r="AK605">
        <v>-3.177980608013547</v>
      </c>
      <c r="AL605">
        <v>65.71797412509649</v>
      </c>
      <c r="AM605">
        <f>(AO605 - AN605 + DX605*1E3/(8.314*(DZ605+273.15)) * AQ605/DW605 * AP605) * DW605/(100*DK605) * 1000/(1000 - AO605)</f>
        <v>0</v>
      </c>
      <c r="AN605">
        <v>18.34798632321757</v>
      </c>
      <c r="AO605">
        <v>22.83610060606059</v>
      </c>
      <c r="AP605">
        <v>0.0006811080752580782</v>
      </c>
      <c r="AQ605">
        <v>86.31650499012009</v>
      </c>
      <c r="AR605">
        <v>0</v>
      </c>
      <c r="AS605">
        <v>0</v>
      </c>
      <c r="AT605">
        <f>IF(AR605*$H$15&gt;=AV605,1.0,(AV605/(AV605-AR605*$H$15)))</f>
        <v>0</v>
      </c>
      <c r="AU605">
        <f>(AT605-1)*100</f>
        <v>0</v>
      </c>
      <c r="AV605">
        <f>MAX(0,($B$15+$C$15*EE605)/(1+$D$15*EE605)*DX605/(DZ605+273)*$E$15)</f>
        <v>0</v>
      </c>
      <c r="AW605" t="s">
        <v>437</v>
      </c>
      <c r="AX605" t="s">
        <v>437</v>
      </c>
      <c r="AY605">
        <v>0</v>
      </c>
      <c r="AZ605">
        <v>0</v>
      </c>
      <c r="BA605">
        <f>1-AY605/AZ605</f>
        <v>0</v>
      </c>
      <c r="BB605">
        <v>0</v>
      </c>
      <c r="BC605" t="s">
        <v>437</v>
      </c>
      <c r="BD605" t="s">
        <v>437</v>
      </c>
      <c r="BE605">
        <v>0</v>
      </c>
      <c r="BF605">
        <v>0</v>
      </c>
      <c r="BG605">
        <f>1-BE605/BF605</f>
        <v>0</v>
      </c>
      <c r="BH605">
        <v>0.5</v>
      </c>
      <c r="BI605">
        <f>DH605</f>
        <v>0</v>
      </c>
      <c r="BJ605">
        <f>K605</f>
        <v>0</v>
      </c>
      <c r="BK605">
        <f>BG605*BH605*BI605</f>
        <v>0</v>
      </c>
      <c r="BL605">
        <f>(BJ605-BB605)/BI605</f>
        <v>0</v>
      </c>
      <c r="BM605">
        <f>(AZ605-BF605)/BF605</f>
        <v>0</v>
      </c>
      <c r="BN605">
        <f>AY605/(BA605+AY605/BF605)</f>
        <v>0</v>
      </c>
      <c r="BO605" t="s">
        <v>437</v>
      </c>
      <c r="BP605">
        <v>0</v>
      </c>
      <c r="BQ605">
        <f>IF(BP605&lt;&gt;0, BP605, BN605)</f>
        <v>0</v>
      </c>
      <c r="BR605">
        <f>1-BQ605/BF605</f>
        <v>0</v>
      </c>
      <c r="BS605">
        <f>(BF605-BE605)/(BF605-BQ605)</f>
        <v>0</v>
      </c>
      <c r="BT605">
        <f>(AZ605-BF605)/(AZ605-BQ605)</f>
        <v>0</v>
      </c>
      <c r="BU605">
        <f>(BF605-BE605)/(BF605-AY605)</f>
        <v>0</v>
      </c>
      <c r="BV605">
        <f>(AZ605-BF605)/(AZ605-AY605)</f>
        <v>0</v>
      </c>
      <c r="BW605">
        <f>(BS605*BQ605/BE605)</f>
        <v>0</v>
      </c>
      <c r="BX605">
        <f>(1-BW605)</f>
        <v>0</v>
      </c>
      <c r="DG605">
        <f>$B$13*EF605+$C$13*EG605+$F$13*ER605*(1-EU605)</f>
        <v>0</v>
      </c>
      <c r="DH605">
        <f>DG605*DI605</f>
        <v>0</v>
      </c>
      <c r="DI605">
        <f>($B$13*$D$11+$C$13*$D$11+$F$13*((FE605+EW605)/MAX(FE605+EW605+FF605, 0.1)*$I$11+FF605/MAX(FE605+EW605+FF605, 0.1)*$J$11))/($B$13+$C$13+$F$13)</f>
        <v>0</v>
      </c>
      <c r="DJ605">
        <f>($B$13*$K$11+$C$13*$K$11+$F$13*((FE605+EW605)/MAX(FE605+EW605+FF605, 0.1)*$P$11+FF605/MAX(FE605+EW605+FF605, 0.1)*$Q$11))/($B$13+$C$13+$F$13)</f>
        <v>0</v>
      </c>
      <c r="DK605">
        <v>5.66</v>
      </c>
      <c r="DL605">
        <v>0.5</v>
      </c>
      <c r="DM605" t="s">
        <v>438</v>
      </c>
      <c r="DN605">
        <v>2</v>
      </c>
      <c r="DO605" t="b">
        <v>1</v>
      </c>
      <c r="DP605">
        <v>1758404280.814285</v>
      </c>
      <c r="DQ605">
        <v>313.6608928571428</v>
      </c>
      <c r="DR605">
        <v>306.3868571428571</v>
      </c>
      <c r="DS605">
        <v>22.81948571428571</v>
      </c>
      <c r="DT605">
        <v>18.33775</v>
      </c>
      <c r="DU605">
        <v>314.7216785714285</v>
      </c>
      <c r="DV605">
        <v>22.53890357142857</v>
      </c>
      <c r="DW605">
        <v>499.9222142857143</v>
      </c>
      <c r="DX605">
        <v>90.20643214285714</v>
      </c>
      <c r="DY605">
        <v>0.06623231071428572</v>
      </c>
      <c r="DZ605">
        <v>29.455675</v>
      </c>
      <c r="EA605">
        <v>29.99956071428571</v>
      </c>
      <c r="EB605">
        <v>999.9000000000002</v>
      </c>
      <c r="EC605">
        <v>0</v>
      </c>
      <c r="ED605">
        <v>0</v>
      </c>
      <c r="EE605">
        <v>9977.139285714287</v>
      </c>
      <c r="EF605">
        <v>0</v>
      </c>
      <c r="EG605">
        <v>11.5964</v>
      </c>
      <c r="EH605">
        <v>7.274027500000001</v>
      </c>
      <c r="EI605">
        <v>320.9855000000001</v>
      </c>
      <c r="EJ605">
        <v>312.1100357142857</v>
      </c>
      <c r="EK605">
        <v>4.48174</v>
      </c>
      <c r="EL605">
        <v>306.3868571428571</v>
      </c>
      <c r="EM605">
        <v>18.33775</v>
      </c>
      <c r="EN605">
        <v>2.058463571428571</v>
      </c>
      <c r="EO605">
        <v>1.654182857142857</v>
      </c>
      <c r="EP605">
        <v>17.90135714285714</v>
      </c>
      <c r="EQ605">
        <v>14.47301071428572</v>
      </c>
      <c r="ER605">
        <v>2000.019285714286</v>
      </c>
      <c r="ES605">
        <v>0.9799934642857144</v>
      </c>
      <c r="ET605">
        <v>0.02000633928571428</v>
      </c>
      <c r="EU605">
        <v>0</v>
      </c>
      <c r="EV605">
        <v>886.6050714285713</v>
      </c>
      <c r="EW605">
        <v>5.00078</v>
      </c>
      <c r="EX605">
        <v>17338.12142857143</v>
      </c>
      <c r="EY605">
        <v>16379.76071428572</v>
      </c>
      <c r="EZ605">
        <v>38.85685714285714</v>
      </c>
      <c r="FA605">
        <v>39.62942857142857</v>
      </c>
      <c r="FB605">
        <v>39.6447857142857</v>
      </c>
      <c r="FC605">
        <v>39.3035</v>
      </c>
      <c r="FD605">
        <v>40.26310714285713</v>
      </c>
      <c r="FE605">
        <v>1955.109285714286</v>
      </c>
      <c r="FF605">
        <v>39.91</v>
      </c>
      <c r="FG605">
        <v>0</v>
      </c>
      <c r="FH605">
        <v>1758404289.3</v>
      </c>
      <c r="FI605">
        <v>0</v>
      </c>
      <c r="FJ605">
        <v>886.5360000000001</v>
      </c>
      <c r="FK605">
        <v>-6.346923094181861</v>
      </c>
      <c r="FL605">
        <v>-132.6769232073544</v>
      </c>
      <c r="FM605">
        <v>17336.492</v>
      </c>
      <c r="FN605">
        <v>15</v>
      </c>
      <c r="FO605">
        <v>0</v>
      </c>
      <c r="FP605" t="s">
        <v>439</v>
      </c>
      <c r="FQ605">
        <v>1746989605.5</v>
      </c>
      <c r="FR605">
        <v>1746989593.5</v>
      </c>
      <c r="FS605">
        <v>0</v>
      </c>
      <c r="FT605">
        <v>-0.274</v>
      </c>
      <c r="FU605">
        <v>-0.002</v>
      </c>
      <c r="FV605">
        <v>2.549</v>
      </c>
      <c r="FW605">
        <v>0.129</v>
      </c>
      <c r="FX605">
        <v>420</v>
      </c>
      <c r="FY605">
        <v>17</v>
      </c>
      <c r="FZ605">
        <v>0.02</v>
      </c>
      <c r="GA605">
        <v>0.04</v>
      </c>
      <c r="GB605">
        <v>6.418552750000001</v>
      </c>
      <c r="GC605">
        <v>14.6636322326454</v>
      </c>
      <c r="GD605">
        <v>1.414356659670727</v>
      </c>
      <c r="GE605">
        <v>0</v>
      </c>
      <c r="GF605">
        <v>887.0647058823528</v>
      </c>
      <c r="GG605">
        <v>-6.948326973221451</v>
      </c>
      <c r="GH605">
        <v>0.7285552395146351</v>
      </c>
      <c r="GI605">
        <v>0</v>
      </c>
      <c r="GJ605">
        <v>4.49746725</v>
      </c>
      <c r="GK605">
        <v>-0.2190649530956857</v>
      </c>
      <c r="GL605">
        <v>0.02872544351158917</v>
      </c>
      <c r="GM605">
        <v>0</v>
      </c>
      <c r="GN605">
        <v>0</v>
      </c>
      <c r="GO605">
        <v>3</v>
      </c>
      <c r="GP605" t="s">
        <v>446</v>
      </c>
      <c r="GQ605">
        <v>3.10111</v>
      </c>
      <c r="GR605">
        <v>2.72472</v>
      </c>
      <c r="GS605">
        <v>0.06578100000000001</v>
      </c>
      <c r="GT605">
        <v>0.0639184</v>
      </c>
      <c r="GU605">
        <v>0.103945</v>
      </c>
      <c r="GV605">
        <v>0.09021029999999999</v>
      </c>
      <c r="GW605">
        <v>24447.2</v>
      </c>
      <c r="GX605">
        <v>22260.2</v>
      </c>
      <c r="GY605">
        <v>26732</v>
      </c>
      <c r="GZ605">
        <v>24001.2</v>
      </c>
      <c r="HA605">
        <v>38325.5</v>
      </c>
      <c r="HB605">
        <v>32291.7</v>
      </c>
      <c r="HC605">
        <v>46683.4</v>
      </c>
      <c r="HD605">
        <v>37987.4</v>
      </c>
      <c r="HE605">
        <v>1.87293</v>
      </c>
      <c r="HF605">
        <v>2.3439</v>
      </c>
      <c r="HG605">
        <v>0.149332</v>
      </c>
      <c r="HH605">
        <v>0</v>
      </c>
      <c r="HI605">
        <v>27.5519</v>
      </c>
      <c r="HJ605">
        <v>999.9</v>
      </c>
      <c r="HK605">
        <v>44.9</v>
      </c>
      <c r="HL605">
        <v>32.3</v>
      </c>
      <c r="HM605">
        <v>24.178</v>
      </c>
      <c r="HN605">
        <v>61.2412</v>
      </c>
      <c r="HO605">
        <v>5.61298</v>
      </c>
      <c r="HP605">
        <v>2</v>
      </c>
      <c r="HQ605">
        <v>0.0940091</v>
      </c>
      <c r="HR605">
        <v>-0.629567</v>
      </c>
      <c r="HS605">
        <v>20.2815</v>
      </c>
      <c r="HT605">
        <v>5.21085</v>
      </c>
      <c r="HU605">
        <v>11.9782</v>
      </c>
      <c r="HV605">
        <v>4.96295</v>
      </c>
      <c r="HW605">
        <v>3.27448</v>
      </c>
      <c r="HX605">
        <v>9999</v>
      </c>
      <c r="HY605">
        <v>9999</v>
      </c>
      <c r="HZ605">
        <v>9999</v>
      </c>
      <c r="IA605">
        <v>999.9</v>
      </c>
      <c r="IB605">
        <v>1.86386</v>
      </c>
      <c r="IC605">
        <v>1.8601</v>
      </c>
      <c r="ID605">
        <v>1.85841</v>
      </c>
      <c r="IE605">
        <v>1.85974</v>
      </c>
      <c r="IF605">
        <v>1.85989</v>
      </c>
      <c r="IG605">
        <v>1.85843</v>
      </c>
      <c r="IH605">
        <v>1.85745</v>
      </c>
      <c r="II605">
        <v>1.8524</v>
      </c>
      <c r="IJ605">
        <v>0</v>
      </c>
      <c r="IK605">
        <v>0</v>
      </c>
      <c r="IL605">
        <v>0</v>
      </c>
      <c r="IM605">
        <v>0</v>
      </c>
      <c r="IN605" t="s">
        <v>441</v>
      </c>
      <c r="IO605" t="s">
        <v>442</v>
      </c>
      <c r="IP605" t="s">
        <v>443</v>
      </c>
      <c r="IQ605" t="s">
        <v>443</v>
      </c>
      <c r="IR605" t="s">
        <v>443</v>
      </c>
      <c r="IS605" t="s">
        <v>443</v>
      </c>
      <c r="IT605">
        <v>0</v>
      </c>
      <c r="IU605">
        <v>100</v>
      </c>
      <c r="IV605">
        <v>100</v>
      </c>
      <c r="IW605">
        <v>-1.069</v>
      </c>
      <c r="IX605">
        <v>0.2809</v>
      </c>
      <c r="IY605">
        <v>-1.199888540531774</v>
      </c>
      <c r="IZ605">
        <v>0.0006062262584135303</v>
      </c>
      <c r="JA605">
        <v>-6.607284784785487E-07</v>
      </c>
      <c r="JB605">
        <v>4.456398226774383E-10</v>
      </c>
      <c r="JC605">
        <v>0.04242554667046498</v>
      </c>
      <c r="JD605">
        <v>-0.002659736867722172</v>
      </c>
      <c r="JE605">
        <v>0.000738507291522077</v>
      </c>
      <c r="JF605">
        <v>-6.730059124220876E-06</v>
      </c>
      <c r="JG605">
        <v>7</v>
      </c>
      <c r="JH605">
        <v>1949</v>
      </c>
      <c r="JI605">
        <v>1</v>
      </c>
      <c r="JJ605">
        <v>29</v>
      </c>
      <c r="JK605">
        <v>190244.7</v>
      </c>
      <c r="JL605">
        <v>190244.9</v>
      </c>
      <c r="JM605">
        <v>1.00952</v>
      </c>
      <c r="JN605">
        <v>2.61841</v>
      </c>
      <c r="JO605">
        <v>2.146</v>
      </c>
      <c r="JP605">
        <v>2.67944</v>
      </c>
      <c r="JQ605">
        <v>2.29858</v>
      </c>
      <c r="JR605">
        <v>2.40234</v>
      </c>
      <c r="JS605">
        <v>37.0747</v>
      </c>
      <c r="JT605">
        <v>24.07</v>
      </c>
      <c r="JU605">
        <v>18</v>
      </c>
      <c r="JV605">
        <v>481.519</v>
      </c>
      <c r="JW605">
        <v>895.492</v>
      </c>
      <c r="JX605">
        <v>28.3931</v>
      </c>
      <c r="JY605">
        <v>28.4552</v>
      </c>
      <c r="JZ605">
        <v>30</v>
      </c>
      <c r="KA605">
        <v>28.7152</v>
      </c>
      <c r="KB605">
        <v>28.6994</v>
      </c>
      <c r="KC605">
        <v>20.2433</v>
      </c>
      <c r="KD605">
        <v>24.2751</v>
      </c>
      <c r="KE605">
        <v>57.2275</v>
      </c>
      <c r="KF605">
        <v>28.3865</v>
      </c>
      <c r="KG605">
        <v>253.096</v>
      </c>
      <c r="KH605">
        <v>18.3724</v>
      </c>
      <c r="KI605">
        <v>102.067</v>
      </c>
      <c r="KJ605">
        <v>91.59739999999999</v>
      </c>
    </row>
    <row r="606" spans="1:296">
      <c r="A606">
        <v>588</v>
      </c>
      <c r="B606">
        <v>1758404293.6</v>
      </c>
      <c r="C606">
        <v>22153.09999990463</v>
      </c>
      <c r="D606" t="s">
        <v>1625</v>
      </c>
      <c r="E606" t="s">
        <v>1626</v>
      </c>
      <c r="F606">
        <v>5</v>
      </c>
      <c r="G606" t="s">
        <v>1604</v>
      </c>
      <c r="H606">
        <v>1758404286.1</v>
      </c>
      <c r="I606">
        <f>(J606)/1000</f>
        <v>0</v>
      </c>
      <c r="J606">
        <f>IF(DO606, AM606, AG606)</f>
        <v>0</v>
      </c>
      <c r="K606">
        <f>IF(DO606, AH606, AF606)</f>
        <v>0</v>
      </c>
      <c r="L606">
        <f>DQ606 - IF(AT606&gt;1, K606*DK606*100.0/(AV606), 0)</f>
        <v>0</v>
      </c>
      <c r="M606">
        <f>((S606-I606/2)*L606-K606)/(S606+I606/2)</f>
        <v>0</v>
      </c>
      <c r="N606">
        <f>M606*(DX606+DY606)/1000.0</f>
        <v>0</v>
      </c>
      <c r="O606">
        <f>(DQ606 - IF(AT606&gt;1, K606*DK606*100.0/(AV606), 0))*(DX606+DY606)/1000.0</f>
        <v>0</v>
      </c>
      <c r="P606">
        <f>2.0/((1/R606-1/Q606)+SIGN(R606)*SQRT((1/R606-1/Q606)*(1/R606-1/Q606) + 4*DL606/((DL606+1)*(DL606+1))*(2*1/R606*1/Q606-1/Q606*1/Q606)))</f>
        <v>0</v>
      </c>
      <c r="Q606">
        <f>IF(LEFT(DM606,1)&lt;&gt;"0",IF(LEFT(DM606,1)="1",3.0,DN606),$D$5+$E$5*(EE606*DX606/($K$5*1000))+$F$5*(EE606*DX606/($K$5*1000))*MAX(MIN(DK606,$J$5),$I$5)*MAX(MIN(DK606,$J$5),$I$5)+$G$5*MAX(MIN(DK606,$J$5),$I$5)*(EE606*DX606/($K$5*1000))+$H$5*(EE606*DX606/($K$5*1000))*(EE606*DX606/($K$5*1000)))</f>
        <v>0</v>
      </c>
      <c r="R606">
        <f>I606*(1000-(1000*0.61365*exp(17.502*V606/(240.97+V606))/(DX606+DY606)+DS606)/2)/(1000*0.61365*exp(17.502*V606/(240.97+V606))/(DX606+DY606)-DS606)</f>
        <v>0</v>
      </c>
      <c r="S606">
        <f>1/((DL606+1)/(P606/1.6)+1/(Q606/1.37)) + DL606/((DL606+1)/(P606/1.6) + DL606/(Q606/1.37))</f>
        <v>0</v>
      </c>
      <c r="T606">
        <f>(DG606*DJ606)</f>
        <v>0</v>
      </c>
      <c r="U606">
        <f>(DZ606+(T606+2*0.95*5.67E-8*(((DZ606+$B$9)+273)^4-(DZ606+273)^4)-44100*I606)/(1.84*29.3*Q606+8*0.95*5.67E-8*(DZ606+273)^3))</f>
        <v>0</v>
      </c>
      <c r="V606">
        <f>($C$9*EA606+$D$9*EB606+$E$9*U606)</f>
        <v>0</v>
      </c>
      <c r="W606">
        <f>0.61365*exp(17.502*V606/(240.97+V606))</f>
        <v>0</v>
      </c>
      <c r="X606">
        <f>(Y606/Z606*100)</f>
        <v>0</v>
      </c>
      <c r="Y606">
        <f>DS606*(DX606+DY606)/1000</f>
        <v>0</v>
      </c>
      <c r="Z606">
        <f>0.61365*exp(17.502*DZ606/(240.97+DZ606))</f>
        <v>0</v>
      </c>
      <c r="AA606">
        <f>(W606-DS606*(DX606+DY606)/1000)</f>
        <v>0</v>
      </c>
      <c r="AB606">
        <f>(-I606*44100)</f>
        <v>0</v>
      </c>
      <c r="AC606">
        <f>2*29.3*Q606*0.92*(DZ606-V606)</f>
        <v>0</v>
      </c>
      <c r="AD606">
        <f>2*0.95*5.67E-8*(((DZ606+$B$9)+273)^4-(V606+273)^4)</f>
        <v>0</v>
      </c>
      <c r="AE606">
        <f>T606+AD606+AB606+AC606</f>
        <v>0</v>
      </c>
      <c r="AF606">
        <f>DW606*AT606*(DR606-DQ606*(1000-AT606*DT606)/(1000-AT606*DS606))/(100*DK606)</f>
        <v>0</v>
      </c>
      <c r="AG606">
        <f>1000*DW606*AT606*(DS606-DT606)/(100*DK606*(1000-AT606*DS606))</f>
        <v>0</v>
      </c>
      <c r="AH606">
        <f>(AI606 - AJ606 - DX606*1E3/(8.314*(DZ606+273.15)) * AL606/DW606 * AK606) * DW606/(100*DK606) * (1000 - DT606)/1000</f>
        <v>0</v>
      </c>
      <c r="AI606">
        <v>280.4843736282481</v>
      </c>
      <c r="AJ606">
        <v>282.0706666666666</v>
      </c>
      <c r="AK606">
        <v>-3.17834378603246</v>
      </c>
      <c r="AL606">
        <v>65.71797412509649</v>
      </c>
      <c r="AM606">
        <f>(AO606 - AN606 + DX606*1E3/(8.314*(DZ606+273.15)) * AQ606/DW606 * AP606) * DW606/(100*DK606) * 1000/(1000 - AO606)</f>
        <v>0</v>
      </c>
      <c r="AN606">
        <v>18.34630122121451</v>
      </c>
      <c r="AO606">
        <v>22.83923333333333</v>
      </c>
      <c r="AP606">
        <v>0.0005996052905183862</v>
      </c>
      <c r="AQ606">
        <v>86.31650499012009</v>
      </c>
      <c r="AR606">
        <v>0</v>
      </c>
      <c r="AS606">
        <v>0</v>
      </c>
      <c r="AT606">
        <f>IF(AR606*$H$15&gt;=AV606,1.0,(AV606/(AV606-AR606*$H$15)))</f>
        <v>0</v>
      </c>
      <c r="AU606">
        <f>(AT606-1)*100</f>
        <v>0</v>
      </c>
      <c r="AV606">
        <f>MAX(0,($B$15+$C$15*EE606)/(1+$D$15*EE606)*DX606/(DZ606+273)*$E$15)</f>
        <v>0</v>
      </c>
      <c r="AW606" t="s">
        <v>437</v>
      </c>
      <c r="AX606" t="s">
        <v>437</v>
      </c>
      <c r="AY606">
        <v>0</v>
      </c>
      <c r="AZ606">
        <v>0</v>
      </c>
      <c r="BA606">
        <f>1-AY606/AZ606</f>
        <v>0</v>
      </c>
      <c r="BB606">
        <v>0</v>
      </c>
      <c r="BC606" t="s">
        <v>437</v>
      </c>
      <c r="BD606" t="s">
        <v>437</v>
      </c>
      <c r="BE606">
        <v>0</v>
      </c>
      <c r="BF606">
        <v>0</v>
      </c>
      <c r="BG606">
        <f>1-BE606/BF606</f>
        <v>0</v>
      </c>
      <c r="BH606">
        <v>0.5</v>
      </c>
      <c r="BI606">
        <f>DH606</f>
        <v>0</v>
      </c>
      <c r="BJ606">
        <f>K606</f>
        <v>0</v>
      </c>
      <c r="BK606">
        <f>BG606*BH606*BI606</f>
        <v>0</v>
      </c>
      <c r="BL606">
        <f>(BJ606-BB606)/BI606</f>
        <v>0</v>
      </c>
      <c r="BM606">
        <f>(AZ606-BF606)/BF606</f>
        <v>0</v>
      </c>
      <c r="BN606">
        <f>AY606/(BA606+AY606/BF606)</f>
        <v>0</v>
      </c>
      <c r="BO606" t="s">
        <v>437</v>
      </c>
      <c r="BP606">
        <v>0</v>
      </c>
      <c r="BQ606">
        <f>IF(BP606&lt;&gt;0, BP606, BN606)</f>
        <v>0</v>
      </c>
      <c r="BR606">
        <f>1-BQ606/BF606</f>
        <v>0</v>
      </c>
      <c r="BS606">
        <f>(BF606-BE606)/(BF606-BQ606)</f>
        <v>0</v>
      </c>
      <c r="BT606">
        <f>(AZ606-BF606)/(AZ606-BQ606)</f>
        <v>0</v>
      </c>
      <c r="BU606">
        <f>(BF606-BE606)/(BF606-AY606)</f>
        <v>0</v>
      </c>
      <c r="BV606">
        <f>(AZ606-BF606)/(AZ606-AY606)</f>
        <v>0</v>
      </c>
      <c r="BW606">
        <f>(BS606*BQ606/BE606)</f>
        <v>0</v>
      </c>
      <c r="BX606">
        <f>(1-BW606)</f>
        <v>0</v>
      </c>
      <c r="DG606">
        <f>$B$13*EF606+$C$13*EG606+$F$13*ER606*(1-EU606)</f>
        <v>0</v>
      </c>
      <c r="DH606">
        <f>DG606*DI606</f>
        <v>0</v>
      </c>
      <c r="DI606">
        <f>($B$13*$D$11+$C$13*$D$11+$F$13*((FE606+EW606)/MAX(FE606+EW606+FF606, 0.1)*$I$11+FF606/MAX(FE606+EW606+FF606, 0.1)*$J$11))/($B$13+$C$13+$F$13)</f>
        <v>0</v>
      </c>
      <c r="DJ606">
        <f>($B$13*$K$11+$C$13*$K$11+$F$13*((FE606+EW606)/MAX(FE606+EW606+FF606, 0.1)*$P$11+FF606/MAX(FE606+EW606+FF606, 0.1)*$Q$11))/($B$13+$C$13+$F$13)</f>
        <v>0</v>
      </c>
      <c r="DK606">
        <v>5.66</v>
      </c>
      <c r="DL606">
        <v>0.5</v>
      </c>
      <c r="DM606" t="s">
        <v>438</v>
      </c>
      <c r="DN606">
        <v>2</v>
      </c>
      <c r="DO606" t="b">
        <v>1</v>
      </c>
      <c r="DP606">
        <v>1758404286.1</v>
      </c>
      <c r="DQ606">
        <v>297.3430740740741</v>
      </c>
      <c r="DR606">
        <v>288.9493333333333</v>
      </c>
      <c r="DS606">
        <v>22.83184814814815</v>
      </c>
      <c r="DT606">
        <v>18.34229629629629</v>
      </c>
      <c r="DU606">
        <v>298.4091851851852</v>
      </c>
      <c r="DV606">
        <v>22.55102222222222</v>
      </c>
      <c r="DW606">
        <v>499.8574814814815</v>
      </c>
      <c r="DX606">
        <v>90.20624074074075</v>
      </c>
      <c r="DY606">
        <v>0.06642621111111111</v>
      </c>
      <c r="DZ606">
        <v>29.45657037037037</v>
      </c>
      <c r="EA606">
        <v>30.00048888888889</v>
      </c>
      <c r="EB606">
        <v>999.9000000000001</v>
      </c>
      <c r="EC606">
        <v>0</v>
      </c>
      <c r="ED606">
        <v>0</v>
      </c>
      <c r="EE606">
        <v>9990.279629629629</v>
      </c>
      <c r="EF606">
        <v>0</v>
      </c>
      <c r="EG606">
        <v>11.5964</v>
      </c>
      <c r="EH606">
        <v>8.393825555555555</v>
      </c>
      <c r="EI606">
        <v>304.2905185185185</v>
      </c>
      <c r="EJ606">
        <v>294.3483333333333</v>
      </c>
      <c r="EK606">
        <v>4.489553703703704</v>
      </c>
      <c r="EL606">
        <v>288.9493333333333</v>
      </c>
      <c r="EM606">
        <v>18.34229629629629</v>
      </c>
      <c r="EN606">
        <v>2.059574074074074</v>
      </c>
      <c r="EO606">
        <v>1.654589259259259</v>
      </c>
      <c r="EP606">
        <v>17.90992962962963</v>
      </c>
      <c r="EQ606">
        <v>14.47681851851852</v>
      </c>
      <c r="ER606">
        <v>2000.005185185185</v>
      </c>
      <c r="ES606">
        <v>0.9799933333333334</v>
      </c>
      <c r="ET606">
        <v>0.02000647407407408</v>
      </c>
      <c r="EU606">
        <v>0</v>
      </c>
      <c r="EV606">
        <v>886.0167037037037</v>
      </c>
      <c r="EW606">
        <v>5.00078</v>
      </c>
      <c r="EX606">
        <v>17326.72222222222</v>
      </c>
      <c r="EY606">
        <v>16379.64074074074</v>
      </c>
      <c r="EZ606">
        <v>38.85162962962963</v>
      </c>
      <c r="FA606">
        <v>39.62033333333333</v>
      </c>
      <c r="FB606">
        <v>39.509</v>
      </c>
      <c r="FC606">
        <v>39.30081481481481</v>
      </c>
      <c r="FD606">
        <v>40.26125925925926</v>
      </c>
      <c r="FE606">
        <v>1955.095185185185</v>
      </c>
      <c r="FF606">
        <v>39.91</v>
      </c>
      <c r="FG606">
        <v>0</v>
      </c>
      <c r="FH606">
        <v>1758404294.1</v>
      </c>
      <c r="FI606">
        <v>0</v>
      </c>
      <c r="FJ606">
        <v>886.0109200000001</v>
      </c>
      <c r="FK606">
        <v>-7.042769260190454</v>
      </c>
      <c r="FL606">
        <v>-118.7230771851349</v>
      </c>
      <c r="FM606">
        <v>17326.384</v>
      </c>
      <c r="FN606">
        <v>15</v>
      </c>
      <c r="FO606">
        <v>0</v>
      </c>
      <c r="FP606" t="s">
        <v>439</v>
      </c>
      <c r="FQ606">
        <v>1746989605.5</v>
      </c>
      <c r="FR606">
        <v>1746989593.5</v>
      </c>
      <c r="FS606">
        <v>0</v>
      </c>
      <c r="FT606">
        <v>-0.274</v>
      </c>
      <c r="FU606">
        <v>-0.002</v>
      </c>
      <c r="FV606">
        <v>2.549</v>
      </c>
      <c r="FW606">
        <v>0.129</v>
      </c>
      <c r="FX606">
        <v>420</v>
      </c>
      <c r="FY606">
        <v>17</v>
      </c>
      <c r="FZ606">
        <v>0.02</v>
      </c>
      <c r="GA606">
        <v>0.04</v>
      </c>
      <c r="GB606">
        <v>7.629838780487804</v>
      </c>
      <c r="GC606">
        <v>13.08296236933797</v>
      </c>
      <c r="GD606">
        <v>1.29533562152486</v>
      </c>
      <c r="GE606">
        <v>0</v>
      </c>
      <c r="GF606">
        <v>886.3498529411764</v>
      </c>
      <c r="GG606">
        <v>-6.824003061069627</v>
      </c>
      <c r="GH606">
        <v>0.7050299589943443</v>
      </c>
      <c r="GI606">
        <v>0</v>
      </c>
      <c r="GJ606">
        <v>4.488535365853659</v>
      </c>
      <c r="GK606">
        <v>0.02676627177701309</v>
      </c>
      <c r="GL606">
        <v>0.01926586265627732</v>
      </c>
      <c r="GM606">
        <v>1</v>
      </c>
      <c r="GN606">
        <v>1</v>
      </c>
      <c r="GO606">
        <v>3</v>
      </c>
      <c r="GP606" t="s">
        <v>440</v>
      </c>
      <c r="GQ606">
        <v>3.1021</v>
      </c>
      <c r="GR606">
        <v>2.7248</v>
      </c>
      <c r="GS606">
        <v>0.0628992</v>
      </c>
      <c r="GT606">
        <v>0.0608446</v>
      </c>
      <c r="GU606">
        <v>0.10395</v>
      </c>
      <c r="GV606">
        <v>0.0900514</v>
      </c>
      <c r="GW606">
        <v>24522.5</v>
      </c>
      <c r="GX606">
        <v>22333.3</v>
      </c>
      <c r="GY606">
        <v>26731.8</v>
      </c>
      <c r="GZ606">
        <v>24001.3</v>
      </c>
      <c r="HA606">
        <v>38324.8</v>
      </c>
      <c r="HB606">
        <v>32297</v>
      </c>
      <c r="HC606">
        <v>46683.2</v>
      </c>
      <c r="HD606">
        <v>37987.3</v>
      </c>
      <c r="HE606">
        <v>1.87465</v>
      </c>
      <c r="HF606">
        <v>2.34258</v>
      </c>
      <c r="HG606">
        <v>0.150338</v>
      </c>
      <c r="HH606">
        <v>0</v>
      </c>
      <c r="HI606">
        <v>27.5549</v>
      </c>
      <c r="HJ606">
        <v>999.9</v>
      </c>
      <c r="HK606">
        <v>44.9</v>
      </c>
      <c r="HL606">
        <v>32.4</v>
      </c>
      <c r="HM606">
        <v>24.3122</v>
      </c>
      <c r="HN606">
        <v>61.0712</v>
      </c>
      <c r="HO606">
        <v>5.45272</v>
      </c>
      <c r="HP606">
        <v>2</v>
      </c>
      <c r="HQ606">
        <v>0.09396599999999999</v>
      </c>
      <c r="HR606">
        <v>-0.635656</v>
      </c>
      <c r="HS606">
        <v>20.2816</v>
      </c>
      <c r="HT606">
        <v>5.2101</v>
      </c>
      <c r="HU606">
        <v>11.9766</v>
      </c>
      <c r="HV606">
        <v>4.96275</v>
      </c>
      <c r="HW606">
        <v>3.27425</v>
      </c>
      <c r="HX606">
        <v>9999</v>
      </c>
      <c r="HY606">
        <v>9999</v>
      </c>
      <c r="HZ606">
        <v>9999</v>
      </c>
      <c r="IA606">
        <v>999.9</v>
      </c>
      <c r="IB606">
        <v>1.86386</v>
      </c>
      <c r="IC606">
        <v>1.8601</v>
      </c>
      <c r="ID606">
        <v>1.85842</v>
      </c>
      <c r="IE606">
        <v>1.85974</v>
      </c>
      <c r="IF606">
        <v>1.85989</v>
      </c>
      <c r="IG606">
        <v>1.8584</v>
      </c>
      <c r="IH606">
        <v>1.85745</v>
      </c>
      <c r="II606">
        <v>1.85239</v>
      </c>
      <c r="IJ606">
        <v>0</v>
      </c>
      <c r="IK606">
        <v>0</v>
      </c>
      <c r="IL606">
        <v>0</v>
      </c>
      <c r="IM606">
        <v>0</v>
      </c>
      <c r="IN606" t="s">
        <v>441</v>
      </c>
      <c r="IO606" t="s">
        <v>442</v>
      </c>
      <c r="IP606" t="s">
        <v>443</v>
      </c>
      <c r="IQ606" t="s">
        <v>443</v>
      </c>
      <c r="IR606" t="s">
        <v>443</v>
      </c>
      <c r="IS606" t="s">
        <v>443</v>
      </c>
      <c r="IT606">
        <v>0</v>
      </c>
      <c r="IU606">
        <v>100</v>
      </c>
      <c r="IV606">
        <v>100</v>
      </c>
      <c r="IW606">
        <v>-1.074</v>
      </c>
      <c r="IX606">
        <v>0.2809</v>
      </c>
      <c r="IY606">
        <v>-1.199888540531774</v>
      </c>
      <c r="IZ606">
        <v>0.0006062262584135303</v>
      </c>
      <c r="JA606">
        <v>-6.607284784785487E-07</v>
      </c>
      <c r="JB606">
        <v>4.456398226774383E-10</v>
      </c>
      <c r="JC606">
        <v>0.04242554667046498</v>
      </c>
      <c r="JD606">
        <v>-0.002659736867722172</v>
      </c>
      <c r="JE606">
        <v>0.000738507291522077</v>
      </c>
      <c r="JF606">
        <v>-6.730059124220876E-06</v>
      </c>
      <c r="JG606">
        <v>7</v>
      </c>
      <c r="JH606">
        <v>1949</v>
      </c>
      <c r="JI606">
        <v>1</v>
      </c>
      <c r="JJ606">
        <v>29</v>
      </c>
      <c r="JK606">
        <v>190244.8</v>
      </c>
      <c r="JL606">
        <v>190245</v>
      </c>
      <c r="JM606">
        <v>0.959473</v>
      </c>
      <c r="JN606">
        <v>2.62573</v>
      </c>
      <c r="JO606">
        <v>2.146</v>
      </c>
      <c r="JP606">
        <v>2.67822</v>
      </c>
      <c r="JQ606">
        <v>2.29858</v>
      </c>
      <c r="JR606">
        <v>2.40112</v>
      </c>
      <c r="JS606">
        <v>37.0747</v>
      </c>
      <c r="JT606">
        <v>24.07</v>
      </c>
      <c r="JU606">
        <v>18</v>
      </c>
      <c r="JV606">
        <v>482.502</v>
      </c>
      <c r="JW606">
        <v>894.044</v>
      </c>
      <c r="JX606">
        <v>28.3873</v>
      </c>
      <c r="JY606">
        <v>28.4534</v>
      </c>
      <c r="JZ606">
        <v>30</v>
      </c>
      <c r="KA606">
        <v>28.7128</v>
      </c>
      <c r="KB606">
        <v>28.6964</v>
      </c>
      <c r="KC606">
        <v>19.2096</v>
      </c>
      <c r="KD606">
        <v>24.2751</v>
      </c>
      <c r="KE606">
        <v>57.2275</v>
      </c>
      <c r="KF606">
        <v>28.388</v>
      </c>
      <c r="KG606">
        <v>233.033</v>
      </c>
      <c r="KH606">
        <v>18.3724</v>
      </c>
      <c r="KI606">
        <v>102.066</v>
      </c>
      <c r="KJ606">
        <v>91.5975</v>
      </c>
    </row>
    <row r="607" spans="1:296">
      <c r="A607">
        <v>589</v>
      </c>
      <c r="B607">
        <v>1758404298.6</v>
      </c>
      <c r="C607">
        <v>22158.09999990463</v>
      </c>
      <c r="D607" t="s">
        <v>1627</v>
      </c>
      <c r="E607" t="s">
        <v>1628</v>
      </c>
      <c r="F607">
        <v>5</v>
      </c>
      <c r="G607" t="s">
        <v>1604</v>
      </c>
      <c r="H607">
        <v>1758404290.814285</v>
      </c>
      <c r="I607">
        <f>(J607)/1000</f>
        <v>0</v>
      </c>
      <c r="J607">
        <f>IF(DO607, AM607, AG607)</f>
        <v>0</v>
      </c>
      <c r="K607">
        <f>IF(DO607, AH607, AF607)</f>
        <v>0</v>
      </c>
      <c r="L607">
        <f>DQ607 - IF(AT607&gt;1, K607*DK607*100.0/(AV607), 0)</f>
        <v>0</v>
      </c>
      <c r="M607">
        <f>((S607-I607/2)*L607-K607)/(S607+I607/2)</f>
        <v>0</v>
      </c>
      <c r="N607">
        <f>M607*(DX607+DY607)/1000.0</f>
        <v>0</v>
      </c>
      <c r="O607">
        <f>(DQ607 - IF(AT607&gt;1, K607*DK607*100.0/(AV607), 0))*(DX607+DY607)/1000.0</f>
        <v>0</v>
      </c>
      <c r="P607">
        <f>2.0/((1/R607-1/Q607)+SIGN(R607)*SQRT((1/R607-1/Q607)*(1/R607-1/Q607) + 4*DL607/((DL607+1)*(DL607+1))*(2*1/R607*1/Q607-1/Q607*1/Q607)))</f>
        <v>0</v>
      </c>
      <c r="Q607">
        <f>IF(LEFT(DM607,1)&lt;&gt;"0",IF(LEFT(DM607,1)="1",3.0,DN607),$D$5+$E$5*(EE607*DX607/($K$5*1000))+$F$5*(EE607*DX607/($K$5*1000))*MAX(MIN(DK607,$J$5),$I$5)*MAX(MIN(DK607,$J$5),$I$5)+$G$5*MAX(MIN(DK607,$J$5),$I$5)*(EE607*DX607/($K$5*1000))+$H$5*(EE607*DX607/($K$5*1000))*(EE607*DX607/($K$5*1000)))</f>
        <v>0</v>
      </c>
      <c r="R607">
        <f>I607*(1000-(1000*0.61365*exp(17.502*V607/(240.97+V607))/(DX607+DY607)+DS607)/2)/(1000*0.61365*exp(17.502*V607/(240.97+V607))/(DX607+DY607)-DS607)</f>
        <v>0</v>
      </c>
      <c r="S607">
        <f>1/((DL607+1)/(P607/1.6)+1/(Q607/1.37)) + DL607/((DL607+1)/(P607/1.6) + DL607/(Q607/1.37))</f>
        <v>0</v>
      </c>
      <c r="T607">
        <f>(DG607*DJ607)</f>
        <v>0</v>
      </c>
      <c r="U607">
        <f>(DZ607+(T607+2*0.95*5.67E-8*(((DZ607+$B$9)+273)^4-(DZ607+273)^4)-44100*I607)/(1.84*29.3*Q607+8*0.95*5.67E-8*(DZ607+273)^3))</f>
        <v>0</v>
      </c>
      <c r="V607">
        <f>($C$9*EA607+$D$9*EB607+$E$9*U607)</f>
        <v>0</v>
      </c>
      <c r="W607">
        <f>0.61365*exp(17.502*V607/(240.97+V607))</f>
        <v>0</v>
      </c>
      <c r="X607">
        <f>(Y607/Z607*100)</f>
        <v>0</v>
      </c>
      <c r="Y607">
        <f>DS607*(DX607+DY607)/1000</f>
        <v>0</v>
      </c>
      <c r="Z607">
        <f>0.61365*exp(17.502*DZ607/(240.97+DZ607))</f>
        <v>0</v>
      </c>
      <c r="AA607">
        <f>(W607-DS607*(DX607+DY607)/1000)</f>
        <v>0</v>
      </c>
      <c r="AB607">
        <f>(-I607*44100)</f>
        <v>0</v>
      </c>
      <c r="AC607">
        <f>2*29.3*Q607*0.92*(DZ607-V607)</f>
        <v>0</v>
      </c>
      <c r="AD607">
        <f>2*0.95*5.67E-8*(((DZ607+$B$9)+273)^4-(V607+273)^4)</f>
        <v>0</v>
      </c>
      <c r="AE607">
        <f>T607+AD607+AB607+AC607</f>
        <v>0</v>
      </c>
      <c r="AF607">
        <f>DW607*AT607*(DR607-DQ607*(1000-AT607*DT607)/(1000-AT607*DS607))/(100*DK607)</f>
        <v>0</v>
      </c>
      <c r="AG607">
        <f>1000*DW607*AT607*(DS607-DT607)/(100*DK607*(1000-AT607*DS607))</f>
        <v>0</v>
      </c>
      <c r="AH607">
        <f>(AI607 - AJ607 - DX607*1E3/(8.314*(DZ607+273.15)) * AL607/DW607 * AK607) * DW607/(100*DK607) * (1000 - DT607)/1000</f>
        <v>0</v>
      </c>
      <c r="AI607">
        <v>263.6795783587949</v>
      </c>
      <c r="AJ607">
        <v>266.2446181818182</v>
      </c>
      <c r="AK607">
        <v>-3.177425942922641</v>
      </c>
      <c r="AL607">
        <v>65.71797412509649</v>
      </c>
      <c r="AM607">
        <f>(AO607 - AN607 + DX607*1E3/(8.314*(DZ607+273.15)) * AQ607/DW607 * AP607) * DW607/(100*DK607) * 1000/(1000 - AO607)</f>
        <v>0</v>
      </c>
      <c r="AN607">
        <v>18.30134231339841</v>
      </c>
      <c r="AO607">
        <v>22.82108121212122</v>
      </c>
      <c r="AP607">
        <v>-0.0006077526452493221</v>
      </c>
      <c r="AQ607">
        <v>86.31650499012009</v>
      </c>
      <c r="AR607">
        <v>0</v>
      </c>
      <c r="AS607">
        <v>0</v>
      </c>
      <c r="AT607">
        <f>IF(AR607*$H$15&gt;=AV607,1.0,(AV607/(AV607-AR607*$H$15)))</f>
        <v>0</v>
      </c>
      <c r="AU607">
        <f>(AT607-1)*100</f>
        <v>0</v>
      </c>
      <c r="AV607">
        <f>MAX(0,($B$15+$C$15*EE607)/(1+$D$15*EE607)*DX607/(DZ607+273)*$E$15)</f>
        <v>0</v>
      </c>
      <c r="AW607" t="s">
        <v>437</v>
      </c>
      <c r="AX607" t="s">
        <v>437</v>
      </c>
      <c r="AY607">
        <v>0</v>
      </c>
      <c r="AZ607">
        <v>0</v>
      </c>
      <c r="BA607">
        <f>1-AY607/AZ607</f>
        <v>0</v>
      </c>
      <c r="BB607">
        <v>0</v>
      </c>
      <c r="BC607" t="s">
        <v>437</v>
      </c>
      <c r="BD607" t="s">
        <v>437</v>
      </c>
      <c r="BE607">
        <v>0</v>
      </c>
      <c r="BF607">
        <v>0</v>
      </c>
      <c r="BG607">
        <f>1-BE607/BF607</f>
        <v>0</v>
      </c>
      <c r="BH607">
        <v>0.5</v>
      </c>
      <c r="BI607">
        <f>DH607</f>
        <v>0</v>
      </c>
      <c r="BJ607">
        <f>K607</f>
        <v>0</v>
      </c>
      <c r="BK607">
        <f>BG607*BH607*BI607</f>
        <v>0</v>
      </c>
      <c r="BL607">
        <f>(BJ607-BB607)/BI607</f>
        <v>0</v>
      </c>
      <c r="BM607">
        <f>(AZ607-BF607)/BF607</f>
        <v>0</v>
      </c>
      <c r="BN607">
        <f>AY607/(BA607+AY607/BF607)</f>
        <v>0</v>
      </c>
      <c r="BO607" t="s">
        <v>437</v>
      </c>
      <c r="BP607">
        <v>0</v>
      </c>
      <c r="BQ607">
        <f>IF(BP607&lt;&gt;0, BP607, BN607)</f>
        <v>0</v>
      </c>
      <c r="BR607">
        <f>1-BQ607/BF607</f>
        <v>0</v>
      </c>
      <c r="BS607">
        <f>(BF607-BE607)/(BF607-BQ607)</f>
        <v>0</v>
      </c>
      <c r="BT607">
        <f>(AZ607-BF607)/(AZ607-BQ607)</f>
        <v>0</v>
      </c>
      <c r="BU607">
        <f>(BF607-BE607)/(BF607-AY607)</f>
        <v>0</v>
      </c>
      <c r="BV607">
        <f>(AZ607-BF607)/(AZ607-AY607)</f>
        <v>0</v>
      </c>
      <c r="BW607">
        <f>(BS607*BQ607/BE607)</f>
        <v>0</v>
      </c>
      <c r="BX607">
        <f>(1-BW607)</f>
        <v>0</v>
      </c>
      <c r="DG607">
        <f>$B$13*EF607+$C$13*EG607+$F$13*ER607*(1-EU607)</f>
        <v>0</v>
      </c>
      <c r="DH607">
        <f>DG607*DI607</f>
        <v>0</v>
      </c>
      <c r="DI607">
        <f>($B$13*$D$11+$C$13*$D$11+$F$13*((FE607+EW607)/MAX(FE607+EW607+FF607, 0.1)*$I$11+FF607/MAX(FE607+EW607+FF607, 0.1)*$J$11))/($B$13+$C$13+$F$13)</f>
        <v>0</v>
      </c>
      <c r="DJ607">
        <f>($B$13*$K$11+$C$13*$K$11+$F$13*((FE607+EW607)/MAX(FE607+EW607+FF607, 0.1)*$P$11+FF607/MAX(FE607+EW607+FF607, 0.1)*$Q$11))/($B$13+$C$13+$F$13)</f>
        <v>0</v>
      </c>
      <c r="DK607">
        <v>5.66</v>
      </c>
      <c r="DL607">
        <v>0.5</v>
      </c>
      <c r="DM607" t="s">
        <v>438</v>
      </c>
      <c r="DN607">
        <v>2</v>
      </c>
      <c r="DO607" t="b">
        <v>1</v>
      </c>
      <c r="DP607">
        <v>1758404290.814285</v>
      </c>
      <c r="DQ607">
        <v>282.7513571428572</v>
      </c>
      <c r="DR607">
        <v>273.3566785714285</v>
      </c>
      <c r="DS607">
        <v>22.83393928571429</v>
      </c>
      <c r="DT607">
        <v>18.32741071428572</v>
      </c>
      <c r="DU607">
        <v>283.8222857142857</v>
      </c>
      <c r="DV607">
        <v>22.55306785714286</v>
      </c>
      <c r="DW607">
        <v>499.9715714285714</v>
      </c>
      <c r="DX607">
        <v>90.20616428571429</v>
      </c>
      <c r="DY607">
        <v>0.06644886071428571</v>
      </c>
      <c r="DZ607">
        <v>29.45673928571429</v>
      </c>
      <c r="EA607">
        <v>30.00173571428571</v>
      </c>
      <c r="EB607">
        <v>999.9000000000002</v>
      </c>
      <c r="EC607">
        <v>0</v>
      </c>
      <c r="ED607">
        <v>0</v>
      </c>
      <c r="EE607">
        <v>9994.246428571429</v>
      </c>
      <c r="EF607">
        <v>0</v>
      </c>
      <c r="EG607">
        <v>11.5964</v>
      </c>
      <c r="EH607">
        <v>9.394656785714286</v>
      </c>
      <c r="EI607">
        <v>289.3585714285714</v>
      </c>
      <c r="EJ607">
        <v>278.4603571428572</v>
      </c>
      <c r="EK607">
        <v>4.506528214285714</v>
      </c>
      <c r="EL607">
        <v>273.3566785714285</v>
      </c>
      <c r="EM607">
        <v>18.32741071428572</v>
      </c>
      <c r="EN607">
        <v>2.0597625</v>
      </c>
      <c r="EO607">
        <v>1.653245357142857</v>
      </c>
      <c r="EP607">
        <v>17.911375</v>
      </c>
      <c r="EQ607">
        <v>14.46424285714286</v>
      </c>
      <c r="ER607">
        <v>1999.996071428571</v>
      </c>
      <c r="ES607">
        <v>0.9799932500000003</v>
      </c>
      <c r="ET607">
        <v>0.02000655357142856</v>
      </c>
      <c r="EU607">
        <v>0</v>
      </c>
      <c r="EV607">
        <v>885.4928214285713</v>
      </c>
      <c r="EW607">
        <v>5.00078</v>
      </c>
      <c r="EX607">
        <v>17317.73214285714</v>
      </c>
      <c r="EY607">
        <v>16379.55714285714</v>
      </c>
      <c r="EZ607">
        <v>38.82792857142857</v>
      </c>
      <c r="FA607">
        <v>39.61599999999999</v>
      </c>
      <c r="FB607">
        <v>39.51542857142857</v>
      </c>
      <c r="FC607">
        <v>39.29</v>
      </c>
      <c r="FD607">
        <v>40.22071428571428</v>
      </c>
      <c r="FE607">
        <v>1955.086071428572</v>
      </c>
      <c r="FF607">
        <v>39.91</v>
      </c>
      <c r="FG607">
        <v>0</v>
      </c>
      <c r="FH607">
        <v>1758404299.5</v>
      </c>
      <c r="FI607">
        <v>0</v>
      </c>
      <c r="FJ607">
        <v>885.4672307692308</v>
      </c>
      <c r="FK607">
        <v>-6.208068377505843</v>
      </c>
      <c r="FL607">
        <v>-102.5059828784813</v>
      </c>
      <c r="FM607">
        <v>17316.88076923077</v>
      </c>
      <c r="FN607">
        <v>15</v>
      </c>
      <c r="FO607">
        <v>0</v>
      </c>
      <c r="FP607" t="s">
        <v>439</v>
      </c>
      <c r="FQ607">
        <v>1746989605.5</v>
      </c>
      <c r="FR607">
        <v>1746989593.5</v>
      </c>
      <c r="FS607">
        <v>0</v>
      </c>
      <c r="FT607">
        <v>-0.274</v>
      </c>
      <c r="FU607">
        <v>-0.002</v>
      </c>
      <c r="FV607">
        <v>2.549</v>
      </c>
      <c r="FW607">
        <v>0.129</v>
      </c>
      <c r="FX607">
        <v>420</v>
      </c>
      <c r="FY607">
        <v>17</v>
      </c>
      <c r="FZ607">
        <v>0.02</v>
      </c>
      <c r="GA607">
        <v>0.04</v>
      </c>
      <c r="GB607">
        <v>8.8585365</v>
      </c>
      <c r="GC607">
        <v>12.40110596622889</v>
      </c>
      <c r="GD607">
        <v>1.198499914112533</v>
      </c>
      <c r="GE607">
        <v>0</v>
      </c>
      <c r="GF607">
        <v>885.7972352941176</v>
      </c>
      <c r="GG607">
        <v>-6.450725743226697</v>
      </c>
      <c r="GH607">
        <v>0.6837780022795228</v>
      </c>
      <c r="GI607">
        <v>0</v>
      </c>
      <c r="GJ607">
        <v>4.49840925</v>
      </c>
      <c r="GK607">
        <v>0.2213595872420145</v>
      </c>
      <c r="GL607">
        <v>0.02262804878767718</v>
      </c>
      <c r="GM607">
        <v>0</v>
      </c>
      <c r="GN607">
        <v>0</v>
      </c>
      <c r="GO607">
        <v>3</v>
      </c>
      <c r="GP607" t="s">
        <v>446</v>
      </c>
      <c r="GQ607">
        <v>3.10199</v>
      </c>
      <c r="GR607">
        <v>2.72427</v>
      </c>
      <c r="GS607">
        <v>0.0599617</v>
      </c>
      <c r="GT607">
        <v>0.0576273</v>
      </c>
      <c r="GU607">
        <v>0.103894</v>
      </c>
      <c r="GV607">
        <v>0.0900348</v>
      </c>
      <c r="GW607">
        <v>24599.7</v>
      </c>
      <c r="GX607">
        <v>22409.8</v>
      </c>
      <c r="GY607">
        <v>26732.2</v>
      </c>
      <c r="GZ607">
        <v>24001.2</v>
      </c>
      <c r="HA607">
        <v>38327</v>
      </c>
      <c r="HB607">
        <v>32297.4</v>
      </c>
      <c r="HC607">
        <v>46683.5</v>
      </c>
      <c r="HD607">
        <v>37987.4</v>
      </c>
      <c r="HE607">
        <v>1.87458</v>
      </c>
      <c r="HF607">
        <v>2.34305</v>
      </c>
      <c r="HG607">
        <v>0.149779</v>
      </c>
      <c r="HH607">
        <v>0</v>
      </c>
      <c r="HI607">
        <v>27.5578</v>
      </c>
      <c r="HJ607">
        <v>999.9</v>
      </c>
      <c r="HK607">
        <v>44.8</v>
      </c>
      <c r="HL607">
        <v>32.4</v>
      </c>
      <c r="HM607">
        <v>24.2577</v>
      </c>
      <c r="HN607">
        <v>61.3212</v>
      </c>
      <c r="HO607">
        <v>5.44872</v>
      </c>
      <c r="HP607">
        <v>2</v>
      </c>
      <c r="HQ607">
        <v>0.09393799999999999</v>
      </c>
      <c r="HR607">
        <v>-0.640632</v>
      </c>
      <c r="HS607">
        <v>20.2817</v>
      </c>
      <c r="HT607">
        <v>5.21025</v>
      </c>
      <c r="HU607">
        <v>11.9773</v>
      </c>
      <c r="HV607">
        <v>4.9628</v>
      </c>
      <c r="HW607">
        <v>3.27448</v>
      </c>
      <c r="HX607">
        <v>9999</v>
      </c>
      <c r="HY607">
        <v>9999</v>
      </c>
      <c r="HZ607">
        <v>9999</v>
      </c>
      <c r="IA607">
        <v>999.9</v>
      </c>
      <c r="IB607">
        <v>1.86386</v>
      </c>
      <c r="IC607">
        <v>1.86008</v>
      </c>
      <c r="ID607">
        <v>1.85842</v>
      </c>
      <c r="IE607">
        <v>1.85974</v>
      </c>
      <c r="IF607">
        <v>1.85989</v>
      </c>
      <c r="IG607">
        <v>1.85842</v>
      </c>
      <c r="IH607">
        <v>1.85745</v>
      </c>
      <c r="II607">
        <v>1.8524</v>
      </c>
      <c r="IJ607">
        <v>0</v>
      </c>
      <c r="IK607">
        <v>0</v>
      </c>
      <c r="IL607">
        <v>0</v>
      </c>
      <c r="IM607">
        <v>0</v>
      </c>
      <c r="IN607" t="s">
        <v>441</v>
      </c>
      <c r="IO607" t="s">
        <v>442</v>
      </c>
      <c r="IP607" t="s">
        <v>443</v>
      </c>
      <c r="IQ607" t="s">
        <v>443</v>
      </c>
      <c r="IR607" t="s">
        <v>443</v>
      </c>
      <c r="IS607" t="s">
        <v>443</v>
      </c>
      <c r="IT607">
        <v>0</v>
      </c>
      <c r="IU607">
        <v>100</v>
      </c>
      <c r="IV607">
        <v>100</v>
      </c>
      <c r="IW607">
        <v>-1.079</v>
      </c>
      <c r="IX607">
        <v>0.2806</v>
      </c>
      <c r="IY607">
        <v>-1.199888540531774</v>
      </c>
      <c r="IZ607">
        <v>0.0006062262584135303</v>
      </c>
      <c r="JA607">
        <v>-6.607284784785487E-07</v>
      </c>
      <c r="JB607">
        <v>4.456398226774383E-10</v>
      </c>
      <c r="JC607">
        <v>0.04242554667046498</v>
      </c>
      <c r="JD607">
        <v>-0.002659736867722172</v>
      </c>
      <c r="JE607">
        <v>0.000738507291522077</v>
      </c>
      <c r="JF607">
        <v>-6.730059124220876E-06</v>
      </c>
      <c r="JG607">
        <v>7</v>
      </c>
      <c r="JH607">
        <v>1949</v>
      </c>
      <c r="JI607">
        <v>1</v>
      </c>
      <c r="JJ607">
        <v>29</v>
      </c>
      <c r="JK607">
        <v>190244.9</v>
      </c>
      <c r="JL607">
        <v>190245.1</v>
      </c>
      <c r="JM607">
        <v>0.910645</v>
      </c>
      <c r="JN607">
        <v>2.61963</v>
      </c>
      <c r="JO607">
        <v>2.146</v>
      </c>
      <c r="JP607">
        <v>2.67944</v>
      </c>
      <c r="JQ607">
        <v>2.29858</v>
      </c>
      <c r="JR607">
        <v>2.41943</v>
      </c>
      <c r="JS607">
        <v>37.0986</v>
      </c>
      <c r="JT607">
        <v>24.0787</v>
      </c>
      <c r="JU607">
        <v>18</v>
      </c>
      <c r="JV607">
        <v>482.44</v>
      </c>
      <c r="JW607">
        <v>894.498</v>
      </c>
      <c r="JX607">
        <v>28.3872</v>
      </c>
      <c r="JY607">
        <v>28.4511</v>
      </c>
      <c r="JZ607">
        <v>30</v>
      </c>
      <c r="KA607">
        <v>28.7102</v>
      </c>
      <c r="KB607">
        <v>28.6933</v>
      </c>
      <c r="KC607">
        <v>18.2371</v>
      </c>
      <c r="KD607">
        <v>24.2751</v>
      </c>
      <c r="KE607">
        <v>57.2275</v>
      </c>
      <c r="KF607">
        <v>28.3876</v>
      </c>
      <c r="KG607">
        <v>219.382</v>
      </c>
      <c r="KH607">
        <v>18.3724</v>
      </c>
      <c r="KI607">
        <v>102.067</v>
      </c>
      <c r="KJ607">
        <v>91.59739999999999</v>
      </c>
    </row>
    <row r="608" spans="1:296">
      <c r="A608">
        <v>590</v>
      </c>
      <c r="B608">
        <v>1758404303.6</v>
      </c>
      <c r="C608">
        <v>22163.09999990463</v>
      </c>
      <c r="D608" t="s">
        <v>1629</v>
      </c>
      <c r="E608" t="s">
        <v>1630</v>
      </c>
      <c r="F608">
        <v>5</v>
      </c>
      <c r="G608" t="s">
        <v>1604</v>
      </c>
      <c r="H608">
        <v>1758404296.1</v>
      </c>
      <c r="I608">
        <f>(J608)/1000</f>
        <v>0</v>
      </c>
      <c r="J608">
        <f>IF(DO608, AM608, AG608)</f>
        <v>0</v>
      </c>
      <c r="K608">
        <f>IF(DO608, AH608, AF608)</f>
        <v>0</v>
      </c>
      <c r="L608">
        <f>DQ608 - IF(AT608&gt;1, K608*DK608*100.0/(AV608), 0)</f>
        <v>0</v>
      </c>
      <c r="M608">
        <f>((S608-I608/2)*L608-K608)/(S608+I608/2)</f>
        <v>0</v>
      </c>
      <c r="N608">
        <f>M608*(DX608+DY608)/1000.0</f>
        <v>0</v>
      </c>
      <c r="O608">
        <f>(DQ608 - IF(AT608&gt;1, K608*DK608*100.0/(AV608), 0))*(DX608+DY608)/1000.0</f>
        <v>0</v>
      </c>
      <c r="P608">
        <f>2.0/((1/R608-1/Q608)+SIGN(R608)*SQRT((1/R608-1/Q608)*(1/R608-1/Q608) + 4*DL608/((DL608+1)*(DL608+1))*(2*1/R608*1/Q608-1/Q608*1/Q608)))</f>
        <v>0</v>
      </c>
      <c r="Q608">
        <f>IF(LEFT(DM608,1)&lt;&gt;"0",IF(LEFT(DM608,1)="1",3.0,DN608),$D$5+$E$5*(EE608*DX608/($K$5*1000))+$F$5*(EE608*DX608/($K$5*1000))*MAX(MIN(DK608,$J$5),$I$5)*MAX(MIN(DK608,$J$5),$I$5)+$G$5*MAX(MIN(DK608,$J$5),$I$5)*(EE608*DX608/($K$5*1000))+$H$5*(EE608*DX608/($K$5*1000))*(EE608*DX608/($K$5*1000)))</f>
        <v>0</v>
      </c>
      <c r="R608">
        <f>I608*(1000-(1000*0.61365*exp(17.502*V608/(240.97+V608))/(DX608+DY608)+DS608)/2)/(1000*0.61365*exp(17.502*V608/(240.97+V608))/(DX608+DY608)-DS608)</f>
        <v>0</v>
      </c>
      <c r="S608">
        <f>1/((DL608+1)/(P608/1.6)+1/(Q608/1.37)) + DL608/((DL608+1)/(P608/1.6) + DL608/(Q608/1.37))</f>
        <v>0</v>
      </c>
      <c r="T608">
        <f>(DG608*DJ608)</f>
        <v>0</v>
      </c>
      <c r="U608">
        <f>(DZ608+(T608+2*0.95*5.67E-8*(((DZ608+$B$9)+273)^4-(DZ608+273)^4)-44100*I608)/(1.84*29.3*Q608+8*0.95*5.67E-8*(DZ608+273)^3))</f>
        <v>0</v>
      </c>
      <c r="V608">
        <f>($C$9*EA608+$D$9*EB608+$E$9*U608)</f>
        <v>0</v>
      </c>
      <c r="W608">
        <f>0.61365*exp(17.502*V608/(240.97+V608))</f>
        <v>0</v>
      </c>
      <c r="X608">
        <f>(Y608/Z608*100)</f>
        <v>0</v>
      </c>
      <c r="Y608">
        <f>DS608*(DX608+DY608)/1000</f>
        <v>0</v>
      </c>
      <c r="Z608">
        <f>0.61365*exp(17.502*DZ608/(240.97+DZ608))</f>
        <v>0</v>
      </c>
      <c r="AA608">
        <f>(W608-DS608*(DX608+DY608)/1000)</f>
        <v>0</v>
      </c>
      <c r="AB608">
        <f>(-I608*44100)</f>
        <v>0</v>
      </c>
      <c r="AC608">
        <f>2*29.3*Q608*0.92*(DZ608-V608)</f>
        <v>0</v>
      </c>
      <c r="AD608">
        <f>2*0.95*5.67E-8*(((DZ608+$B$9)+273)^4-(V608+273)^4)</f>
        <v>0</v>
      </c>
      <c r="AE608">
        <f>T608+AD608+AB608+AC608</f>
        <v>0</v>
      </c>
      <c r="AF608">
        <f>DW608*AT608*(DR608-DQ608*(1000-AT608*DT608)/(1000-AT608*DS608))/(100*DK608)</f>
        <v>0</v>
      </c>
      <c r="AG608">
        <f>1000*DW608*AT608*(DS608-DT608)/(100*DK608*(1000-AT608*DS608))</f>
        <v>0</v>
      </c>
      <c r="AH608">
        <f>(AI608 - AJ608 - DX608*1E3/(8.314*(DZ608+273.15)) * AL608/DW608 * AK608) * DW608/(100*DK608) * (1000 - DT608)/1000</f>
        <v>0</v>
      </c>
      <c r="AI608">
        <v>246.8138742607841</v>
      </c>
      <c r="AJ608">
        <v>250.2968303030301</v>
      </c>
      <c r="AK608">
        <v>-3.191299039429543</v>
      </c>
      <c r="AL608">
        <v>65.71797412509649</v>
      </c>
      <c r="AM608">
        <f>(AO608 - AN608 + DX608*1E3/(8.314*(DZ608+273.15)) * AQ608/DW608 * AP608) * DW608/(100*DK608) * 1000/(1000 - AO608)</f>
        <v>0</v>
      </c>
      <c r="AN608">
        <v>18.29972803228151</v>
      </c>
      <c r="AO608">
        <v>22.81093696969697</v>
      </c>
      <c r="AP608">
        <v>-0.0002491227348528755</v>
      </c>
      <c r="AQ608">
        <v>86.31650499012009</v>
      </c>
      <c r="AR608">
        <v>0</v>
      </c>
      <c r="AS608">
        <v>0</v>
      </c>
      <c r="AT608">
        <f>IF(AR608*$H$15&gt;=AV608,1.0,(AV608/(AV608-AR608*$H$15)))</f>
        <v>0</v>
      </c>
      <c r="AU608">
        <f>(AT608-1)*100</f>
        <v>0</v>
      </c>
      <c r="AV608">
        <f>MAX(0,($B$15+$C$15*EE608)/(1+$D$15*EE608)*DX608/(DZ608+273)*$E$15)</f>
        <v>0</v>
      </c>
      <c r="AW608" t="s">
        <v>437</v>
      </c>
      <c r="AX608" t="s">
        <v>437</v>
      </c>
      <c r="AY608">
        <v>0</v>
      </c>
      <c r="AZ608">
        <v>0</v>
      </c>
      <c r="BA608">
        <f>1-AY608/AZ608</f>
        <v>0</v>
      </c>
      <c r="BB608">
        <v>0</v>
      </c>
      <c r="BC608" t="s">
        <v>437</v>
      </c>
      <c r="BD608" t="s">
        <v>437</v>
      </c>
      <c r="BE608">
        <v>0</v>
      </c>
      <c r="BF608">
        <v>0</v>
      </c>
      <c r="BG608">
        <f>1-BE608/BF608</f>
        <v>0</v>
      </c>
      <c r="BH608">
        <v>0.5</v>
      </c>
      <c r="BI608">
        <f>DH608</f>
        <v>0</v>
      </c>
      <c r="BJ608">
        <f>K608</f>
        <v>0</v>
      </c>
      <c r="BK608">
        <f>BG608*BH608*BI608</f>
        <v>0</v>
      </c>
      <c r="BL608">
        <f>(BJ608-BB608)/BI608</f>
        <v>0</v>
      </c>
      <c r="BM608">
        <f>(AZ608-BF608)/BF608</f>
        <v>0</v>
      </c>
      <c r="BN608">
        <f>AY608/(BA608+AY608/BF608)</f>
        <v>0</v>
      </c>
      <c r="BO608" t="s">
        <v>437</v>
      </c>
      <c r="BP608">
        <v>0</v>
      </c>
      <c r="BQ608">
        <f>IF(BP608&lt;&gt;0, BP608, BN608)</f>
        <v>0</v>
      </c>
      <c r="BR608">
        <f>1-BQ608/BF608</f>
        <v>0</v>
      </c>
      <c r="BS608">
        <f>(BF608-BE608)/(BF608-BQ608)</f>
        <v>0</v>
      </c>
      <c r="BT608">
        <f>(AZ608-BF608)/(AZ608-BQ608)</f>
        <v>0</v>
      </c>
      <c r="BU608">
        <f>(BF608-BE608)/(BF608-AY608)</f>
        <v>0</v>
      </c>
      <c r="BV608">
        <f>(AZ608-BF608)/(AZ608-AY608)</f>
        <v>0</v>
      </c>
      <c r="BW608">
        <f>(BS608*BQ608/BE608)</f>
        <v>0</v>
      </c>
      <c r="BX608">
        <f>(1-BW608)</f>
        <v>0</v>
      </c>
      <c r="DG608">
        <f>$B$13*EF608+$C$13*EG608+$F$13*ER608*(1-EU608)</f>
        <v>0</v>
      </c>
      <c r="DH608">
        <f>DG608*DI608</f>
        <v>0</v>
      </c>
      <c r="DI608">
        <f>($B$13*$D$11+$C$13*$D$11+$F$13*((FE608+EW608)/MAX(FE608+EW608+FF608, 0.1)*$I$11+FF608/MAX(FE608+EW608+FF608, 0.1)*$J$11))/($B$13+$C$13+$F$13)</f>
        <v>0</v>
      </c>
      <c r="DJ608">
        <f>($B$13*$K$11+$C$13*$K$11+$F$13*((FE608+EW608)/MAX(FE608+EW608+FF608, 0.1)*$P$11+FF608/MAX(FE608+EW608+FF608, 0.1)*$Q$11))/($B$13+$C$13+$F$13)</f>
        <v>0</v>
      </c>
      <c r="DK608">
        <v>5.66</v>
      </c>
      <c r="DL608">
        <v>0.5</v>
      </c>
      <c r="DM608" t="s">
        <v>438</v>
      </c>
      <c r="DN608">
        <v>2</v>
      </c>
      <c r="DO608" t="b">
        <v>1</v>
      </c>
      <c r="DP608">
        <v>1758404296.1</v>
      </c>
      <c r="DQ608">
        <v>266.3468888888889</v>
      </c>
      <c r="DR608">
        <v>255.9242962962963</v>
      </c>
      <c r="DS608">
        <v>22.82738148148148</v>
      </c>
      <c r="DT608">
        <v>18.31024074074074</v>
      </c>
      <c r="DU608">
        <v>267.4233333333334</v>
      </c>
      <c r="DV608">
        <v>22.54664074074074</v>
      </c>
      <c r="DW608">
        <v>500.0035555555555</v>
      </c>
      <c r="DX608">
        <v>90.20621851851853</v>
      </c>
      <c r="DY608">
        <v>0.06648491111111111</v>
      </c>
      <c r="DZ608">
        <v>29.45553703703704</v>
      </c>
      <c r="EA608">
        <v>30.00243333333333</v>
      </c>
      <c r="EB608">
        <v>999.9000000000001</v>
      </c>
      <c r="EC608">
        <v>0</v>
      </c>
      <c r="ED608">
        <v>0</v>
      </c>
      <c r="EE608">
        <v>10000.1462962963</v>
      </c>
      <c r="EF608">
        <v>0</v>
      </c>
      <c r="EG608">
        <v>11.5964</v>
      </c>
      <c r="EH608">
        <v>10.42246925925926</v>
      </c>
      <c r="EI608">
        <v>272.569</v>
      </c>
      <c r="EJ608">
        <v>260.698</v>
      </c>
      <c r="EK608">
        <v>4.517141481481482</v>
      </c>
      <c r="EL608">
        <v>255.9242962962963</v>
      </c>
      <c r="EM608">
        <v>18.31024074074074</v>
      </c>
      <c r="EN608">
        <v>2.059172962962963</v>
      </c>
      <c r="EO608">
        <v>1.651697037037037</v>
      </c>
      <c r="EP608">
        <v>17.90681851851852</v>
      </c>
      <c r="EQ608">
        <v>14.44975555555556</v>
      </c>
      <c r="ER608">
        <v>1999.986296296296</v>
      </c>
      <c r="ES608">
        <v>0.9799932222222224</v>
      </c>
      <c r="ET608">
        <v>0.02000658518518518</v>
      </c>
      <c r="EU608">
        <v>0</v>
      </c>
      <c r="EV608">
        <v>885.0454444444446</v>
      </c>
      <c r="EW608">
        <v>5.00078</v>
      </c>
      <c r="EX608">
        <v>17309.02592592593</v>
      </c>
      <c r="EY608">
        <v>16379.47407407407</v>
      </c>
      <c r="EZ608">
        <v>38.83540740740741</v>
      </c>
      <c r="FA608">
        <v>39.60633333333334</v>
      </c>
      <c r="FB608">
        <v>39.5091111111111</v>
      </c>
      <c r="FC608">
        <v>39.29148148148148</v>
      </c>
      <c r="FD608">
        <v>40.23359259259259</v>
      </c>
      <c r="FE608">
        <v>1955.076296296296</v>
      </c>
      <c r="FF608">
        <v>39.91</v>
      </c>
      <c r="FG608">
        <v>0</v>
      </c>
      <c r="FH608">
        <v>1758404304.3</v>
      </c>
      <c r="FI608">
        <v>0</v>
      </c>
      <c r="FJ608">
        <v>885.0585384615385</v>
      </c>
      <c r="FK608">
        <v>-4.408341889156407</v>
      </c>
      <c r="FL608">
        <v>-90.47179499953884</v>
      </c>
      <c r="FM608">
        <v>17309.12692307692</v>
      </c>
      <c r="FN608">
        <v>15</v>
      </c>
      <c r="FO608">
        <v>0</v>
      </c>
      <c r="FP608" t="s">
        <v>439</v>
      </c>
      <c r="FQ608">
        <v>1746989605.5</v>
      </c>
      <c r="FR608">
        <v>1746989593.5</v>
      </c>
      <c r="FS608">
        <v>0</v>
      </c>
      <c r="FT608">
        <v>-0.274</v>
      </c>
      <c r="FU608">
        <v>-0.002</v>
      </c>
      <c r="FV608">
        <v>2.549</v>
      </c>
      <c r="FW608">
        <v>0.129</v>
      </c>
      <c r="FX608">
        <v>420</v>
      </c>
      <c r="FY608">
        <v>17</v>
      </c>
      <c r="FZ608">
        <v>0.02</v>
      </c>
      <c r="GA608">
        <v>0.04</v>
      </c>
      <c r="GB608">
        <v>9.691985499999999</v>
      </c>
      <c r="GC608">
        <v>12.0536505816135</v>
      </c>
      <c r="GD608">
        <v>1.164034700176395</v>
      </c>
      <c r="GE608">
        <v>0</v>
      </c>
      <c r="GF608">
        <v>885.4273235294116</v>
      </c>
      <c r="GG608">
        <v>-5.396959515571806</v>
      </c>
      <c r="GH608">
        <v>0.5850695645209328</v>
      </c>
      <c r="GI608">
        <v>0</v>
      </c>
      <c r="GJ608">
        <v>4.5073865</v>
      </c>
      <c r="GK608">
        <v>0.1532985365853514</v>
      </c>
      <c r="GL608">
        <v>0.01863314688263901</v>
      </c>
      <c r="GM608">
        <v>0</v>
      </c>
      <c r="GN608">
        <v>0</v>
      </c>
      <c r="GO608">
        <v>3</v>
      </c>
      <c r="GP608" t="s">
        <v>446</v>
      </c>
      <c r="GQ608">
        <v>3.10184</v>
      </c>
      <c r="GR608">
        <v>2.72439</v>
      </c>
      <c r="GS608">
        <v>0.0569396</v>
      </c>
      <c r="GT608">
        <v>0.0543801</v>
      </c>
      <c r="GU608">
        <v>0.103861</v>
      </c>
      <c r="GV608">
        <v>0.0900302</v>
      </c>
      <c r="GW608">
        <v>24678.6</v>
      </c>
      <c r="GX608">
        <v>22486.9</v>
      </c>
      <c r="GY608">
        <v>26732.1</v>
      </c>
      <c r="GZ608">
        <v>24001</v>
      </c>
      <c r="HA608">
        <v>38328.2</v>
      </c>
      <c r="HB608">
        <v>32297.1</v>
      </c>
      <c r="HC608">
        <v>46683.6</v>
      </c>
      <c r="HD608">
        <v>37987.3</v>
      </c>
      <c r="HE608">
        <v>1.87415</v>
      </c>
      <c r="HF608">
        <v>2.3433</v>
      </c>
      <c r="HG608">
        <v>0.149891</v>
      </c>
      <c r="HH608">
        <v>0</v>
      </c>
      <c r="HI608">
        <v>27.5602</v>
      </c>
      <c r="HJ608">
        <v>999.9</v>
      </c>
      <c r="HK608">
        <v>44.8</v>
      </c>
      <c r="HL608">
        <v>32.4</v>
      </c>
      <c r="HM608">
        <v>24.2559</v>
      </c>
      <c r="HN608">
        <v>61.2112</v>
      </c>
      <c r="HO608">
        <v>5.45673</v>
      </c>
      <c r="HP608">
        <v>2</v>
      </c>
      <c r="HQ608">
        <v>0.09356449999999999</v>
      </c>
      <c r="HR608">
        <v>-0.635798</v>
      </c>
      <c r="HS608">
        <v>20.2817</v>
      </c>
      <c r="HT608">
        <v>5.21055</v>
      </c>
      <c r="HU608">
        <v>11.9757</v>
      </c>
      <c r="HV608">
        <v>4.96285</v>
      </c>
      <c r="HW608">
        <v>3.27448</v>
      </c>
      <c r="HX608">
        <v>9999</v>
      </c>
      <c r="HY608">
        <v>9999</v>
      </c>
      <c r="HZ608">
        <v>9999</v>
      </c>
      <c r="IA608">
        <v>999.9</v>
      </c>
      <c r="IB608">
        <v>1.86386</v>
      </c>
      <c r="IC608">
        <v>1.86007</v>
      </c>
      <c r="ID608">
        <v>1.85842</v>
      </c>
      <c r="IE608">
        <v>1.85974</v>
      </c>
      <c r="IF608">
        <v>1.85987</v>
      </c>
      <c r="IG608">
        <v>1.85843</v>
      </c>
      <c r="IH608">
        <v>1.85745</v>
      </c>
      <c r="II608">
        <v>1.85241</v>
      </c>
      <c r="IJ608">
        <v>0</v>
      </c>
      <c r="IK608">
        <v>0</v>
      </c>
      <c r="IL608">
        <v>0</v>
      </c>
      <c r="IM608">
        <v>0</v>
      </c>
      <c r="IN608" t="s">
        <v>441</v>
      </c>
      <c r="IO608" t="s">
        <v>442</v>
      </c>
      <c r="IP608" t="s">
        <v>443</v>
      </c>
      <c r="IQ608" t="s">
        <v>443</v>
      </c>
      <c r="IR608" t="s">
        <v>443</v>
      </c>
      <c r="IS608" t="s">
        <v>443</v>
      </c>
      <c r="IT608">
        <v>0</v>
      </c>
      <c r="IU608">
        <v>100</v>
      </c>
      <c r="IV608">
        <v>100</v>
      </c>
      <c r="IW608">
        <v>-1.085</v>
      </c>
      <c r="IX608">
        <v>0.2804</v>
      </c>
      <c r="IY608">
        <v>-1.199888540531774</v>
      </c>
      <c r="IZ608">
        <v>0.0006062262584135303</v>
      </c>
      <c r="JA608">
        <v>-6.607284784785487E-07</v>
      </c>
      <c r="JB608">
        <v>4.456398226774383E-10</v>
      </c>
      <c r="JC608">
        <v>0.04242554667046498</v>
      </c>
      <c r="JD608">
        <v>-0.002659736867722172</v>
      </c>
      <c r="JE608">
        <v>0.000738507291522077</v>
      </c>
      <c r="JF608">
        <v>-6.730059124220876E-06</v>
      </c>
      <c r="JG608">
        <v>7</v>
      </c>
      <c r="JH608">
        <v>1949</v>
      </c>
      <c r="JI608">
        <v>1</v>
      </c>
      <c r="JJ608">
        <v>29</v>
      </c>
      <c r="JK608">
        <v>190245</v>
      </c>
      <c r="JL608">
        <v>190245.2</v>
      </c>
      <c r="JM608">
        <v>0.858154</v>
      </c>
      <c r="JN608">
        <v>2.62817</v>
      </c>
      <c r="JO608">
        <v>2.146</v>
      </c>
      <c r="JP608">
        <v>2.67944</v>
      </c>
      <c r="JQ608">
        <v>2.29858</v>
      </c>
      <c r="JR608">
        <v>2.39502</v>
      </c>
      <c r="JS608">
        <v>37.0747</v>
      </c>
      <c r="JT608">
        <v>24.07</v>
      </c>
      <c r="JU608">
        <v>18</v>
      </c>
      <c r="JV608">
        <v>482.175</v>
      </c>
      <c r="JW608">
        <v>894.724</v>
      </c>
      <c r="JX608">
        <v>28.3868</v>
      </c>
      <c r="JY608">
        <v>28.4487</v>
      </c>
      <c r="JZ608">
        <v>29.9999</v>
      </c>
      <c r="KA608">
        <v>28.7078</v>
      </c>
      <c r="KB608">
        <v>28.6909</v>
      </c>
      <c r="KC608">
        <v>17.1785</v>
      </c>
      <c r="KD608">
        <v>24.0039</v>
      </c>
      <c r="KE608">
        <v>57.2275</v>
      </c>
      <c r="KF608">
        <v>28.3851</v>
      </c>
      <c r="KG608">
        <v>199.315</v>
      </c>
      <c r="KH608">
        <v>18.3724</v>
      </c>
      <c r="KI608">
        <v>102.067</v>
      </c>
      <c r="KJ608">
        <v>91.5971</v>
      </c>
    </row>
    <row r="609" spans="1:296">
      <c r="A609">
        <v>591</v>
      </c>
      <c r="B609">
        <v>1758404308.6</v>
      </c>
      <c r="C609">
        <v>22168.09999990463</v>
      </c>
      <c r="D609" t="s">
        <v>1631</v>
      </c>
      <c r="E609" t="s">
        <v>1632</v>
      </c>
      <c r="F609">
        <v>5</v>
      </c>
      <c r="G609" t="s">
        <v>1604</v>
      </c>
      <c r="H609">
        <v>1758404300.814285</v>
      </c>
      <c r="I609">
        <f>(J609)/1000</f>
        <v>0</v>
      </c>
      <c r="J609">
        <f>IF(DO609, AM609, AG609)</f>
        <v>0</v>
      </c>
      <c r="K609">
        <f>IF(DO609, AH609, AF609)</f>
        <v>0</v>
      </c>
      <c r="L609">
        <f>DQ609 - IF(AT609&gt;1, K609*DK609*100.0/(AV609), 0)</f>
        <v>0</v>
      </c>
      <c r="M609">
        <f>((S609-I609/2)*L609-K609)/(S609+I609/2)</f>
        <v>0</v>
      </c>
      <c r="N609">
        <f>M609*(DX609+DY609)/1000.0</f>
        <v>0</v>
      </c>
      <c r="O609">
        <f>(DQ609 - IF(AT609&gt;1, K609*DK609*100.0/(AV609), 0))*(DX609+DY609)/1000.0</f>
        <v>0</v>
      </c>
      <c r="P609">
        <f>2.0/((1/R609-1/Q609)+SIGN(R609)*SQRT((1/R609-1/Q609)*(1/R609-1/Q609) + 4*DL609/((DL609+1)*(DL609+1))*(2*1/R609*1/Q609-1/Q609*1/Q609)))</f>
        <v>0</v>
      </c>
      <c r="Q609">
        <f>IF(LEFT(DM609,1)&lt;&gt;"0",IF(LEFT(DM609,1)="1",3.0,DN609),$D$5+$E$5*(EE609*DX609/($K$5*1000))+$F$5*(EE609*DX609/($K$5*1000))*MAX(MIN(DK609,$J$5),$I$5)*MAX(MIN(DK609,$J$5),$I$5)+$G$5*MAX(MIN(DK609,$J$5),$I$5)*(EE609*DX609/($K$5*1000))+$H$5*(EE609*DX609/($K$5*1000))*(EE609*DX609/($K$5*1000)))</f>
        <v>0</v>
      </c>
      <c r="R609">
        <f>I609*(1000-(1000*0.61365*exp(17.502*V609/(240.97+V609))/(DX609+DY609)+DS609)/2)/(1000*0.61365*exp(17.502*V609/(240.97+V609))/(DX609+DY609)-DS609)</f>
        <v>0</v>
      </c>
      <c r="S609">
        <f>1/((DL609+1)/(P609/1.6)+1/(Q609/1.37)) + DL609/((DL609+1)/(P609/1.6) + DL609/(Q609/1.37))</f>
        <v>0</v>
      </c>
      <c r="T609">
        <f>(DG609*DJ609)</f>
        <v>0</v>
      </c>
      <c r="U609">
        <f>(DZ609+(T609+2*0.95*5.67E-8*(((DZ609+$B$9)+273)^4-(DZ609+273)^4)-44100*I609)/(1.84*29.3*Q609+8*0.95*5.67E-8*(DZ609+273)^3))</f>
        <v>0</v>
      </c>
      <c r="V609">
        <f>($C$9*EA609+$D$9*EB609+$E$9*U609)</f>
        <v>0</v>
      </c>
      <c r="W609">
        <f>0.61365*exp(17.502*V609/(240.97+V609))</f>
        <v>0</v>
      </c>
      <c r="X609">
        <f>(Y609/Z609*100)</f>
        <v>0</v>
      </c>
      <c r="Y609">
        <f>DS609*(DX609+DY609)/1000</f>
        <v>0</v>
      </c>
      <c r="Z609">
        <f>0.61365*exp(17.502*DZ609/(240.97+DZ609))</f>
        <v>0</v>
      </c>
      <c r="AA609">
        <f>(W609-DS609*(DX609+DY609)/1000)</f>
        <v>0</v>
      </c>
      <c r="AB609">
        <f>(-I609*44100)</f>
        <v>0</v>
      </c>
      <c r="AC609">
        <f>2*29.3*Q609*0.92*(DZ609-V609)</f>
        <v>0</v>
      </c>
      <c r="AD609">
        <f>2*0.95*5.67E-8*(((DZ609+$B$9)+273)^4-(V609+273)^4)</f>
        <v>0</v>
      </c>
      <c r="AE609">
        <f>T609+AD609+AB609+AC609</f>
        <v>0</v>
      </c>
      <c r="AF609">
        <f>DW609*AT609*(DR609-DQ609*(1000-AT609*DT609)/(1000-AT609*DS609))/(100*DK609)</f>
        <v>0</v>
      </c>
      <c r="AG609">
        <f>1000*DW609*AT609*(DS609-DT609)/(100*DK609*(1000-AT609*DS609))</f>
        <v>0</v>
      </c>
      <c r="AH609">
        <f>(AI609 - AJ609 - DX609*1E3/(8.314*(DZ609+273.15)) * AL609/DW609 * AK609) * DW609/(100*DK609) * (1000 - DT609)/1000</f>
        <v>0</v>
      </c>
      <c r="AI609">
        <v>229.9665151103189</v>
      </c>
      <c r="AJ609">
        <v>234.2863333333333</v>
      </c>
      <c r="AK609">
        <v>-3.210556452230302</v>
      </c>
      <c r="AL609">
        <v>65.71797412509649</v>
      </c>
      <c r="AM609">
        <f>(AO609 - AN609 + DX609*1E3/(8.314*(DZ609+273.15)) * AQ609/DW609 * AP609) * DW609/(100*DK609) * 1000/(1000 - AO609)</f>
        <v>0</v>
      </c>
      <c r="AN609">
        <v>18.2980557298959</v>
      </c>
      <c r="AO609">
        <v>22.80473696969696</v>
      </c>
      <c r="AP609">
        <v>-0.0002546829965764229</v>
      </c>
      <c r="AQ609">
        <v>86.31650499012009</v>
      </c>
      <c r="AR609">
        <v>0</v>
      </c>
      <c r="AS609">
        <v>0</v>
      </c>
      <c r="AT609">
        <f>IF(AR609*$H$15&gt;=AV609,1.0,(AV609/(AV609-AR609*$H$15)))</f>
        <v>0</v>
      </c>
      <c r="AU609">
        <f>(AT609-1)*100</f>
        <v>0</v>
      </c>
      <c r="AV609">
        <f>MAX(0,($B$15+$C$15*EE609)/(1+$D$15*EE609)*DX609/(DZ609+273)*$E$15)</f>
        <v>0</v>
      </c>
      <c r="AW609" t="s">
        <v>437</v>
      </c>
      <c r="AX609" t="s">
        <v>437</v>
      </c>
      <c r="AY609">
        <v>0</v>
      </c>
      <c r="AZ609">
        <v>0</v>
      </c>
      <c r="BA609">
        <f>1-AY609/AZ609</f>
        <v>0</v>
      </c>
      <c r="BB609">
        <v>0</v>
      </c>
      <c r="BC609" t="s">
        <v>437</v>
      </c>
      <c r="BD609" t="s">
        <v>437</v>
      </c>
      <c r="BE609">
        <v>0</v>
      </c>
      <c r="BF609">
        <v>0</v>
      </c>
      <c r="BG609">
        <f>1-BE609/BF609</f>
        <v>0</v>
      </c>
      <c r="BH609">
        <v>0.5</v>
      </c>
      <c r="BI609">
        <f>DH609</f>
        <v>0</v>
      </c>
      <c r="BJ609">
        <f>K609</f>
        <v>0</v>
      </c>
      <c r="BK609">
        <f>BG609*BH609*BI609</f>
        <v>0</v>
      </c>
      <c r="BL609">
        <f>(BJ609-BB609)/BI609</f>
        <v>0</v>
      </c>
      <c r="BM609">
        <f>(AZ609-BF609)/BF609</f>
        <v>0</v>
      </c>
      <c r="BN609">
        <f>AY609/(BA609+AY609/BF609)</f>
        <v>0</v>
      </c>
      <c r="BO609" t="s">
        <v>437</v>
      </c>
      <c r="BP609">
        <v>0</v>
      </c>
      <c r="BQ609">
        <f>IF(BP609&lt;&gt;0, BP609, BN609)</f>
        <v>0</v>
      </c>
      <c r="BR609">
        <f>1-BQ609/BF609</f>
        <v>0</v>
      </c>
      <c r="BS609">
        <f>(BF609-BE609)/(BF609-BQ609)</f>
        <v>0</v>
      </c>
      <c r="BT609">
        <f>(AZ609-BF609)/(AZ609-BQ609)</f>
        <v>0</v>
      </c>
      <c r="BU609">
        <f>(BF609-BE609)/(BF609-AY609)</f>
        <v>0</v>
      </c>
      <c r="BV609">
        <f>(AZ609-BF609)/(AZ609-AY609)</f>
        <v>0</v>
      </c>
      <c r="BW609">
        <f>(BS609*BQ609/BE609)</f>
        <v>0</v>
      </c>
      <c r="BX609">
        <f>(1-BW609)</f>
        <v>0</v>
      </c>
      <c r="DG609">
        <f>$B$13*EF609+$C$13*EG609+$F$13*ER609*(1-EU609)</f>
        <v>0</v>
      </c>
      <c r="DH609">
        <f>DG609*DI609</f>
        <v>0</v>
      </c>
      <c r="DI609">
        <f>($B$13*$D$11+$C$13*$D$11+$F$13*((FE609+EW609)/MAX(FE609+EW609+FF609, 0.1)*$I$11+FF609/MAX(FE609+EW609+FF609, 0.1)*$J$11))/($B$13+$C$13+$F$13)</f>
        <v>0</v>
      </c>
      <c r="DJ609">
        <f>($B$13*$K$11+$C$13*$K$11+$F$13*((FE609+EW609)/MAX(FE609+EW609+FF609, 0.1)*$P$11+FF609/MAX(FE609+EW609+FF609, 0.1)*$Q$11))/($B$13+$C$13+$F$13)</f>
        <v>0</v>
      </c>
      <c r="DK609">
        <v>5.66</v>
      </c>
      <c r="DL609">
        <v>0.5</v>
      </c>
      <c r="DM609" t="s">
        <v>438</v>
      </c>
      <c r="DN609">
        <v>2</v>
      </c>
      <c r="DO609" t="b">
        <v>1</v>
      </c>
      <c r="DP609">
        <v>1758404300.814285</v>
      </c>
      <c r="DQ609">
        <v>251.7007857142857</v>
      </c>
      <c r="DR609">
        <v>240.3193928571429</v>
      </c>
      <c r="DS609">
        <v>22.81675714285714</v>
      </c>
      <c r="DT609">
        <v>18.30316071428572</v>
      </c>
      <c r="DU609">
        <v>252.7824285714286</v>
      </c>
      <c r="DV609">
        <v>22.53622857142857</v>
      </c>
      <c r="DW609">
        <v>500.0736785714286</v>
      </c>
      <c r="DX609">
        <v>90.2064</v>
      </c>
      <c r="DY609">
        <v>0.06630501785714285</v>
      </c>
      <c r="DZ609">
        <v>29.45381071428571</v>
      </c>
      <c r="EA609">
        <v>30.00491428571429</v>
      </c>
      <c r="EB609">
        <v>999.9000000000002</v>
      </c>
      <c r="EC609">
        <v>0</v>
      </c>
      <c r="ED609">
        <v>0</v>
      </c>
      <c r="EE609">
        <v>10003.35178571429</v>
      </c>
      <c r="EF609">
        <v>0</v>
      </c>
      <c r="EG609">
        <v>11.5964</v>
      </c>
      <c r="EH609">
        <v>11.3812475</v>
      </c>
      <c r="EI609">
        <v>257.5779285714286</v>
      </c>
      <c r="EJ609">
        <v>244.8001071428571</v>
      </c>
      <c r="EK609">
        <v>4.5135975</v>
      </c>
      <c r="EL609">
        <v>240.3193928571429</v>
      </c>
      <c r="EM609">
        <v>18.30316071428572</v>
      </c>
      <c r="EN609">
        <v>2.058218571428571</v>
      </c>
      <c r="EO609">
        <v>1.651061785714286</v>
      </c>
      <c r="EP609">
        <v>17.89945357142857</v>
      </c>
      <c r="EQ609">
        <v>14.44381428571429</v>
      </c>
      <c r="ER609">
        <v>2000.001071428572</v>
      </c>
      <c r="ES609">
        <v>0.9799934642857144</v>
      </c>
      <c r="ET609">
        <v>0.02000633928571428</v>
      </c>
      <c r="EU609">
        <v>0</v>
      </c>
      <c r="EV609">
        <v>884.7798214285714</v>
      </c>
      <c r="EW609">
        <v>5.00078</v>
      </c>
      <c r="EX609">
        <v>17302.72857142857</v>
      </c>
      <c r="EY609">
        <v>16379.6</v>
      </c>
      <c r="EZ609">
        <v>38.83457142857143</v>
      </c>
      <c r="FA609">
        <v>39.61367857142857</v>
      </c>
      <c r="FB609">
        <v>39.54885714285714</v>
      </c>
      <c r="FC609">
        <v>39.29</v>
      </c>
      <c r="FD609">
        <v>40.2275</v>
      </c>
      <c r="FE609">
        <v>1955.091071428571</v>
      </c>
      <c r="FF609">
        <v>39.91</v>
      </c>
      <c r="FG609">
        <v>0</v>
      </c>
      <c r="FH609">
        <v>1758404309.1</v>
      </c>
      <c r="FI609">
        <v>0</v>
      </c>
      <c r="FJ609">
        <v>884.7687692307693</v>
      </c>
      <c r="FK609">
        <v>-3.310427347268891</v>
      </c>
      <c r="FL609">
        <v>-72.98461538400301</v>
      </c>
      <c r="FM609">
        <v>17302.65384615385</v>
      </c>
      <c r="FN609">
        <v>15</v>
      </c>
      <c r="FO609">
        <v>0</v>
      </c>
      <c r="FP609" t="s">
        <v>439</v>
      </c>
      <c r="FQ609">
        <v>1746989605.5</v>
      </c>
      <c r="FR609">
        <v>1746989593.5</v>
      </c>
      <c r="FS609">
        <v>0</v>
      </c>
      <c r="FT609">
        <v>-0.274</v>
      </c>
      <c r="FU609">
        <v>-0.002</v>
      </c>
      <c r="FV609">
        <v>2.549</v>
      </c>
      <c r="FW609">
        <v>0.129</v>
      </c>
      <c r="FX609">
        <v>420</v>
      </c>
      <c r="FY609">
        <v>17</v>
      </c>
      <c r="FZ609">
        <v>0.02</v>
      </c>
      <c r="GA609">
        <v>0.04</v>
      </c>
      <c r="GB609">
        <v>10.7289412195122</v>
      </c>
      <c r="GC609">
        <v>11.9805681533101</v>
      </c>
      <c r="GD609">
        <v>1.183982272873627</v>
      </c>
      <c r="GE609">
        <v>0</v>
      </c>
      <c r="GF609">
        <v>884.9763823529412</v>
      </c>
      <c r="GG609">
        <v>-3.797203973589073</v>
      </c>
      <c r="GH609">
        <v>0.4424199505331587</v>
      </c>
      <c r="GI609">
        <v>0</v>
      </c>
      <c r="GJ609">
        <v>4.51166756097561</v>
      </c>
      <c r="GK609">
        <v>-0.006362926829259264</v>
      </c>
      <c r="GL609">
        <v>0.01513272206108304</v>
      </c>
      <c r="GM609">
        <v>1</v>
      </c>
      <c r="GN609">
        <v>1</v>
      </c>
      <c r="GO609">
        <v>3</v>
      </c>
      <c r="GP609" t="s">
        <v>440</v>
      </c>
      <c r="GQ609">
        <v>3.10201</v>
      </c>
      <c r="GR609">
        <v>2.7244</v>
      </c>
      <c r="GS609">
        <v>0.0538354</v>
      </c>
      <c r="GT609">
        <v>0.0510085</v>
      </c>
      <c r="GU609">
        <v>0.103852</v>
      </c>
      <c r="GV609">
        <v>0.0901665</v>
      </c>
      <c r="GW609">
        <v>24759.8</v>
      </c>
      <c r="GX609">
        <v>22567.1</v>
      </c>
      <c r="GY609">
        <v>26732</v>
      </c>
      <c r="GZ609">
        <v>24001.1</v>
      </c>
      <c r="HA609">
        <v>38328.3</v>
      </c>
      <c r="HB609">
        <v>32292.1</v>
      </c>
      <c r="HC609">
        <v>46683.6</v>
      </c>
      <c r="HD609">
        <v>37987.5</v>
      </c>
      <c r="HE609">
        <v>1.87445</v>
      </c>
      <c r="HF609">
        <v>2.343</v>
      </c>
      <c r="HG609">
        <v>0.149943</v>
      </c>
      <c r="HH609">
        <v>0</v>
      </c>
      <c r="HI609">
        <v>27.5602</v>
      </c>
      <c r="HJ609">
        <v>999.9</v>
      </c>
      <c r="HK609">
        <v>44.8</v>
      </c>
      <c r="HL609">
        <v>32.4</v>
      </c>
      <c r="HM609">
        <v>24.2583</v>
      </c>
      <c r="HN609">
        <v>61.0112</v>
      </c>
      <c r="HO609">
        <v>5.36058</v>
      </c>
      <c r="HP609">
        <v>2</v>
      </c>
      <c r="HQ609">
        <v>0.0935213</v>
      </c>
      <c r="HR609">
        <v>-0.623981</v>
      </c>
      <c r="HS609">
        <v>20.2819</v>
      </c>
      <c r="HT609">
        <v>5.21145</v>
      </c>
      <c r="HU609">
        <v>11.9778</v>
      </c>
      <c r="HV609">
        <v>4.96285</v>
      </c>
      <c r="HW609">
        <v>3.27453</v>
      </c>
      <c r="HX609">
        <v>9999</v>
      </c>
      <c r="HY609">
        <v>9999</v>
      </c>
      <c r="HZ609">
        <v>9999</v>
      </c>
      <c r="IA609">
        <v>999.9</v>
      </c>
      <c r="IB609">
        <v>1.86387</v>
      </c>
      <c r="IC609">
        <v>1.86006</v>
      </c>
      <c r="ID609">
        <v>1.85843</v>
      </c>
      <c r="IE609">
        <v>1.85974</v>
      </c>
      <c r="IF609">
        <v>1.85988</v>
      </c>
      <c r="IG609">
        <v>1.85845</v>
      </c>
      <c r="IH609">
        <v>1.85745</v>
      </c>
      <c r="II609">
        <v>1.85241</v>
      </c>
      <c r="IJ609">
        <v>0</v>
      </c>
      <c r="IK609">
        <v>0</v>
      </c>
      <c r="IL609">
        <v>0</v>
      </c>
      <c r="IM609">
        <v>0</v>
      </c>
      <c r="IN609" t="s">
        <v>441</v>
      </c>
      <c r="IO609" t="s">
        <v>442</v>
      </c>
      <c r="IP609" t="s">
        <v>443</v>
      </c>
      <c r="IQ609" t="s">
        <v>443</v>
      </c>
      <c r="IR609" t="s">
        <v>443</v>
      </c>
      <c r="IS609" t="s">
        <v>443</v>
      </c>
      <c r="IT609">
        <v>0</v>
      </c>
      <c r="IU609">
        <v>100</v>
      </c>
      <c r="IV609">
        <v>100</v>
      </c>
      <c r="IW609">
        <v>-1.09</v>
      </c>
      <c r="IX609">
        <v>0.2804</v>
      </c>
      <c r="IY609">
        <v>-1.199888540531774</v>
      </c>
      <c r="IZ609">
        <v>0.0006062262584135303</v>
      </c>
      <c r="JA609">
        <v>-6.607284784785487E-07</v>
      </c>
      <c r="JB609">
        <v>4.456398226774383E-10</v>
      </c>
      <c r="JC609">
        <v>0.04242554667046498</v>
      </c>
      <c r="JD609">
        <v>-0.002659736867722172</v>
      </c>
      <c r="JE609">
        <v>0.000738507291522077</v>
      </c>
      <c r="JF609">
        <v>-6.730059124220876E-06</v>
      </c>
      <c r="JG609">
        <v>7</v>
      </c>
      <c r="JH609">
        <v>1949</v>
      </c>
      <c r="JI609">
        <v>1</v>
      </c>
      <c r="JJ609">
        <v>29</v>
      </c>
      <c r="JK609">
        <v>190245.1</v>
      </c>
      <c r="JL609">
        <v>190245.3</v>
      </c>
      <c r="JM609">
        <v>0.808105</v>
      </c>
      <c r="JN609">
        <v>2.62329</v>
      </c>
      <c r="JO609">
        <v>2.146</v>
      </c>
      <c r="JP609">
        <v>2.68066</v>
      </c>
      <c r="JQ609">
        <v>2.29858</v>
      </c>
      <c r="JR609">
        <v>2.3877</v>
      </c>
      <c r="JS609">
        <v>37.0986</v>
      </c>
      <c r="JT609">
        <v>24.07</v>
      </c>
      <c r="JU609">
        <v>18</v>
      </c>
      <c r="JV609">
        <v>482.33</v>
      </c>
      <c r="JW609">
        <v>894.369</v>
      </c>
      <c r="JX609">
        <v>28.3842</v>
      </c>
      <c r="JY609">
        <v>28.4473</v>
      </c>
      <c r="JZ609">
        <v>30.0001</v>
      </c>
      <c r="KA609">
        <v>28.7053</v>
      </c>
      <c r="KB609">
        <v>28.6885</v>
      </c>
      <c r="KC609">
        <v>16.1917</v>
      </c>
      <c r="KD609">
        <v>24.0039</v>
      </c>
      <c r="KE609">
        <v>57.2275</v>
      </c>
      <c r="KF609">
        <v>28.3802</v>
      </c>
      <c r="KG609">
        <v>185.934</v>
      </c>
      <c r="KH609">
        <v>18.3724</v>
      </c>
      <c r="KI609">
        <v>102.067</v>
      </c>
      <c r="KJ609">
        <v>91.5975</v>
      </c>
    </row>
    <row r="610" spans="1:296">
      <c r="A610">
        <v>592</v>
      </c>
      <c r="B610">
        <v>1758404313.6</v>
      </c>
      <c r="C610">
        <v>22173.09999990463</v>
      </c>
      <c r="D610" t="s">
        <v>1633</v>
      </c>
      <c r="E610" t="s">
        <v>1634</v>
      </c>
      <c r="F610">
        <v>5</v>
      </c>
      <c r="G610" t="s">
        <v>1604</v>
      </c>
      <c r="H610">
        <v>1758404306.1</v>
      </c>
      <c r="I610">
        <f>(J610)/1000</f>
        <v>0</v>
      </c>
      <c r="J610">
        <f>IF(DO610, AM610, AG610)</f>
        <v>0</v>
      </c>
      <c r="K610">
        <f>IF(DO610, AH610, AF610)</f>
        <v>0</v>
      </c>
      <c r="L610">
        <f>DQ610 - IF(AT610&gt;1, K610*DK610*100.0/(AV610), 0)</f>
        <v>0</v>
      </c>
      <c r="M610">
        <f>((S610-I610/2)*L610-K610)/(S610+I610/2)</f>
        <v>0</v>
      </c>
      <c r="N610">
        <f>M610*(DX610+DY610)/1000.0</f>
        <v>0</v>
      </c>
      <c r="O610">
        <f>(DQ610 - IF(AT610&gt;1, K610*DK610*100.0/(AV610), 0))*(DX610+DY610)/1000.0</f>
        <v>0</v>
      </c>
      <c r="P610">
        <f>2.0/((1/R610-1/Q610)+SIGN(R610)*SQRT((1/R610-1/Q610)*(1/R610-1/Q610) + 4*DL610/((DL610+1)*(DL610+1))*(2*1/R610*1/Q610-1/Q610*1/Q610)))</f>
        <v>0</v>
      </c>
      <c r="Q610">
        <f>IF(LEFT(DM610,1)&lt;&gt;"0",IF(LEFT(DM610,1)="1",3.0,DN610),$D$5+$E$5*(EE610*DX610/($K$5*1000))+$F$5*(EE610*DX610/($K$5*1000))*MAX(MIN(DK610,$J$5),$I$5)*MAX(MIN(DK610,$J$5),$I$5)+$G$5*MAX(MIN(DK610,$J$5),$I$5)*(EE610*DX610/($K$5*1000))+$H$5*(EE610*DX610/($K$5*1000))*(EE610*DX610/($K$5*1000)))</f>
        <v>0</v>
      </c>
      <c r="R610">
        <f>I610*(1000-(1000*0.61365*exp(17.502*V610/(240.97+V610))/(DX610+DY610)+DS610)/2)/(1000*0.61365*exp(17.502*V610/(240.97+V610))/(DX610+DY610)-DS610)</f>
        <v>0</v>
      </c>
      <c r="S610">
        <f>1/((DL610+1)/(P610/1.6)+1/(Q610/1.37)) + DL610/((DL610+1)/(P610/1.6) + DL610/(Q610/1.37))</f>
        <v>0</v>
      </c>
      <c r="T610">
        <f>(DG610*DJ610)</f>
        <v>0</v>
      </c>
      <c r="U610">
        <f>(DZ610+(T610+2*0.95*5.67E-8*(((DZ610+$B$9)+273)^4-(DZ610+273)^4)-44100*I610)/(1.84*29.3*Q610+8*0.95*5.67E-8*(DZ610+273)^3))</f>
        <v>0</v>
      </c>
      <c r="V610">
        <f>($C$9*EA610+$D$9*EB610+$E$9*U610)</f>
        <v>0</v>
      </c>
      <c r="W610">
        <f>0.61365*exp(17.502*V610/(240.97+V610))</f>
        <v>0</v>
      </c>
      <c r="X610">
        <f>(Y610/Z610*100)</f>
        <v>0</v>
      </c>
      <c r="Y610">
        <f>DS610*(DX610+DY610)/1000</f>
        <v>0</v>
      </c>
      <c r="Z610">
        <f>0.61365*exp(17.502*DZ610/(240.97+DZ610))</f>
        <v>0</v>
      </c>
      <c r="AA610">
        <f>(W610-DS610*(DX610+DY610)/1000)</f>
        <v>0</v>
      </c>
      <c r="AB610">
        <f>(-I610*44100)</f>
        <v>0</v>
      </c>
      <c r="AC610">
        <f>2*29.3*Q610*0.92*(DZ610-V610)</f>
        <v>0</v>
      </c>
      <c r="AD610">
        <f>2*0.95*5.67E-8*(((DZ610+$B$9)+273)^4-(V610+273)^4)</f>
        <v>0</v>
      </c>
      <c r="AE610">
        <f>T610+AD610+AB610+AC610</f>
        <v>0</v>
      </c>
      <c r="AF610">
        <f>DW610*AT610*(DR610-DQ610*(1000-AT610*DT610)/(1000-AT610*DS610))/(100*DK610)</f>
        <v>0</v>
      </c>
      <c r="AG610">
        <f>1000*DW610*AT610*(DS610-DT610)/(100*DK610*(1000-AT610*DS610))</f>
        <v>0</v>
      </c>
      <c r="AH610">
        <f>(AI610 - AJ610 - DX610*1E3/(8.314*(DZ610+273.15)) * AL610/DW610 * AK610) * DW610/(100*DK610) * (1000 - DT610)/1000</f>
        <v>0</v>
      </c>
      <c r="AI610">
        <v>213.1307159384718</v>
      </c>
      <c r="AJ610">
        <v>218.2800060606061</v>
      </c>
      <c r="AK610">
        <v>-3.200694997940547</v>
      </c>
      <c r="AL610">
        <v>65.71797412509649</v>
      </c>
      <c r="AM610">
        <f>(AO610 - AN610 + DX610*1E3/(8.314*(DZ610+273.15)) * AQ610/DW610 * AP610) * DW610/(100*DK610) * 1000/(1000 - AO610)</f>
        <v>0</v>
      </c>
      <c r="AN610">
        <v>18.34575838277823</v>
      </c>
      <c r="AO610">
        <v>22.8229006060606</v>
      </c>
      <c r="AP610">
        <v>0.0002891151255950387</v>
      </c>
      <c r="AQ610">
        <v>86.31650499012009</v>
      </c>
      <c r="AR610">
        <v>0</v>
      </c>
      <c r="AS610">
        <v>0</v>
      </c>
      <c r="AT610">
        <f>IF(AR610*$H$15&gt;=AV610,1.0,(AV610/(AV610-AR610*$H$15)))</f>
        <v>0</v>
      </c>
      <c r="AU610">
        <f>(AT610-1)*100</f>
        <v>0</v>
      </c>
      <c r="AV610">
        <f>MAX(0,($B$15+$C$15*EE610)/(1+$D$15*EE610)*DX610/(DZ610+273)*$E$15)</f>
        <v>0</v>
      </c>
      <c r="AW610" t="s">
        <v>437</v>
      </c>
      <c r="AX610" t="s">
        <v>437</v>
      </c>
      <c r="AY610">
        <v>0</v>
      </c>
      <c r="AZ610">
        <v>0</v>
      </c>
      <c r="BA610">
        <f>1-AY610/AZ610</f>
        <v>0</v>
      </c>
      <c r="BB610">
        <v>0</v>
      </c>
      <c r="BC610" t="s">
        <v>437</v>
      </c>
      <c r="BD610" t="s">
        <v>437</v>
      </c>
      <c r="BE610">
        <v>0</v>
      </c>
      <c r="BF610">
        <v>0</v>
      </c>
      <c r="BG610">
        <f>1-BE610/BF610</f>
        <v>0</v>
      </c>
      <c r="BH610">
        <v>0.5</v>
      </c>
      <c r="BI610">
        <f>DH610</f>
        <v>0</v>
      </c>
      <c r="BJ610">
        <f>K610</f>
        <v>0</v>
      </c>
      <c r="BK610">
        <f>BG610*BH610*BI610</f>
        <v>0</v>
      </c>
      <c r="BL610">
        <f>(BJ610-BB610)/BI610</f>
        <v>0</v>
      </c>
      <c r="BM610">
        <f>(AZ610-BF610)/BF610</f>
        <v>0</v>
      </c>
      <c r="BN610">
        <f>AY610/(BA610+AY610/BF610)</f>
        <v>0</v>
      </c>
      <c r="BO610" t="s">
        <v>437</v>
      </c>
      <c r="BP610">
        <v>0</v>
      </c>
      <c r="BQ610">
        <f>IF(BP610&lt;&gt;0, BP610, BN610)</f>
        <v>0</v>
      </c>
      <c r="BR610">
        <f>1-BQ610/BF610</f>
        <v>0</v>
      </c>
      <c r="BS610">
        <f>(BF610-BE610)/(BF610-BQ610)</f>
        <v>0</v>
      </c>
      <c r="BT610">
        <f>(AZ610-BF610)/(AZ610-BQ610)</f>
        <v>0</v>
      </c>
      <c r="BU610">
        <f>(BF610-BE610)/(BF610-AY610)</f>
        <v>0</v>
      </c>
      <c r="BV610">
        <f>(AZ610-BF610)/(AZ610-AY610)</f>
        <v>0</v>
      </c>
      <c r="BW610">
        <f>(BS610*BQ610/BE610)</f>
        <v>0</v>
      </c>
      <c r="BX610">
        <f>(1-BW610)</f>
        <v>0</v>
      </c>
      <c r="DG610">
        <f>$B$13*EF610+$C$13*EG610+$F$13*ER610*(1-EU610)</f>
        <v>0</v>
      </c>
      <c r="DH610">
        <f>DG610*DI610</f>
        <v>0</v>
      </c>
      <c r="DI610">
        <f>($B$13*$D$11+$C$13*$D$11+$F$13*((FE610+EW610)/MAX(FE610+EW610+FF610, 0.1)*$I$11+FF610/MAX(FE610+EW610+FF610, 0.1)*$J$11))/($B$13+$C$13+$F$13)</f>
        <v>0</v>
      </c>
      <c r="DJ610">
        <f>($B$13*$K$11+$C$13*$K$11+$F$13*((FE610+EW610)/MAX(FE610+EW610+FF610, 0.1)*$P$11+FF610/MAX(FE610+EW610+FF610, 0.1)*$Q$11))/($B$13+$C$13+$F$13)</f>
        <v>0</v>
      </c>
      <c r="DK610">
        <v>5.66</v>
      </c>
      <c r="DL610">
        <v>0.5</v>
      </c>
      <c r="DM610" t="s">
        <v>438</v>
      </c>
      <c r="DN610">
        <v>2</v>
      </c>
      <c r="DO610" t="b">
        <v>1</v>
      </c>
      <c r="DP610">
        <v>1758404306.1</v>
      </c>
      <c r="DQ610">
        <v>235.2</v>
      </c>
      <c r="DR610">
        <v>222.8288518518519</v>
      </c>
      <c r="DS610">
        <v>22.81182962962963</v>
      </c>
      <c r="DT610">
        <v>18.31917037037037</v>
      </c>
      <c r="DU610">
        <v>236.2876666666666</v>
      </c>
      <c r="DV610">
        <v>22.53141111111111</v>
      </c>
      <c r="DW610">
        <v>499.926962962963</v>
      </c>
      <c r="DX610">
        <v>90.20644074074075</v>
      </c>
      <c r="DY610">
        <v>0.06641738148148148</v>
      </c>
      <c r="DZ610">
        <v>29.45167777777777</v>
      </c>
      <c r="EA610">
        <v>30.00300370370371</v>
      </c>
      <c r="EB610">
        <v>999.9000000000001</v>
      </c>
      <c r="EC610">
        <v>0</v>
      </c>
      <c r="ED610">
        <v>0</v>
      </c>
      <c r="EE610">
        <v>9994.168518518518</v>
      </c>
      <c r="EF610">
        <v>0</v>
      </c>
      <c r="EG610">
        <v>11.5964</v>
      </c>
      <c r="EH610">
        <v>12.37101851851852</v>
      </c>
      <c r="EI610">
        <v>240.6904814814815</v>
      </c>
      <c r="EJ610">
        <v>226.9869629629629</v>
      </c>
      <c r="EK610">
        <v>4.492675925925926</v>
      </c>
      <c r="EL610">
        <v>222.8288518518519</v>
      </c>
      <c r="EM610">
        <v>18.31917037037037</v>
      </c>
      <c r="EN610">
        <v>2.057774814814815</v>
      </c>
      <c r="EO610">
        <v>1.652505555555556</v>
      </c>
      <c r="EP610">
        <v>17.89603333333333</v>
      </c>
      <c r="EQ610">
        <v>14.45732222222222</v>
      </c>
      <c r="ER610">
        <v>2000.015185185185</v>
      </c>
      <c r="ES610">
        <v>0.9799936666666668</v>
      </c>
      <c r="ET610">
        <v>0.02000614074074074</v>
      </c>
      <c r="EU610">
        <v>0</v>
      </c>
      <c r="EV610">
        <v>884.4959629629628</v>
      </c>
      <c r="EW610">
        <v>5.00078</v>
      </c>
      <c r="EX610">
        <v>17297.12222222222</v>
      </c>
      <c r="EY610">
        <v>16379.72962962963</v>
      </c>
      <c r="EZ610">
        <v>38.84696296296296</v>
      </c>
      <c r="FA610">
        <v>39.61325925925926</v>
      </c>
      <c r="FB610">
        <v>39.56</v>
      </c>
      <c r="FC610">
        <v>39.30081481481481</v>
      </c>
      <c r="FD610">
        <v>40.26129629629629</v>
      </c>
      <c r="FE610">
        <v>1955.105185185185</v>
      </c>
      <c r="FF610">
        <v>39.91</v>
      </c>
      <c r="FG610">
        <v>0</v>
      </c>
      <c r="FH610">
        <v>1758404314.5</v>
      </c>
      <c r="FI610">
        <v>0</v>
      </c>
      <c r="FJ610">
        <v>884.44596</v>
      </c>
      <c r="FK610">
        <v>-3.229692286955532</v>
      </c>
      <c r="FL610">
        <v>-53.53846143543709</v>
      </c>
      <c r="FM610">
        <v>17296.496</v>
      </c>
      <c r="FN610">
        <v>15</v>
      </c>
      <c r="FO610">
        <v>0</v>
      </c>
      <c r="FP610" t="s">
        <v>439</v>
      </c>
      <c r="FQ610">
        <v>1746989605.5</v>
      </c>
      <c r="FR610">
        <v>1746989593.5</v>
      </c>
      <c r="FS610">
        <v>0</v>
      </c>
      <c r="FT610">
        <v>-0.274</v>
      </c>
      <c r="FU610">
        <v>-0.002</v>
      </c>
      <c r="FV610">
        <v>2.549</v>
      </c>
      <c r="FW610">
        <v>0.129</v>
      </c>
      <c r="FX610">
        <v>420</v>
      </c>
      <c r="FY610">
        <v>17</v>
      </c>
      <c r="FZ610">
        <v>0.02</v>
      </c>
      <c r="GA610">
        <v>0.04</v>
      </c>
      <c r="GB610">
        <v>11.84511925</v>
      </c>
      <c r="GC610">
        <v>11.30499861163226</v>
      </c>
      <c r="GD610">
        <v>1.089788152647998</v>
      </c>
      <c r="GE610">
        <v>0</v>
      </c>
      <c r="GF610">
        <v>884.627294117647</v>
      </c>
      <c r="GG610">
        <v>-3.418915192823992</v>
      </c>
      <c r="GH610">
        <v>0.4049791228759925</v>
      </c>
      <c r="GI610">
        <v>0</v>
      </c>
      <c r="GJ610">
        <v>4.502214499999999</v>
      </c>
      <c r="GK610">
        <v>-0.2376234146341477</v>
      </c>
      <c r="GL610">
        <v>0.0239675625533762</v>
      </c>
      <c r="GM610">
        <v>0</v>
      </c>
      <c r="GN610">
        <v>0</v>
      </c>
      <c r="GO610">
        <v>3</v>
      </c>
      <c r="GP610" t="s">
        <v>446</v>
      </c>
      <c r="GQ610">
        <v>3.1015</v>
      </c>
      <c r="GR610">
        <v>2.72486</v>
      </c>
      <c r="GS610">
        <v>0.0506678</v>
      </c>
      <c r="GT610">
        <v>0.0476008</v>
      </c>
      <c r="GU610">
        <v>0.10391</v>
      </c>
      <c r="GV610">
        <v>0.090212</v>
      </c>
      <c r="GW610">
        <v>24842.8</v>
      </c>
      <c r="GX610">
        <v>22648.2</v>
      </c>
      <c r="GY610">
        <v>26732.1</v>
      </c>
      <c r="GZ610">
        <v>24001.2</v>
      </c>
      <c r="HA610">
        <v>38325.4</v>
      </c>
      <c r="HB610">
        <v>32289.8</v>
      </c>
      <c r="HC610">
        <v>46683.7</v>
      </c>
      <c r="HD610">
        <v>37987.2</v>
      </c>
      <c r="HE610">
        <v>1.87372</v>
      </c>
      <c r="HF610">
        <v>2.34375</v>
      </c>
      <c r="HG610">
        <v>0.149503</v>
      </c>
      <c r="HH610">
        <v>0</v>
      </c>
      <c r="HI610">
        <v>27.5602</v>
      </c>
      <c r="HJ610">
        <v>999.9</v>
      </c>
      <c r="HK610">
        <v>44.8</v>
      </c>
      <c r="HL610">
        <v>32.3</v>
      </c>
      <c r="HM610">
        <v>24.1203</v>
      </c>
      <c r="HN610">
        <v>61.1112</v>
      </c>
      <c r="HO610">
        <v>5.55689</v>
      </c>
      <c r="HP610">
        <v>2</v>
      </c>
      <c r="HQ610">
        <v>0.09347560000000001</v>
      </c>
      <c r="HR610">
        <v>-0.621868</v>
      </c>
      <c r="HS610">
        <v>20.2816</v>
      </c>
      <c r="HT610">
        <v>5.21085</v>
      </c>
      <c r="HU610">
        <v>11.9785</v>
      </c>
      <c r="HV610">
        <v>4.9627</v>
      </c>
      <c r="HW610">
        <v>3.27443</v>
      </c>
      <c r="HX610">
        <v>9999</v>
      </c>
      <c r="HY610">
        <v>9999</v>
      </c>
      <c r="HZ610">
        <v>9999</v>
      </c>
      <c r="IA610">
        <v>999.9</v>
      </c>
      <c r="IB610">
        <v>1.86386</v>
      </c>
      <c r="IC610">
        <v>1.86007</v>
      </c>
      <c r="ID610">
        <v>1.85842</v>
      </c>
      <c r="IE610">
        <v>1.85974</v>
      </c>
      <c r="IF610">
        <v>1.85988</v>
      </c>
      <c r="IG610">
        <v>1.85841</v>
      </c>
      <c r="IH610">
        <v>1.85745</v>
      </c>
      <c r="II610">
        <v>1.85239</v>
      </c>
      <c r="IJ610">
        <v>0</v>
      </c>
      <c r="IK610">
        <v>0</v>
      </c>
      <c r="IL610">
        <v>0</v>
      </c>
      <c r="IM610">
        <v>0</v>
      </c>
      <c r="IN610" t="s">
        <v>441</v>
      </c>
      <c r="IO610" t="s">
        <v>442</v>
      </c>
      <c r="IP610" t="s">
        <v>443</v>
      </c>
      <c r="IQ610" t="s">
        <v>443</v>
      </c>
      <c r="IR610" t="s">
        <v>443</v>
      </c>
      <c r="IS610" t="s">
        <v>443</v>
      </c>
      <c r="IT610">
        <v>0</v>
      </c>
      <c r="IU610">
        <v>100</v>
      </c>
      <c r="IV610">
        <v>100</v>
      </c>
      <c r="IW610">
        <v>-1.096</v>
      </c>
      <c r="IX610">
        <v>0.2807</v>
      </c>
      <c r="IY610">
        <v>-1.199888540531774</v>
      </c>
      <c r="IZ610">
        <v>0.0006062262584135303</v>
      </c>
      <c r="JA610">
        <v>-6.607284784785487E-07</v>
      </c>
      <c r="JB610">
        <v>4.456398226774383E-10</v>
      </c>
      <c r="JC610">
        <v>0.04242554667046498</v>
      </c>
      <c r="JD610">
        <v>-0.002659736867722172</v>
      </c>
      <c r="JE610">
        <v>0.000738507291522077</v>
      </c>
      <c r="JF610">
        <v>-6.730059124220876E-06</v>
      </c>
      <c r="JG610">
        <v>7</v>
      </c>
      <c r="JH610">
        <v>1949</v>
      </c>
      <c r="JI610">
        <v>1</v>
      </c>
      <c r="JJ610">
        <v>29</v>
      </c>
      <c r="JK610">
        <v>190245.1</v>
      </c>
      <c r="JL610">
        <v>190245.3</v>
      </c>
      <c r="JM610">
        <v>0.755615</v>
      </c>
      <c r="JN610">
        <v>2.6355</v>
      </c>
      <c r="JO610">
        <v>2.146</v>
      </c>
      <c r="JP610">
        <v>2.67822</v>
      </c>
      <c r="JQ610">
        <v>2.29858</v>
      </c>
      <c r="JR610">
        <v>2.44385</v>
      </c>
      <c r="JS610">
        <v>37.0747</v>
      </c>
      <c r="JT610">
        <v>24.07</v>
      </c>
      <c r="JU610">
        <v>18</v>
      </c>
      <c r="JV610">
        <v>481.891</v>
      </c>
      <c r="JW610">
        <v>895.123</v>
      </c>
      <c r="JX610">
        <v>28.3795</v>
      </c>
      <c r="JY610">
        <v>28.4461</v>
      </c>
      <c r="JZ610">
        <v>30.0001</v>
      </c>
      <c r="KA610">
        <v>28.7029</v>
      </c>
      <c r="KB610">
        <v>28.686</v>
      </c>
      <c r="KC610">
        <v>15.1248</v>
      </c>
      <c r="KD610">
        <v>24.0039</v>
      </c>
      <c r="KE610">
        <v>56.8498</v>
      </c>
      <c r="KF610">
        <v>28.3775</v>
      </c>
      <c r="KG610">
        <v>165.882</v>
      </c>
      <c r="KH610">
        <v>18.3724</v>
      </c>
      <c r="KI610">
        <v>102.067</v>
      </c>
      <c r="KJ610">
        <v>91.5971</v>
      </c>
    </row>
    <row r="611" spans="1:296">
      <c r="A611">
        <v>593</v>
      </c>
      <c r="B611">
        <v>1758404318.6</v>
      </c>
      <c r="C611">
        <v>22178.09999990463</v>
      </c>
      <c r="D611" t="s">
        <v>1635</v>
      </c>
      <c r="E611" t="s">
        <v>1636</v>
      </c>
      <c r="F611">
        <v>5</v>
      </c>
      <c r="G611" t="s">
        <v>1604</v>
      </c>
      <c r="H611">
        <v>1758404310.814285</v>
      </c>
      <c r="I611">
        <f>(J611)/1000</f>
        <v>0</v>
      </c>
      <c r="J611">
        <f>IF(DO611, AM611, AG611)</f>
        <v>0</v>
      </c>
      <c r="K611">
        <f>IF(DO611, AH611, AF611)</f>
        <v>0</v>
      </c>
      <c r="L611">
        <f>DQ611 - IF(AT611&gt;1, K611*DK611*100.0/(AV611), 0)</f>
        <v>0</v>
      </c>
      <c r="M611">
        <f>((S611-I611/2)*L611-K611)/(S611+I611/2)</f>
        <v>0</v>
      </c>
      <c r="N611">
        <f>M611*(DX611+DY611)/1000.0</f>
        <v>0</v>
      </c>
      <c r="O611">
        <f>(DQ611 - IF(AT611&gt;1, K611*DK611*100.0/(AV611), 0))*(DX611+DY611)/1000.0</f>
        <v>0</v>
      </c>
      <c r="P611">
        <f>2.0/((1/R611-1/Q611)+SIGN(R611)*SQRT((1/R611-1/Q611)*(1/R611-1/Q611) + 4*DL611/((DL611+1)*(DL611+1))*(2*1/R611*1/Q611-1/Q611*1/Q611)))</f>
        <v>0</v>
      </c>
      <c r="Q611">
        <f>IF(LEFT(DM611,1)&lt;&gt;"0",IF(LEFT(DM611,1)="1",3.0,DN611),$D$5+$E$5*(EE611*DX611/($K$5*1000))+$F$5*(EE611*DX611/($K$5*1000))*MAX(MIN(DK611,$J$5),$I$5)*MAX(MIN(DK611,$J$5),$I$5)+$G$5*MAX(MIN(DK611,$J$5),$I$5)*(EE611*DX611/($K$5*1000))+$H$5*(EE611*DX611/($K$5*1000))*(EE611*DX611/($K$5*1000)))</f>
        <v>0</v>
      </c>
      <c r="R611">
        <f>I611*(1000-(1000*0.61365*exp(17.502*V611/(240.97+V611))/(DX611+DY611)+DS611)/2)/(1000*0.61365*exp(17.502*V611/(240.97+V611))/(DX611+DY611)-DS611)</f>
        <v>0</v>
      </c>
      <c r="S611">
        <f>1/((DL611+1)/(P611/1.6)+1/(Q611/1.37)) + DL611/((DL611+1)/(P611/1.6) + DL611/(Q611/1.37))</f>
        <v>0</v>
      </c>
      <c r="T611">
        <f>(DG611*DJ611)</f>
        <v>0</v>
      </c>
      <c r="U611">
        <f>(DZ611+(T611+2*0.95*5.67E-8*(((DZ611+$B$9)+273)^4-(DZ611+273)^4)-44100*I611)/(1.84*29.3*Q611+8*0.95*5.67E-8*(DZ611+273)^3))</f>
        <v>0</v>
      </c>
      <c r="V611">
        <f>($C$9*EA611+$D$9*EB611+$E$9*U611)</f>
        <v>0</v>
      </c>
      <c r="W611">
        <f>0.61365*exp(17.502*V611/(240.97+V611))</f>
        <v>0</v>
      </c>
      <c r="X611">
        <f>(Y611/Z611*100)</f>
        <v>0</v>
      </c>
      <c r="Y611">
        <f>DS611*(DX611+DY611)/1000</f>
        <v>0</v>
      </c>
      <c r="Z611">
        <f>0.61365*exp(17.502*DZ611/(240.97+DZ611))</f>
        <v>0</v>
      </c>
      <c r="AA611">
        <f>(W611-DS611*(DX611+DY611)/1000)</f>
        <v>0</v>
      </c>
      <c r="AB611">
        <f>(-I611*44100)</f>
        <v>0</v>
      </c>
      <c r="AC611">
        <f>2*29.3*Q611*0.92*(DZ611-V611)</f>
        <v>0</v>
      </c>
      <c r="AD611">
        <f>2*0.95*5.67E-8*(((DZ611+$B$9)+273)^4-(V611+273)^4)</f>
        <v>0</v>
      </c>
      <c r="AE611">
        <f>T611+AD611+AB611+AC611</f>
        <v>0</v>
      </c>
      <c r="AF611">
        <f>DW611*AT611*(DR611-DQ611*(1000-AT611*DT611)/(1000-AT611*DS611))/(100*DK611)</f>
        <v>0</v>
      </c>
      <c r="AG611">
        <f>1000*DW611*AT611*(DS611-DT611)/(100*DK611*(1000-AT611*DS611))</f>
        <v>0</v>
      </c>
      <c r="AH611">
        <f>(AI611 - AJ611 - DX611*1E3/(8.314*(DZ611+273.15)) * AL611/DW611 * AK611) * DW611/(100*DK611) * (1000 - DT611)/1000</f>
        <v>0</v>
      </c>
      <c r="AI611">
        <v>196.2625216879628</v>
      </c>
      <c r="AJ611">
        <v>202.2846848484848</v>
      </c>
      <c r="AK611">
        <v>-3.202874189283694</v>
      </c>
      <c r="AL611">
        <v>65.71797412509649</v>
      </c>
      <c r="AM611">
        <f>(AO611 - AN611 + DX611*1E3/(8.314*(DZ611+273.15)) * AQ611/DW611 * AP611) * DW611/(100*DK611) * 1000/(1000 - AO611)</f>
        <v>0</v>
      </c>
      <c r="AN611">
        <v>18.33861506608543</v>
      </c>
      <c r="AO611">
        <v>22.82542848484849</v>
      </c>
      <c r="AP611">
        <v>0.0001526629387921535</v>
      </c>
      <c r="AQ611">
        <v>86.31650499012009</v>
      </c>
      <c r="AR611">
        <v>0</v>
      </c>
      <c r="AS611">
        <v>0</v>
      </c>
      <c r="AT611">
        <f>IF(AR611*$H$15&gt;=AV611,1.0,(AV611/(AV611-AR611*$H$15)))</f>
        <v>0</v>
      </c>
      <c r="AU611">
        <f>(AT611-1)*100</f>
        <v>0</v>
      </c>
      <c r="AV611">
        <f>MAX(0,($B$15+$C$15*EE611)/(1+$D$15*EE611)*DX611/(DZ611+273)*$E$15)</f>
        <v>0</v>
      </c>
      <c r="AW611" t="s">
        <v>437</v>
      </c>
      <c r="AX611" t="s">
        <v>437</v>
      </c>
      <c r="AY611">
        <v>0</v>
      </c>
      <c r="AZ611">
        <v>0</v>
      </c>
      <c r="BA611">
        <f>1-AY611/AZ611</f>
        <v>0</v>
      </c>
      <c r="BB611">
        <v>0</v>
      </c>
      <c r="BC611" t="s">
        <v>437</v>
      </c>
      <c r="BD611" t="s">
        <v>437</v>
      </c>
      <c r="BE611">
        <v>0</v>
      </c>
      <c r="BF611">
        <v>0</v>
      </c>
      <c r="BG611">
        <f>1-BE611/BF611</f>
        <v>0</v>
      </c>
      <c r="BH611">
        <v>0.5</v>
      </c>
      <c r="BI611">
        <f>DH611</f>
        <v>0</v>
      </c>
      <c r="BJ611">
        <f>K611</f>
        <v>0</v>
      </c>
      <c r="BK611">
        <f>BG611*BH611*BI611</f>
        <v>0</v>
      </c>
      <c r="BL611">
        <f>(BJ611-BB611)/BI611</f>
        <v>0</v>
      </c>
      <c r="BM611">
        <f>(AZ611-BF611)/BF611</f>
        <v>0</v>
      </c>
      <c r="BN611">
        <f>AY611/(BA611+AY611/BF611)</f>
        <v>0</v>
      </c>
      <c r="BO611" t="s">
        <v>437</v>
      </c>
      <c r="BP611">
        <v>0</v>
      </c>
      <c r="BQ611">
        <f>IF(BP611&lt;&gt;0, BP611, BN611)</f>
        <v>0</v>
      </c>
      <c r="BR611">
        <f>1-BQ611/BF611</f>
        <v>0</v>
      </c>
      <c r="BS611">
        <f>(BF611-BE611)/(BF611-BQ611)</f>
        <v>0</v>
      </c>
      <c r="BT611">
        <f>(AZ611-BF611)/(AZ611-BQ611)</f>
        <v>0</v>
      </c>
      <c r="BU611">
        <f>(BF611-BE611)/(BF611-AY611)</f>
        <v>0</v>
      </c>
      <c r="BV611">
        <f>(AZ611-BF611)/(AZ611-AY611)</f>
        <v>0</v>
      </c>
      <c r="BW611">
        <f>(BS611*BQ611/BE611)</f>
        <v>0</v>
      </c>
      <c r="BX611">
        <f>(1-BW611)</f>
        <v>0</v>
      </c>
      <c r="DG611">
        <f>$B$13*EF611+$C$13*EG611+$F$13*ER611*(1-EU611)</f>
        <v>0</v>
      </c>
      <c r="DH611">
        <f>DG611*DI611</f>
        <v>0</v>
      </c>
      <c r="DI611">
        <f>($B$13*$D$11+$C$13*$D$11+$F$13*((FE611+EW611)/MAX(FE611+EW611+FF611, 0.1)*$I$11+FF611/MAX(FE611+EW611+FF611, 0.1)*$J$11))/($B$13+$C$13+$F$13)</f>
        <v>0</v>
      </c>
      <c r="DJ611">
        <f>($B$13*$K$11+$C$13*$K$11+$F$13*((FE611+EW611)/MAX(FE611+EW611+FF611, 0.1)*$P$11+FF611/MAX(FE611+EW611+FF611, 0.1)*$Q$11))/($B$13+$C$13+$F$13)</f>
        <v>0</v>
      </c>
      <c r="DK611">
        <v>5.66</v>
      </c>
      <c r="DL611">
        <v>0.5</v>
      </c>
      <c r="DM611" t="s">
        <v>438</v>
      </c>
      <c r="DN611">
        <v>2</v>
      </c>
      <c r="DO611" t="b">
        <v>1</v>
      </c>
      <c r="DP611">
        <v>1758404310.814285</v>
      </c>
      <c r="DQ611">
        <v>220.4608571428571</v>
      </c>
      <c r="DR611">
        <v>207.2208928571429</v>
      </c>
      <c r="DS611">
        <v>22.81573571428572</v>
      </c>
      <c r="DT611">
        <v>18.32653214285714</v>
      </c>
      <c r="DU611">
        <v>221.5541428571429</v>
      </c>
      <c r="DV611">
        <v>22.53524285714286</v>
      </c>
      <c r="DW611">
        <v>499.9872857142857</v>
      </c>
      <c r="DX611">
        <v>90.20686785714285</v>
      </c>
      <c r="DY611">
        <v>0.06632471428571428</v>
      </c>
      <c r="DZ611">
        <v>29.45016071428571</v>
      </c>
      <c r="EA611">
        <v>29.99874285714285</v>
      </c>
      <c r="EB611">
        <v>999.9000000000002</v>
      </c>
      <c r="EC611">
        <v>0</v>
      </c>
      <c r="ED611">
        <v>0</v>
      </c>
      <c r="EE611">
        <v>10010.66892857143</v>
      </c>
      <c r="EF611">
        <v>0</v>
      </c>
      <c r="EG611">
        <v>11.5964</v>
      </c>
      <c r="EH611">
        <v>13.23986071428572</v>
      </c>
      <c r="EI611">
        <v>225.6081428571429</v>
      </c>
      <c r="EJ611">
        <v>211.0894642857143</v>
      </c>
      <c r="EK611">
        <v>4.489216428571429</v>
      </c>
      <c r="EL611">
        <v>207.2208928571429</v>
      </c>
      <c r="EM611">
        <v>18.32653214285714</v>
      </c>
      <c r="EN611">
        <v>2.058136785714286</v>
      </c>
      <c r="EO611">
        <v>1.653178571428572</v>
      </c>
      <c r="EP611">
        <v>17.898825</v>
      </c>
      <c r="EQ611">
        <v>14.463625</v>
      </c>
      <c r="ER611">
        <v>2000.017857142857</v>
      </c>
      <c r="ES611">
        <v>0.9799936785714286</v>
      </c>
      <c r="ET611">
        <v>0.02000612857142857</v>
      </c>
      <c r="EU611">
        <v>0</v>
      </c>
      <c r="EV611">
        <v>884.3127500000001</v>
      </c>
      <c r="EW611">
        <v>5.00078</v>
      </c>
      <c r="EX611">
        <v>17293.57857142857</v>
      </c>
      <c r="EY611">
        <v>16379.75357142857</v>
      </c>
      <c r="EZ611">
        <v>38.85010714285714</v>
      </c>
      <c r="FA611">
        <v>39.61592857142857</v>
      </c>
      <c r="FB611">
        <v>39.57342857142856</v>
      </c>
      <c r="FC611">
        <v>39.28775</v>
      </c>
      <c r="FD611">
        <v>40.24967857142856</v>
      </c>
      <c r="FE611">
        <v>1955.107857142857</v>
      </c>
      <c r="FF611">
        <v>39.91</v>
      </c>
      <c r="FG611">
        <v>0</v>
      </c>
      <c r="FH611">
        <v>1758404319.3</v>
      </c>
      <c r="FI611">
        <v>0</v>
      </c>
      <c r="FJ611">
        <v>884.27684</v>
      </c>
      <c r="FK611">
        <v>-1.78938459874268</v>
      </c>
      <c r="FL611">
        <v>-34.63076932992143</v>
      </c>
      <c r="FM611">
        <v>17293.116</v>
      </c>
      <c r="FN611">
        <v>15</v>
      </c>
      <c r="FO611">
        <v>0</v>
      </c>
      <c r="FP611" t="s">
        <v>439</v>
      </c>
      <c r="FQ611">
        <v>1746989605.5</v>
      </c>
      <c r="FR611">
        <v>1746989593.5</v>
      </c>
      <c r="FS611">
        <v>0</v>
      </c>
      <c r="FT611">
        <v>-0.274</v>
      </c>
      <c r="FU611">
        <v>-0.002</v>
      </c>
      <c r="FV611">
        <v>2.549</v>
      </c>
      <c r="FW611">
        <v>0.129</v>
      </c>
      <c r="FX611">
        <v>420</v>
      </c>
      <c r="FY611">
        <v>17</v>
      </c>
      <c r="FZ611">
        <v>0.02</v>
      </c>
      <c r="GA611">
        <v>0.04</v>
      </c>
      <c r="GB611">
        <v>12.64242195121951</v>
      </c>
      <c r="GC611">
        <v>10.98720418118469</v>
      </c>
      <c r="GD611">
        <v>1.084569274404156</v>
      </c>
      <c r="GE611">
        <v>0</v>
      </c>
      <c r="GF611">
        <v>884.4321764705883</v>
      </c>
      <c r="GG611">
        <v>-2.388999228714086</v>
      </c>
      <c r="GH611">
        <v>0.3105276790342071</v>
      </c>
      <c r="GI611">
        <v>0</v>
      </c>
      <c r="GJ611">
        <v>4.495741219512195</v>
      </c>
      <c r="GK611">
        <v>-0.114569268292683</v>
      </c>
      <c r="GL611">
        <v>0.02042536242567331</v>
      </c>
      <c r="GM611">
        <v>0</v>
      </c>
      <c r="GN611">
        <v>0</v>
      </c>
      <c r="GO611">
        <v>3</v>
      </c>
      <c r="GP611" t="s">
        <v>446</v>
      </c>
      <c r="GQ611">
        <v>3.10263</v>
      </c>
      <c r="GR611">
        <v>2.72393</v>
      </c>
      <c r="GS611">
        <v>0.0474316</v>
      </c>
      <c r="GT611">
        <v>0.04408</v>
      </c>
      <c r="GU611">
        <v>0.103913</v>
      </c>
      <c r="GV611">
        <v>0.0900657</v>
      </c>
      <c r="GW611">
        <v>24927.6</v>
      </c>
      <c r="GX611">
        <v>22731.9</v>
      </c>
      <c r="GY611">
        <v>26732.2</v>
      </c>
      <c r="GZ611">
        <v>24001.1</v>
      </c>
      <c r="HA611">
        <v>38324.7</v>
      </c>
      <c r="HB611">
        <v>32295</v>
      </c>
      <c r="HC611">
        <v>46683.6</v>
      </c>
      <c r="HD611">
        <v>37987.6</v>
      </c>
      <c r="HE611">
        <v>1.87542</v>
      </c>
      <c r="HF611">
        <v>2.34232</v>
      </c>
      <c r="HG611">
        <v>0.148803</v>
      </c>
      <c r="HH611">
        <v>0</v>
      </c>
      <c r="HI611">
        <v>27.5578</v>
      </c>
      <c r="HJ611">
        <v>999.9</v>
      </c>
      <c r="HK611">
        <v>44.8</v>
      </c>
      <c r="HL611">
        <v>32.4</v>
      </c>
      <c r="HM611">
        <v>24.2539</v>
      </c>
      <c r="HN611">
        <v>60.6712</v>
      </c>
      <c r="HO611">
        <v>5.27244</v>
      </c>
      <c r="HP611">
        <v>2</v>
      </c>
      <c r="HQ611">
        <v>0.0933765</v>
      </c>
      <c r="HR611">
        <v>-0.643853</v>
      </c>
      <c r="HS611">
        <v>20.2818</v>
      </c>
      <c r="HT611">
        <v>5.211</v>
      </c>
      <c r="HU611">
        <v>11.9773</v>
      </c>
      <c r="HV611">
        <v>4.96275</v>
      </c>
      <c r="HW611">
        <v>3.27443</v>
      </c>
      <c r="HX611">
        <v>9999</v>
      </c>
      <c r="HY611">
        <v>9999</v>
      </c>
      <c r="HZ611">
        <v>9999</v>
      </c>
      <c r="IA611">
        <v>999.9</v>
      </c>
      <c r="IB611">
        <v>1.86386</v>
      </c>
      <c r="IC611">
        <v>1.86006</v>
      </c>
      <c r="ID611">
        <v>1.85844</v>
      </c>
      <c r="IE611">
        <v>1.85974</v>
      </c>
      <c r="IF611">
        <v>1.85988</v>
      </c>
      <c r="IG611">
        <v>1.85842</v>
      </c>
      <c r="IH611">
        <v>1.85745</v>
      </c>
      <c r="II611">
        <v>1.8524</v>
      </c>
      <c r="IJ611">
        <v>0</v>
      </c>
      <c r="IK611">
        <v>0</v>
      </c>
      <c r="IL611">
        <v>0</v>
      </c>
      <c r="IM611">
        <v>0</v>
      </c>
      <c r="IN611" t="s">
        <v>441</v>
      </c>
      <c r="IO611" t="s">
        <v>442</v>
      </c>
      <c r="IP611" t="s">
        <v>443</v>
      </c>
      <c r="IQ611" t="s">
        <v>443</v>
      </c>
      <c r="IR611" t="s">
        <v>443</v>
      </c>
      <c r="IS611" t="s">
        <v>443</v>
      </c>
      <c r="IT611">
        <v>0</v>
      </c>
      <c r="IU611">
        <v>100</v>
      </c>
      <c r="IV611">
        <v>100</v>
      </c>
      <c r="IW611">
        <v>-1.103</v>
      </c>
      <c r="IX611">
        <v>0.2807</v>
      </c>
      <c r="IY611">
        <v>-1.199888540531774</v>
      </c>
      <c r="IZ611">
        <v>0.0006062262584135303</v>
      </c>
      <c r="JA611">
        <v>-6.607284784785487E-07</v>
      </c>
      <c r="JB611">
        <v>4.456398226774383E-10</v>
      </c>
      <c r="JC611">
        <v>0.04242554667046498</v>
      </c>
      <c r="JD611">
        <v>-0.002659736867722172</v>
      </c>
      <c r="JE611">
        <v>0.000738507291522077</v>
      </c>
      <c r="JF611">
        <v>-6.730059124220876E-06</v>
      </c>
      <c r="JG611">
        <v>7</v>
      </c>
      <c r="JH611">
        <v>1949</v>
      </c>
      <c r="JI611">
        <v>1</v>
      </c>
      <c r="JJ611">
        <v>29</v>
      </c>
      <c r="JK611">
        <v>190245.2</v>
      </c>
      <c r="JL611">
        <v>190245.4</v>
      </c>
      <c r="JM611">
        <v>0.705566</v>
      </c>
      <c r="JN611">
        <v>2.63062</v>
      </c>
      <c r="JO611">
        <v>2.146</v>
      </c>
      <c r="JP611">
        <v>2.67944</v>
      </c>
      <c r="JQ611">
        <v>2.29858</v>
      </c>
      <c r="JR611">
        <v>2.4292</v>
      </c>
      <c r="JS611">
        <v>37.0986</v>
      </c>
      <c r="JT611">
        <v>24.07</v>
      </c>
      <c r="JU611">
        <v>18</v>
      </c>
      <c r="JV611">
        <v>482.861</v>
      </c>
      <c r="JW611">
        <v>893.58</v>
      </c>
      <c r="JX611">
        <v>28.3775</v>
      </c>
      <c r="JY611">
        <v>28.4438</v>
      </c>
      <c r="JZ611">
        <v>30</v>
      </c>
      <c r="KA611">
        <v>28.7005</v>
      </c>
      <c r="KB611">
        <v>28.6836</v>
      </c>
      <c r="KC611">
        <v>14.1217</v>
      </c>
      <c r="KD611">
        <v>24.0039</v>
      </c>
      <c r="KE611">
        <v>56.8498</v>
      </c>
      <c r="KF611">
        <v>28.3826</v>
      </c>
      <c r="KG611">
        <v>152.52</v>
      </c>
      <c r="KH611">
        <v>18.3724</v>
      </c>
      <c r="KI611">
        <v>102.067</v>
      </c>
      <c r="KJ611">
        <v>91.5976</v>
      </c>
    </row>
    <row r="612" spans="1:296">
      <c r="A612">
        <v>594</v>
      </c>
      <c r="B612">
        <v>1758404323.6</v>
      </c>
      <c r="C612">
        <v>22183.09999990463</v>
      </c>
      <c r="D612" t="s">
        <v>1637</v>
      </c>
      <c r="E612" t="s">
        <v>1638</v>
      </c>
      <c r="F612">
        <v>5</v>
      </c>
      <c r="G612" t="s">
        <v>1604</v>
      </c>
      <c r="H612">
        <v>1758404316.1</v>
      </c>
      <c r="I612">
        <f>(J612)/1000</f>
        <v>0</v>
      </c>
      <c r="J612">
        <f>IF(DO612, AM612, AG612)</f>
        <v>0</v>
      </c>
      <c r="K612">
        <f>IF(DO612, AH612, AF612)</f>
        <v>0</v>
      </c>
      <c r="L612">
        <f>DQ612 - IF(AT612&gt;1, K612*DK612*100.0/(AV612), 0)</f>
        <v>0</v>
      </c>
      <c r="M612">
        <f>((S612-I612/2)*L612-K612)/(S612+I612/2)</f>
        <v>0</v>
      </c>
      <c r="N612">
        <f>M612*(DX612+DY612)/1000.0</f>
        <v>0</v>
      </c>
      <c r="O612">
        <f>(DQ612 - IF(AT612&gt;1, K612*DK612*100.0/(AV612), 0))*(DX612+DY612)/1000.0</f>
        <v>0</v>
      </c>
      <c r="P612">
        <f>2.0/((1/R612-1/Q612)+SIGN(R612)*SQRT((1/R612-1/Q612)*(1/R612-1/Q612) + 4*DL612/((DL612+1)*(DL612+1))*(2*1/R612*1/Q612-1/Q612*1/Q612)))</f>
        <v>0</v>
      </c>
      <c r="Q612">
        <f>IF(LEFT(DM612,1)&lt;&gt;"0",IF(LEFT(DM612,1)="1",3.0,DN612),$D$5+$E$5*(EE612*DX612/($K$5*1000))+$F$5*(EE612*DX612/($K$5*1000))*MAX(MIN(DK612,$J$5),$I$5)*MAX(MIN(DK612,$J$5),$I$5)+$G$5*MAX(MIN(DK612,$J$5),$I$5)*(EE612*DX612/($K$5*1000))+$H$5*(EE612*DX612/($K$5*1000))*(EE612*DX612/($K$5*1000)))</f>
        <v>0</v>
      </c>
      <c r="R612">
        <f>I612*(1000-(1000*0.61365*exp(17.502*V612/(240.97+V612))/(DX612+DY612)+DS612)/2)/(1000*0.61365*exp(17.502*V612/(240.97+V612))/(DX612+DY612)-DS612)</f>
        <v>0</v>
      </c>
      <c r="S612">
        <f>1/((DL612+1)/(P612/1.6)+1/(Q612/1.37)) + DL612/((DL612+1)/(P612/1.6) + DL612/(Q612/1.37))</f>
        <v>0</v>
      </c>
      <c r="T612">
        <f>(DG612*DJ612)</f>
        <v>0</v>
      </c>
      <c r="U612">
        <f>(DZ612+(T612+2*0.95*5.67E-8*(((DZ612+$B$9)+273)^4-(DZ612+273)^4)-44100*I612)/(1.84*29.3*Q612+8*0.95*5.67E-8*(DZ612+273)^3))</f>
        <v>0</v>
      </c>
      <c r="V612">
        <f>($C$9*EA612+$D$9*EB612+$E$9*U612)</f>
        <v>0</v>
      </c>
      <c r="W612">
        <f>0.61365*exp(17.502*V612/(240.97+V612))</f>
        <v>0</v>
      </c>
      <c r="X612">
        <f>(Y612/Z612*100)</f>
        <v>0</v>
      </c>
      <c r="Y612">
        <f>DS612*(DX612+DY612)/1000</f>
        <v>0</v>
      </c>
      <c r="Z612">
        <f>0.61365*exp(17.502*DZ612/(240.97+DZ612))</f>
        <v>0</v>
      </c>
      <c r="AA612">
        <f>(W612-DS612*(DX612+DY612)/1000)</f>
        <v>0</v>
      </c>
      <c r="AB612">
        <f>(-I612*44100)</f>
        <v>0</v>
      </c>
      <c r="AC612">
        <f>2*29.3*Q612*0.92*(DZ612-V612)</f>
        <v>0</v>
      </c>
      <c r="AD612">
        <f>2*0.95*5.67E-8*(((DZ612+$B$9)+273)^4-(V612+273)^4)</f>
        <v>0</v>
      </c>
      <c r="AE612">
        <f>T612+AD612+AB612+AC612</f>
        <v>0</v>
      </c>
      <c r="AF612">
        <f>DW612*AT612*(DR612-DQ612*(1000-AT612*DT612)/(1000-AT612*DS612))/(100*DK612)</f>
        <v>0</v>
      </c>
      <c r="AG612">
        <f>1000*DW612*AT612*(DS612-DT612)/(100*DK612*(1000-AT612*DS612))</f>
        <v>0</v>
      </c>
      <c r="AH612">
        <f>(AI612 - AJ612 - DX612*1E3/(8.314*(DZ612+273.15)) * AL612/DW612 * AK612) * DW612/(100*DK612) * (1000 - DT612)/1000</f>
        <v>0</v>
      </c>
      <c r="AI612">
        <v>179.4650963206232</v>
      </c>
      <c r="AJ612">
        <v>186.306909090909</v>
      </c>
      <c r="AK612">
        <v>-3.195000884254618</v>
      </c>
      <c r="AL612">
        <v>65.71797412509649</v>
      </c>
      <c r="AM612">
        <f>(AO612 - AN612 + DX612*1E3/(8.314*(DZ612+273.15)) * AQ612/DW612 * AP612) * DW612/(100*DK612) * 1000/(1000 - AO612)</f>
        <v>0</v>
      </c>
      <c r="AN612">
        <v>18.30556546077449</v>
      </c>
      <c r="AO612">
        <v>22.81130909090909</v>
      </c>
      <c r="AP612">
        <v>-0.0002248739327047028</v>
      </c>
      <c r="AQ612">
        <v>86.31650499012009</v>
      </c>
      <c r="AR612">
        <v>0</v>
      </c>
      <c r="AS612">
        <v>0</v>
      </c>
      <c r="AT612">
        <f>IF(AR612*$H$15&gt;=AV612,1.0,(AV612/(AV612-AR612*$H$15)))</f>
        <v>0</v>
      </c>
      <c r="AU612">
        <f>(AT612-1)*100</f>
        <v>0</v>
      </c>
      <c r="AV612">
        <f>MAX(0,($B$15+$C$15*EE612)/(1+$D$15*EE612)*DX612/(DZ612+273)*$E$15)</f>
        <v>0</v>
      </c>
      <c r="AW612" t="s">
        <v>437</v>
      </c>
      <c r="AX612" t="s">
        <v>437</v>
      </c>
      <c r="AY612">
        <v>0</v>
      </c>
      <c r="AZ612">
        <v>0</v>
      </c>
      <c r="BA612">
        <f>1-AY612/AZ612</f>
        <v>0</v>
      </c>
      <c r="BB612">
        <v>0</v>
      </c>
      <c r="BC612" t="s">
        <v>437</v>
      </c>
      <c r="BD612" t="s">
        <v>437</v>
      </c>
      <c r="BE612">
        <v>0</v>
      </c>
      <c r="BF612">
        <v>0</v>
      </c>
      <c r="BG612">
        <f>1-BE612/BF612</f>
        <v>0</v>
      </c>
      <c r="BH612">
        <v>0.5</v>
      </c>
      <c r="BI612">
        <f>DH612</f>
        <v>0</v>
      </c>
      <c r="BJ612">
        <f>K612</f>
        <v>0</v>
      </c>
      <c r="BK612">
        <f>BG612*BH612*BI612</f>
        <v>0</v>
      </c>
      <c r="BL612">
        <f>(BJ612-BB612)/BI612</f>
        <v>0</v>
      </c>
      <c r="BM612">
        <f>(AZ612-BF612)/BF612</f>
        <v>0</v>
      </c>
      <c r="BN612">
        <f>AY612/(BA612+AY612/BF612)</f>
        <v>0</v>
      </c>
      <c r="BO612" t="s">
        <v>437</v>
      </c>
      <c r="BP612">
        <v>0</v>
      </c>
      <c r="BQ612">
        <f>IF(BP612&lt;&gt;0, BP612, BN612)</f>
        <v>0</v>
      </c>
      <c r="BR612">
        <f>1-BQ612/BF612</f>
        <v>0</v>
      </c>
      <c r="BS612">
        <f>(BF612-BE612)/(BF612-BQ612)</f>
        <v>0</v>
      </c>
      <c r="BT612">
        <f>(AZ612-BF612)/(AZ612-BQ612)</f>
        <v>0</v>
      </c>
      <c r="BU612">
        <f>(BF612-BE612)/(BF612-AY612)</f>
        <v>0</v>
      </c>
      <c r="BV612">
        <f>(AZ612-BF612)/(AZ612-AY612)</f>
        <v>0</v>
      </c>
      <c r="BW612">
        <f>(BS612*BQ612/BE612)</f>
        <v>0</v>
      </c>
      <c r="BX612">
        <f>(1-BW612)</f>
        <v>0</v>
      </c>
      <c r="DG612">
        <f>$B$13*EF612+$C$13*EG612+$F$13*ER612*(1-EU612)</f>
        <v>0</v>
      </c>
      <c r="DH612">
        <f>DG612*DI612</f>
        <v>0</v>
      </c>
      <c r="DI612">
        <f>($B$13*$D$11+$C$13*$D$11+$F$13*((FE612+EW612)/MAX(FE612+EW612+FF612, 0.1)*$I$11+FF612/MAX(FE612+EW612+FF612, 0.1)*$J$11))/($B$13+$C$13+$F$13)</f>
        <v>0</v>
      </c>
      <c r="DJ612">
        <f>($B$13*$K$11+$C$13*$K$11+$F$13*((FE612+EW612)/MAX(FE612+EW612+FF612, 0.1)*$P$11+FF612/MAX(FE612+EW612+FF612, 0.1)*$Q$11))/($B$13+$C$13+$F$13)</f>
        <v>0</v>
      </c>
      <c r="DK612">
        <v>5.66</v>
      </c>
      <c r="DL612">
        <v>0.5</v>
      </c>
      <c r="DM612" t="s">
        <v>438</v>
      </c>
      <c r="DN612">
        <v>2</v>
      </c>
      <c r="DO612" t="b">
        <v>1</v>
      </c>
      <c r="DP612">
        <v>1758404316.1</v>
      </c>
      <c r="DQ612">
        <v>203.9265555555556</v>
      </c>
      <c r="DR612">
        <v>189.7646666666667</v>
      </c>
      <c r="DS612">
        <v>22.81938888888889</v>
      </c>
      <c r="DT612">
        <v>18.32592962962963</v>
      </c>
      <c r="DU612">
        <v>205.0262222222222</v>
      </c>
      <c r="DV612">
        <v>22.53881481481481</v>
      </c>
      <c r="DW612">
        <v>500.0228888888889</v>
      </c>
      <c r="DX612">
        <v>90.20782592592593</v>
      </c>
      <c r="DY612">
        <v>0.06622329259259259</v>
      </c>
      <c r="DZ612">
        <v>29.44847037037037</v>
      </c>
      <c r="EA612">
        <v>29.99243333333333</v>
      </c>
      <c r="EB612">
        <v>999.9000000000001</v>
      </c>
      <c r="EC612">
        <v>0</v>
      </c>
      <c r="ED612">
        <v>0</v>
      </c>
      <c r="EE612">
        <v>9997.334444444443</v>
      </c>
      <c r="EF612">
        <v>0</v>
      </c>
      <c r="EG612">
        <v>11.5924037037037</v>
      </c>
      <c r="EH612">
        <v>14.16177037037037</v>
      </c>
      <c r="EI612">
        <v>208.6886666666667</v>
      </c>
      <c r="EJ612">
        <v>193.3075925925926</v>
      </c>
      <c r="EK612">
        <v>4.493467407407407</v>
      </c>
      <c r="EL612">
        <v>189.7646666666667</v>
      </c>
      <c r="EM612">
        <v>18.32592962962963</v>
      </c>
      <c r="EN612">
        <v>2.058487407407407</v>
      </c>
      <c r="EO612">
        <v>1.653141851851852</v>
      </c>
      <c r="EP612">
        <v>17.90153703703704</v>
      </c>
      <c r="EQ612">
        <v>14.46328148148148</v>
      </c>
      <c r="ER612">
        <v>2000.016666666666</v>
      </c>
      <c r="ES612">
        <v>0.9799935555555557</v>
      </c>
      <c r="ET612">
        <v>0.02000625555555555</v>
      </c>
      <c r="EU612">
        <v>0</v>
      </c>
      <c r="EV612">
        <v>884.1278148148149</v>
      </c>
      <c r="EW612">
        <v>5.00078</v>
      </c>
      <c r="EX612">
        <v>17291.31851851852</v>
      </c>
      <c r="EY612">
        <v>16379.75185185185</v>
      </c>
      <c r="EZ612">
        <v>38.84225925925926</v>
      </c>
      <c r="FA612">
        <v>39.604</v>
      </c>
      <c r="FB612">
        <v>39.63174074074073</v>
      </c>
      <c r="FC612">
        <v>39.28455555555556</v>
      </c>
      <c r="FD612">
        <v>40.23585185185185</v>
      </c>
      <c r="FE612">
        <v>1955.106666666667</v>
      </c>
      <c r="FF612">
        <v>39.91</v>
      </c>
      <c r="FG612">
        <v>0</v>
      </c>
      <c r="FH612">
        <v>1758404324.1</v>
      </c>
      <c r="FI612">
        <v>0</v>
      </c>
      <c r="FJ612">
        <v>884.1288800000001</v>
      </c>
      <c r="FK612">
        <v>-0.7383845932997626</v>
      </c>
      <c r="FL612">
        <v>-10.03076932866827</v>
      </c>
      <c r="FM612">
        <v>17291.264</v>
      </c>
      <c r="FN612">
        <v>15</v>
      </c>
      <c r="FO612">
        <v>0</v>
      </c>
      <c r="FP612" t="s">
        <v>439</v>
      </c>
      <c r="FQ612">
        <v>1746989605.5</v>
      </c>
      <c r="FR612">
        <v>1746989593.5</v>
      </c>
      <c r="FS612">
        <v>0</v>
      </c>
      <c r="FT612">
        <v>-0.274</v>
      </c>
      <c r="FU612">
        <v>-0.002</v>
      </c>
      <c r="FV612">
        <v>2.549</v>
      </c>
      <c r="FW612">
        <v>0.129</v>
      </c>
      <c r="FX612">
        <v>420</v>
      </c>
      <c r="FY612">
        <v>17</v>
      </c>
      <c r="FZ612">
        <v>0.02</v>
      </c>
      <c r="GA612">
        <v>0.04</v>
      </c>
      <c r="GB612">
        <v>13.6830325</v>
      </c>
      <c r="GC612">
        <v>10.56078911819884</v>
      </c>
      <c r="GD612">
        <v>1.017220891298321</v>
      </c>
      <c r="GE612">
        <v>0</v>
      </c>
      <c r="GF612">
        <v>884.2445882352941</v>
      </c>
      <c r="GG612">
        <v>-1.830129858697986</v>
      </c>
      <c r="GH612">
        <v>0.2781297959424764</v>
      </c>
      <c r="GI612">
        <v>0</v>
      </c>
      <c r="GJ612">
        <v>4.4940785</v>
      </c>
      <c r="GK612">
        <v>0.08480938086303434</v>
      </c>
      <c r="GL612">
        <v>0.01923690366847016</v>
      </c>
      <c r="GM612">
        <v>1</v>
      </c>
      <c r="GN612">
        <v>1</v>
      </c>
      <c r="GO612">
        <v>3</v>
      </c>
      <c r="GP612" t="s">
        <v>440</v>
      </c>
      <c r="GQ612">
        <v>3.1011</v>
      </c>
      <c r="GR612">
        <v>2.72428</v>
      </c>
      <c r="GS612">
        <v>0.0441221</v>
      </c>
      <c r="GT612">
        <v>0.0405229</v>
      </c>
      <c r="GU612">
        <v>0.103869</v>
      </c>
      <c r="GV612">
        <v>0.0900499</v>
      </c>
      <c r="GW612">
        <v>25014.2</v>
      </c>
      <c r="GX612">
        <v>22816.5</v>
      </c>
      <c r="GY612">
        <v>26732.3</v>
      </c>
      <c r="GZ612">
        <v>24001.2</v>
      </c>
      <c r="HA612">
        <v>38326.3</v>
      </c>
      <c r="HB612">
        <v>32295.2</v>
      </c>
      <c r="HC612">
        <v>46683.6</v>
      </c>
      <c r="HD612">
        <v>37987.5</v>
      </c>
      <c r="HE612">
        <v>1.8729</v>
      </c>
      <c r="HF612">
        <v>2.34388</v>
      </c>
      <c r="HG612">
        <v>0.149317</v>
      </c>
      <c r="HH612">
        <v>0</v>
      </c>
      <c r="HI612">
        <v>27.5555</v>
      </c>
      <c r="HJ612">
        <v>999.9</v>
      </c>
      <c r="HK612">
        <v>44.8</v>
      </c>
      <c r="HL612">
        <v>32.4</v>
      </c>
      <c r="HM612">
        <v>24.2571</v>
      </c>
      <c r="HN612">
        <v>61.3112</v>
      </c>
      <c r="HO612">
        <v>5.53686</v>
      </c>
      <c r="HP612">
        <v>2</v>
      </c>
      <c r="HQ612">
        <v>0.09331299999999999</v>
      </c>
      <c r="HR612">
        <v>-0.673984</v>
      </c>
      <c r="HS612">
        <v>20.2814</v>
      </c>
      <c r="HT612">
        <v>5.2107</v>
      </c>
      <c r="HU612">
        <v>11.9754</v>
      </c>
      <c r="HV612">
        <v>4.96275</v>
      </c>
      <c r="HW612">
        <v>3.27443</v>
      </c>
      <c r="HX612">
        <v>9999</v>
      </c>
      <c r="HY612">
        <v>9999</v>
      </c>
      <c r="HZ612">
        <v>9999</v>
      </c>
      <c r="IA612">
        <v>999.9</v>
      </c>
      <c r="IB612">
        <v>1.86386</v>
      </c>
      <c r="IC612">
        <v>1.86009</v>
      </c>
      <c r="ID612">
        <v>1.85843</v>
      </c>
      <c r="IE612">
        <v>1.85974</v>
      </c>
      <c r="IF612">
        <v>1.85989</v>
      </c>
      <c r="IG612">
        <v>1.85847</v>
      </c>
      <c r="IH612">
        <v>1.85745</v>
      </c>
      <c r="II612">
        <v>1.8524</v>
      </c>
      <c r="IJ612">
        <v>0</v>
      </c>
      <c r="IK612">
        <v>0</v>
      </c>
      <c r="IL612">
        <v>0</v>
      </c>
      <c r="IM612">
        <v>0</v>
      </c>
      <c r="IN612" t="s">
        <v>441</v>
      </c>
      <c r="IO612" t="s">
        <v>442</v>
      </c>
      <c r="IP612" t="s">
        <v>443</v>
      </c>
      <c r="IQ612" t="s">
        <v>443</v>
      </c>
      <c r="IR612" t="s">
        <v>443</v>
      </c>
      <c r="IS612" t="s">
        <v>443</v>
      </c>
      <c r="IT612">
        <v>0</v>
      </c>
      <c r="IU612">
        <v>100</v>
      </c>
      <c r="IV612">
        <v>100</v>
      </c>
      <c r="IW612">
        <v>-1.109</v>
      </c>
      <c r="IX612">
        <v>0.2804</v>
      </c>
      <c r="IY612">
        <v>-1.199888540531774</v>
      </c>
      <c r="IZ612">
        <v>0.0006062262584135303</v>
      </c>
      <c r="JA612">
        <v>-6.607284784785487E-07</v>
      </c>
      <c r="JB612">
        <v>4.456398226774383E-10</v>
      </c>
      <c r="JC612">
        <v>0.04242554667046498</v>
      </c>
      <c r="JD612">
        <v>-0.002659736867722172</v>
      </c>
      <c r="JE612">
        <v>0.000738507291522077</v>
      </c>
      <c r="JF612">
        <v>-6.730059124220876E-06</v>
      </c>
      <c r="JG612">
        <v>7</v>
      </c>
      <c r="JH612">
        <v>1949</v>
      </c>
      <c r="JI612">
        <v>1</v>
      </c>
      <c r="JJ612">
        <v>29</v>
      </c>
      <c r="JK612">
        <v>190245.3</v>
      </c>
      <c r="JL612">
        <v>190245.5</v>
      </c>
      <c r="JM612">
        <v>0.651855</v>
      </c>
      <c r="JN612">
        <v>2.6416</v>
      </c>
      <c r="JO612">
        <v>2.146</v>
      </c>
      <c r="JP612">
        <v>2.677</v>
      </c>
      <c r="JQ612">
        <v>2.29858</v>
      </c>
      <c r="JR612">
        <v>2.3877</v>
      </c>
      <c r="JS612">
        <v>37.0747</v>
      </c>
      <c r="JT612">
        <v>24.0612</v>
      </c>
      <c r="JU612">
        <v>18</v>
      </c>
      <c r="JV612">
        <v>481.376</v>
      </c>
      <c r="JW612">
        <v>895.17</v>
      </c>
      <c r="JX612">
        <v>28.383</v>
      </c>
      <c r="JY612">
        <v>28.4425</v>
      </c>
      <c r="JZ612">
        <v>29.9999</v>
      </c>
      <c r="KA612">
        <v>28.6981</v>
      </c>
      <c r="KB612">
        <v>28.6806</v>
      </c>
      <c r="KC612">
        <v>13.0343</v>
      </c>
      <c r="KD612">
        <v>24.0039</v>
      </c>
      <c r="KE612">
        <v>56.8498</v>
      </c>
      <c r="KF612">
        <v>28.3927</v>
      </c>
      <c r="KG612">
        <v>132.459</v>
      </c>
      <c r="KH612">
        <v>18.3724</v>
      </c>
      <c r="KI612">
        <v>102.068</v>
      </c>
      <c r="KJ612">
        <v>91.5976</v>
      </c>
    </row>
    <row r="613" spans="1:296">
      <c r="A613">
        <v>595</v>
      </c>
      <c r="B613">
        <v>1758404328.6</v>
      </c>
      <c r="C613">
        <v>22188.09999990463</v>
      </c>
      <c r="D613" t="s">
        <v>1639</v>
      </c>
      <c r="E613" t="s">
        <v>1640</v>
      </c>
      <c r="F613">
        <v>5</v>
      </c>
      <c r="G613" t="s">
        <v>1604</v>
      </c>
      <c r="H613">
        <v>1758404320.814285</v>
      </c>
      <c r="I613">
        <f>(J613)/1000</f>
        <v>0</v>
      </c>
      <c r="J613">
        <f>IF(DO613, AM613, AG613)</f>
        <v>0</v>
      </c>
      <c r="K613">
        <f>IF(DO613, AH613, AF613)</f>
        <v>0</v>
      </c>
      <c r="L613">
        <f>DQ613 - IF(AT613&gt;1, K613*DK613*100.0/(AV613), 0)</f>
        <v>0</v>
      </c>
      <c r="M613">
        <f>((S613-I613/2)*L613-K613)/(S613+I613/2)</f>
        <v>0</v>
      </c>
      <c r="N613">
        <f>M613*(DX613+DY613)/1000.0</f>
        <v>0</v>
      </c>
      <c r="O613">
        <f>(DQ613 - IF(AT613&gt;1, K613*DK613*100.0/(AV613), 0))*(DX613+DY613)/1000.0</f>
        <v>0</v>
      </c>
      <c r="P613">
        <f>2.0/((1/R613-1/Q613)+SIGN(R613)*SQRT((1/R613-1/Q613)*(1/R613-1/Q613) + 4*DL613/((DL613+1)*(DL613+1))*(2*1/R613*1/Q613-1/Q613*1/Q613)))</f>
        <v>0</v>
      </c>
      <c r="Q613">
        <f>IF(LEFT(DM613,1)&lt;&gt;"0",IF(LEFT(DM613,1)="1",3.0,DN613),$D$5+$E$5*(EE613*DX613/($K$5*1000))+$F$5*(EE613*DX613/($K$5*1000))*MAX(MIN(DK613,$J$5),$I$5)*MAX(MIN(DK613,$J$5),$I$5)+$G$5*MAX(MIN(DK613,$J$5),$I$5)*(EE613*DX613/($K$5*1000))+$H$5*(EE613*DX613/($K$5*1000))*(EE613*DX613/($K$5*1000)))</f>
        <v>0</v>
      </c>
      <c r="R613">
        <f>I613*(1000-(1000*0.61365*exp(17.502*V613/(240.97+V613))/(DX613+DY613)+DS613)/2)/(1000*0.61365*exp(17.502*V613/(240.97+V613))/(DX613+DY613)-DS613)</f>
        <v>0</v>
      </c>
      <c r="S613">
        <f>1/((DL613+1)/(P613/1.6)+1/(Q613/1.37)) + DL613/((DL613+1)/(P613/1.6) + DL613/(Q613/1.37))</f>
        <v>0</v>
      </c>
      <c r="T613">
        <f>(DG613*DJ613)</f>
        <v>0</v>
      </c>
      <c r="U613">
        <f>(DZ613+(T613+2*0.95*5.67E-8*(((DZ613+$B$9)+273)^4-(DZ613+273)^4)-44100*I613)/(1.84*29.3*Q613+8*0.95*5.67E-8*(DZ613+273)^3))</f>
        <v>0</v>
      </c>
      <c r="V613">
        <f>($C$9*EA613+$D$9*EB613+$E$9*U613)</f>
        <v>0</v>
      </c>
      <c r="W613">
        <f>0.61365*exp(17.502*V613/(240.97+V613))</f>
        <v>0</v>
      </c>
      <c r="X613">
        <f>(Y613/Z613*100)</f>
        <v>0</v>
      </c>
      <c r="Y613">
        <f>DS613*(DX613+DY613)/1000</f>
        <v>0</v>
      </c>
      <c r="Z613">
        <f>0.61365*exp(17.502*DZ613/(240.97+DZ613))</f>
        <v>0</v>
      </c>
      <c r="AA613">
        <f>(W613-DS613*(DX613+DY613)/1000)</f>
        <v>0</v>
      </c>
      <c r="AB613">
        <f>(-I613*44100)</f>
        <v>0</v>
      </c>
      <c r="AC613">
        <f>2*29.3*Q613*0.92*(DZ613-V613)</f>
        <v>0</v>
      </c>
      <c r="AD613">
        <f>2*0.95*5.67E-8*(((DZ613+$B$9)+273)^4-(V613+273)^4)</f>
        <v>0</v>
      </c>
      <c r="AE613">
        <f>T613+AD613+AB613+AC613</f>
        <v>0</v>
      </c>
      <c r="AF613">
        <f>DW613*AT613*(DR613-DQ613*(1000-AT613*DT613)/(1000-AT613*DS613))/(100*DK613)</f>
        <v>0</v>
      </c>
      <c r="AG613">
        <f>1000*DW613*AT613*(DS613-DT613)/(100*DK613*(1000-AT613*DS613))</f>
        <v>0</v>
      </c>
      <c r="AH613">
        <f>(AI613 - AJ613 - DX613*1E3/(8.314*(DZ613+273.15)) * AL613/DW613 * AK613) * DW613/(100*DK613) * (1000 - DT613)/1000</f>
        <v>0</v>
      </c>
      <c r="AI613">
        <v>162.6422071123827</v>
      </c>
      <c r="AJ613">
        <v>170.4263878787878</v>
      </c>
      <c r="AK613">
        <v>-3.171019753140364</v>
      </c>
      <c r="AL613">
        <v>65.71797412509649</v>
      </c>
      <c r="AM613">
        <f>(AO613 - AN613 + DX613*1E3/(8.314*(DZ613+273.15)) * AQ613/DW613 * AP613) * DW613/(100*DK613) * 1000/(1000 - AO613)</f>
        <v>0</v>
      </c>
      <c r="AN613">
        <v>18.30171194533663</v>
      </c>
      <c r="AO613">
        <v>22.81174060606059</v>
      </c>
      <c r="AP613">
        <v>1.435562931847845E-05</v>
      </c>
      <c r="AQ613">
        <v>86.31650499012009</v>
      </c>
      <c r="AR613">
        <v>0</v>
      </c>
      <c r="AS613">
        <v>0</v>
      </c>
      <c r="AT613">
        <f>IF(AR613*$H$15&gt;=AV613,1.0,(AV613/(AV613-AR613*$H$15)))</f>
        <v>0</v>
      </c>
      <c r="AU613">
        <f>(AT613-1)*100</f>
        <v>0</v>
      </c>
      <c r="AV613">
        <f>MAX(0,($B$15+$C$15*EE613)/(1+$D$15*EE613)*DX613/(DZ613+273)*$E$15)</f>
        <v>0</v>
      </c>
      <c r="AW613" t="s">
        <v>437</v>
      </c>
      <c r="AX613" t="s">
        <v>437</v>
      </c>
      <c r="AY613">
        <v>0</v>
      </c>
      <c r="AZ613">
        <v>0</v>
      </c>
      <c r="BA613">
        <f>1-AY613/AZ613</f>
        <v>0</v>
      </c>
      <c r="BB613">
        <v>0</v>
      </c>
      <c r="BC613" t="s">
        <v>437</v>
      </c>
      <c r="BD613" t="s">
        <v>437</v>
      </c>
      <c r="BE613">
        <v>0</v>
      </c>
      <c r="BF613">
        <v>0</v>
      </c>
      <c r="BG613">
        <f>1-BE613/BF613</f>
        <v>0</v>
      </c>
      <c r="BH613">
        <v>0.5</v>
      </c>
      <c r="BI613">
        <f>DH613</f>
        <v>0</v>
      </c>
      <c r="BJ613">
        <f>K613</f>
        <v>0</v>
      </c>
      <c r="BK613">
        <f>BG613*BH613*BI613</f>
        <v>0</v>
      </c>
      <c r="BL613">
        <f>(BJ613-BB613)/BI613</f>
        <v>0</v>
      </c>
      <c r="BM613">
        <f>(AZ613-BF613)/BF613</f>
        <v>0</v>
      </c>
      <c r="BN613">
        <f>AY613/(BA613+AY613/BF613)</f>
        <v>0</v>
      </c>
      <c r="BO613" t="s">
        <v>437</v>
      </c>
      <c r="BP613">
        <v>0</v>
      </c>
      <c r="BQ613">
        <f>IF(BP613&lt;&gt;0, BP613, BN613)</f>
        <v>0</v>
      </c>
      <c r="BR613">
        <f>1-BQ613/BF613</f>
        <v>0</v>
      </c>
      <c r="BS613">
        <f>(BF613-BE613)/(BF613-BQ613)</f>
        <v>0</v>
      </c>
      <c r="BT613">
        <f>(AZ613-BF613)/(AZ613-BQ613)</f>
        <v>0</v>
      </c>
      <c r="BU613">
        <f>(BF613-BE613)/(BF613-AY613)</f>
        <v>0</v>
      </c>
      <c r="BV613">
        <f>(AZ613-BF613)/(AZ613-AY613)</f>
        <v>0</v>
      </c>
      <c r="BW613">
        <f>(BS613*BQ613/BE613)</f>
        <v>0</v>
      </c>
      <c r="BX613">
        <f>(1-BW613)</f>
        <v>0</v>
      </c>
      <c r="DG613">
        <f>$B$13*EF613+$C$13*EG613+$F$13*ER613*(1-EU613)</f>
        <v>0</v>
      </c>
      <c r="DH613">
        <f>DG613*DI613</f>
        <v>0</v>
      </c>
      <c r="DI613">
        <f>($B$13*$D$11+$C$13*$D$11+$F$13*((FE613+EW613)/MAX(FE613+EW613+FF613, 0.1)*$I$11+FF613/MAX(FE613+EW613+FF613, 0.1)*$J$11))/($B$13+$C$13+$F$13)</f>
        <v>0</v>
      </c>
      <c r="DJ613">
        <f>($B$13*$K$11+$C$13*$K$11+$F$13*((FE613+EW613)/MAX(FE613+EW613+FF613, 0.1)*$P$11+FF613/MAX(FE613+EW613+FF613, 0.1)*$Q$11))/($B$13+$C$13+$F$13)</f>
        <v>0</v>
      </c>
      <c r="DK613">
        <v>5.66</v>
      </c>
      <c r="DL613">
        <v>0.5</v>
      </c>
      <c r="DM613" t="s">
        <v>438</v>
      </c>
      <c r="DN613">
        <v>2</v>
      </c>
      <c r="DO613" t="b">
        <v>1</v>
      </c>
      <c r="DP613">
        <v>1758404320.814285</v>
      </c>
      <c r="DQ613">
        <v>189.212</v>
      </c>
      <c r="DR613">
        <v>174.1858214285714</v>
      </c>
      <c r="DS613">
        <v>22.81822142857142</v>
      </c>
      <c r="DT613">
        <v>18.31173928571429</v>
      </c>
      <c r="DU613">
        <v>190.3174285714286</v>
      </c>
      <c r="DV613">
        <v>22.53765714285714</v>
      </c>
      <c r="DW613">
        <v>499.9527142857143</v>
      </c>
      <c r="DX613">
        <v>90.20748928571427</v>
      </c>
      <c r="DY613">
        <v>0.06618696785714286</v>
      </c>
      <c r="DZ613">
        <v>29.44612499999999</v>
      </c>
      <c r="EA613">
        <v>29.99097857142857</v>
      </c>
      <c r="EB613">
        <v>999.9000000000002</v>
      </c>
      <c r="EC613">
        <v>0</v>
      </c>
      <c r="ED613">
        <v>0</v>
      </c>
      <c r="EE613">
        <v>10009.95464285714</v>
      </c>
      <c r="EF613">
        <v>0</v>
      </c>
      <c r="EG613">
        <v>11.57330714285715</v>
      </c>
      <c r="EH613">
        <v>15.02601428571428</v>
      </c>
      <c r="EI613">
        <v>193.6302857142857</v>
      </c>
      <c r="EJ613">
        <v>177.4352142857143</v>
      </c>
      <c r="EK613">
        <v>4.506477142857142</v>
      </c>
      <c r="EL613">
        <v>174.1858214285714</v>
      </c>
      <c r="EM613">
        <v>18.31173928571429</v>
      </c>
      <c r="EN613">
        <v>2.058374285714286</v>
      </c>
      <c r="EO613">
        <v>1.651855714285714</v>
      </c>
      <c r="EP613">
        <v>17.90065357142857</v>
      </c>
      <c r="EQ613">
        <v>14.45125357142857</v>
      </c>
      <c r="ER613">
        <v>2000</v>
      </c>
      <c r="ES613">
        <v>0.9799932499999999</v>
      </c>
      <c r="ET613">
        <v>0.02000655</v>
      </c>
      <c r="EU613">
        <v>0</v>
      </c>
      <c r="EV613">
        <v>884.1593571428572</v>
      </c>
      <c r="EW613">
        <v>5.00078</v>
      </c>
      <c r="EX613">
        <v>17291.10714285714</v>
      </c>
      <c r="EY613">
        <v>16379.60714285714</v>
      </c>
      <c r="EZ613">
        <v>38.83224999999999</v>
      </c>
      <c r="FA613">
        <v>39.59799999999999</v>
      </c>
      <c r="FB613">
        <v>39.72296428571428</v>
      </c>
      <c r="FC613">
        <v>39.27432142857142</v>
      </c>
      <c r="FD613">
        <v>40.21410714285714</v>
      </c>
      <c r="FE613">
        <v>1955.09</v>
      </c>
      <c r="FF613">
        <v>39.91</v>
      </c>
      <c r="FG613">
        <v>0</v>
      </c>
      <c r="FH613">
        <v>1758404329.5</v>
      </c>
      <c r="FI613">
        <v>0</v>
      </c>
      <c r="FJ613">
        <v>884.1483076923076</v>
      </c>
      <c r="FK613">
        <v>0.4277606939193138</v>
      </c>
      <c r="FL613">
        <v>11.15213672080578</v>
      </c>
      <c r="FM613">
        <v>17291.07692307692</v>
      </c>
      <c r="FN613">
        <v>15</v>
      </c>
      <c r="FO613">
        <v>0</v>
      </c>
      <c r="FP613" t="s">
        <v>439</v>
      </c>
      <c r="FQ613">
        <v>1746989605.5</v>
      </c>
      <c r="FR613">
        <v>1746989593.5</v>
      </c>
      <c r="FS613">
        <v>0</v>
      </c>
      <c r="FT613">
        <v>-0.274</v>
      </c>
      <c r="FU613">
        <v>-0.002</v>
      </c>
      <c r="FV613">
        <v>2.549</v>
      </c>
      <c r="FW613">
        <v>0.129</v>
      </c>
      <c r="FX613">
        <v>420</v>
      </c>
      <c r="FY613">
        <v>17</v>
      </c>
      <c r="FZ613">
        <v>0.02</v>
      </c>
      <c r="GA613">
        <v>0.04</v>
      </c>
      <c r="GB613">
        <v>14.3962425</v>
      </c>
      <c r="GC613">
        <v>10.67385478424015</v>
      </c>
      <c r="GD613">
        <v>1.028184955610492</v>
      </c>
      <c r="GE613">
        <v>0</v>
      </c>
      <c r="GF613">
        <v>884.1597647058824</v>
      </c>
      <c r="GG613">
        <v>-0.7968525479781423</v>
      </c>
      <c r="GH613">
        <v>0.2552574316281188</v>
      </c>
      <c r="GI613">
        <v>1</v>
      </c>
      <c r="GJ613">
        <v>4.495465749999999</v>
      </c>
      <c r="GK613">
        <v>0.1709548592870382</v>
      </c>
      <c r="GL613">
        <v>0.01965359940157274</v>
      </c>
      <c r="GM613">
        <v>0</v>
      </c>
      <c r="GN613">
        <v>1</v>
      </c>
      <c r="GO613">
        <v>3</v>
      </c>
      <c r="GP613" t="s">
        <v>440</v>
      </c>
      <c r="GQ613">
        <v>3.10186</v>
      </c>
      <c r="GR613">
        <v>2.72468</v>
      </c>
      <c r="GS613">
        <v>0.0407556</v>
      </c>
      <c r="GT613">
        <v>0.0368261</v>
      </c>
      <c r="GU613">
        <v>0.103869</v>
      </c>
      <c r="GV613">
        <v>0.0900495</v>
      </c>
      <c r="GW613">
        <v>25102.5</v>
      </c>
      <c r="GX613">
        <v>22904</v>
      </c>
      <c r="GY613">
        <v>26732.4</v>
      </c>
      <c r="GZ613">
        <v>24000.7</v>
      </c>
      <c r="HA613">
        <v>38326.4</v>
      </c>
      <c r="HB613">
        <v>32294.8</v>
      </c>
      <c r="HC613">
        <v>46684.3</v>
      </c>
      <c r="HD613">
        <v>37987.5</v>
      </c>
      <c r="HE613">
        <v>1.87402</v>
      </c>
      <c r="HF613">
        <v>2.34298</v>
      </c>
      <c r="HG613">
        <v>0.149958</v>
      </c>
      <c r="HH613">
        <v>0</v>
      </c>
      <c r="HI613">
        <v>27.5531</v>
      </c>
      <c r="HJ613">
        <v>999.9</v>
      </c>
      <c r="HK613">
        <v>44.7</v>
      </c>
      <c r="HL613">
        <v>32.4</v>
      </c>
      <c r="HM613">
        <v>24.2025</v>
      </c>
      <c r="HN613">
        <v>61.0212</v>
      </c>
      <c r="HO613">
        <v>5.54888</v>
      </c>
      <c r="HP613">
        <v>2</v>
      </c>
      <c r="HQ613">
        <v>0.09320879999999999</v>
      </c>
      <c r="HR613">
        <v>-0.68287</v>
      </c>
      <c r="HS613">
        <v>20.2814</v>
      </c>
      <c r="HT613">
        <v>5.21115</v>
      </c>
      <c r="HU613">
        <v>11.9752</v>
      </c>
      <c r="HV613">
        <v>4.9627</v>
      </c>
      <c r="HW613">
        <v>3.2745</v>
      </c>
      <c r="HX613">
        <v>9999</v>
      </c>
      <c r="HY613">
        <v>9999</v>
      </c>
      <c r="HZ613">
        <v>9999</v>
      </c>
      <c r="IA613">
        <v>999.9</v>
      </c>
      <c r="IB613">
        <v>1.86386</v>
      </c>
      <c r="IC613">
        <v>1.86007</v>
      </c>
      <c r="ID613">
        <v>1.85844</v>
      </c>
      <c r="IE613">
        <v>1.85974</v>
      </c>
      <c r="IF613">
        <v>1.85988</v>
      </c>
      <c r="IG613">
        <v>1.85843</v>
      </c>
      <c r="IH613">
        <v>1.85745</v>
      </c>
      <c r="II613">
        <v>1.8524</v>
      </c>
      <c r="IJ613">
        <v>0</v>
      </c>
      <c r="IK613">
        <v>0</v>
      </c>
      <c r="IL613">
        <v>0</v>
      </c>
      <c r="IM613">
        <v>0</v>
      </c>
      <c r="IN613" t="s">
        <v>441</v>
      </c>
      <c r="IO613" t="s">
        <v>442</v>
      </c>
      <c r="IP613" t="s">
        <v>443</v>
      </c>
      <c r="IQ613" t="s">
        <v>443</v>
      </c>
      <c r="IR613" t="s">
        <v>443</v>
      </c>
      <c r="IS613" t="s">
        <v>443</v>
      </c>
      <c r="IT613">
        <v>0</v>
      </c>
      <c r="IU613">
        <v>100</v>
      </c>
      <c r="IV613">
        <v>100</v>
      </c>
      <c r="IW613">
        <v>-1.116</v>
      </c>
      <c r="IX613">
        <v>0.2804</v>
      </c>
      <c r="IY613">
        <v>-1.199888540531774</v>
      </c>
      <c r="IZ613">
        <v>0.0006062262584135303</v>
      </c>
      <c r="JA613">
        <v>-6.607284784785487E-07</v>
      </c>
      <c r="JB613">
        <v>4.456398226774383E-10</v>
      </c>
      <c r="JC613">
        <v>0.04242554667046498</v>
      </c>
      <c r="JD613">
        <v>-0.002659736867722172</v>
      </c>
      <c r="JE613">
        <v>0.000738507291522077</v>
      </c>
      <c r="JF613">
        <v>-6.730059124220876E-06</v>
      </c>
      <c r="JG613">
        <v>7</v>
      </c>
      <c r="JH613">
        <v>1949</v>
      </c>
      <c r="JI613">
        <v>1</v>
      </c>
      <c r="JJ613">
        <v>29</v>
      </c>
      <c r="JK613">
        <v>190245.4</v>
      </c>
      <c r="JL613">
        <v>190245.6</v>
      </c>
      <c r="JM613">
        <v>0.600586</v>
      </c>
      <c r="JN613">
        <v>2.63794</v>
      </c>
      <c r="JO613">
        <v>2.146</v>
      </c>
      <c r="JP613">
        <v>2.68066</v>
      </c>
      <c r="JQ613">
        <v>2.29858</v>
      </c>
      <c r="JR613">
        <v>2.40723</v>
      </c>
      <c r="JS613">
        <v>37.0747</v>
      </c>
      <c r="JT613">
        <v>24.07</v>
      </c>
      <c r="JU613">
        <v>18</v>
      </c>
      <c r="JV613">
        <v>482.01</v>
      </c>
      <c r="JW613">
        <v>894.181</v>
      </c>
      <c r="JX613">
        <v>28.3932</v>
      </c>
      <c r="JY613">
        <v>28.4407</v>
      </c>
      <c r="JZ613">
        <v>29.9998</v>
      </c>
      <c r="KA613">
        <v>28.6957</v>
      </c>
      <c r="KB613">
        <v>28.6782</v>
      </c>
      <c r="KC613">
        <v>12.0167</v>
      </c>
      <c r="KD613">
        <v>24.0039</v>
      </c>
      <c r="KE613">
        <v>56.8498</v>
      </c>
      <c r="KF613">
        <v>28.3988</v>
      </c>
      <c r="KG613">
        <v>119.101</v>
      </c>
      <c r="KH613">
        <v>18.3724</v>
      </c>
      <c r="KI613">
        <v>102.069</v>
      </c>
      <c r="KJ613">
        <v>91.59699999999999</v>
      </c>
    </row>
    <row r="614" spans="1:296">
      <c r="A614">
        <v>596</v>
      </c>
      <c r="B614">
        <v>1758404333.6</v>
      </c>
      <c r="C614">
        <v>22193.09999990463</v>
      </c>
      <c r="D614" t="s">
        <v>1641</v>
      </c>
      <c r="E614" t="s">
        <v>1642</v>
      </c>
      <c r="F614">
        <v>5</v>
      </c>
      <c r="G614" t="s">
        <v>1604</v>
      </c>
      <c r="H614">
        <v>1758404326.1</v>
      </c>
      <c r="I614">
        <f>(J614)/1000</f>
        <v>0</v>
      </c>
      <c r="J614">
        <f>IF(DO614, AM614, AG614)</f>
        <v>0</v>
      </c>
      <c r="K614">
        <f>IF(DO614, AH614, AF614)</f>
        <v>0</v>
      </c>
      <c r="L614">
        <f>DQ614 - IF(AT614&gt;1, K614*DK614*100.0/(AV614), 0)</f>
        <v>0</v>
      </c>
      <c r="M614">
        <f>((S614-I614/2)*L614-K614)/(S614+I614/2)</f>
        <v>0</v>
      </c>
      <c r="N614">
        <f>M614*(DX614+DY614)/1000.0</f>
        <v>0</v>
      </c>
      <c r="O614">
        <f>(DQ614 - IF(AT614&gt;1, K614*DK614*100.0/(AV614), 0))*(DX614+DY614)/1000.0</f>
        <v>0</v>
      </c>
      <c r="P614">
        <f>2.0/((1/R614-1/Q614)+SIGN(R614)*SQRT((1/R614-1/Q614)*(1/R614-1/Q614) + 4*DL614/((DL614+1)*(DL614+1))*(2*1/R614*1/Q614-1/Q614*1/Q614)))</f>
        <v>0</v>
      </c>
      <c r="Q614">
        <f>IF(LEFT(DM614,1)&lt;&gt;"0",IF(LEFT(DM614,1)="1",3.0,DN614),$D$5+$E$5*(EE614*DX614/($K$5*1000))+$F$5*(EE614*DX614/($K$5*1000))*MAX(MIN(DK614,$J$5),$I$5)*MAX(MIN(DK614,$J$5),$I$5)+$G$5*MAX(MIN(DK614,$J$5),$I$5)*(EE614*DX614/($K$5*1000))+$H$5*(EE614*DX614/($K$5*1000))*(EE614*DX614/($K$5*1000)))</f>
        <v>0</v>
      </c>
      <c r="R614">
        <f>I614*(1000-(1000*0.61365*exp(17.502*V614/(240.97+V614))/(DX614+DY614)+DS614)/2)/(1000*0.61365*exp(17.502*V614/(240.97+V614))/(DX614+DY614)-DS614)</f>
        <v>0</v>
      </c>
      <c r="S614">
        <f>1/((DL614+1)/(P614/1.6)+1/(Q614/1.37)) + DL614/((DL614+1)/(P614/1.6) + DL614/(Q614/1.37))</f>
        <v>0</v>
      </c>
      <c r="T614">
        <f>(DG614*DJ614)</f>
        <v>0</v>
      </c>
      <c r="U614">
        <f>(DZ614+(T614+2*0.95*5.67E-8*(((DZ614+$B$9)+273)^4-(DZ614+273)^4)-44100*I614)/(1.84*29.3*Q614+8*0.95*5.67E-8*(DZ614+273)^3))</f>
        <v>0</v>
      </c>
      <c r="V614">
        <f>($C$9*EA614+$D$9*EB614+$E$9*U614)</f>
        <v>0</v>
      </c>
      <c r="W614">
        <f>0.61365*exp(17.502*V614/(240.97+V614))</f>
        <v>0</v>
      </c>
      <c r="X614">
        <f>(Y614/Z614*100)</f>
        <v>0</v>
      </c>
      <c r="Y614">
        <f>DS614*(DX614+DY614)/1000</f>
        <v>0</v>
      </c>
      <c r="Z614">
        <f>0.61365*exp(17.502*DZ614/(240.97+DZ614))</f>
        <v>0</v>
      </c>
      <c r="AA614">
        <f>(W614-DS614*(DX614+DY614)/1000)</f>
        <v>0</v>
      </c>
      <c r="AB614">
        <f>(-I614*44100)</f>
        <v>0</v>
      </c>
      <c r="AC614">
        <f>2*29.3*Q614*0.92*(DZ614-V614)</f>
        <v>0</v>
      </c>
      <c r="AD614">
        <f>2*0.95*5.67E-8*(((DZ614+$B$9)+273)^4-(V614+273)^4)</f>
        <v>0</v>
      </c>
      <c r="AE614">
        <f>T614+AD614+AB614+AC614</f>
        <v>0</v>
      </c>
      <c r="AF614">
        <f>DW614*AT614*(DR614-DQ614*(1000-AT614*DT614)/(1000-AT614*DS614))/(100*DK614)</f>
        <v>0</v>
      </c>
      <c r="AG614">
        <f>1000*DW614*AT614*(DS614-DT614)/(100*DK614*(1000-AT614*DS614))</f>
        <v>0</v>
      </c>
      <c r="AH614">
        <f>(AI614 - AJ614 - DX614*1E3/(8.314*(DZ614+273.15)) * AL614/DW614 * AK614) * DW614/(100*DK614) * (1000 - DT614)/1000</f>
        <v>0</v>
      </c>
      <c r="AI614">
        <v>145.8030115100899</v>
      </c>
      <c r="AJ614">
        <v>154.4581878787878</v>
      </c>
      <c r="AK614">
        <v>-3.194507779509811</v>
      </c>
      <c r="AL614">
        <v>65.71797412509649</v>
      </c>
      <c r="AM614">
        <f>(AO614 - AN614 + DX614*1E3/(8.314*(DZ614+273.15)) * AQ614/DW614 * AP614) * DW614/(100*DK614) * 1000/(1000 - AO614)</f>
        <v>0</v>
      </c>
      <c r="AN614">
        <v>18.30314541964171</v>
      </c>
      <c r="AO614">
        <v>22.80975272727271</v>
      </c>
      <c r="AP614">
        <v>-2.478254104292197E-05</v>
      </c>
      <c r="AQ614">
        <v>86.31650499012009</v>
      </c>
      <c r="AR614">
        <v>0</v>
      </c>
      <c r="AS614">
        <v>0</v>
      </c>
      <c r="AT614">
        <f>IF(AR614*$H$15&gt;=AV614,1.0,(AV614/(AV614-AR614*$H$15)))</f>
        <v>0</v>
      </c>
      <c r="AU614">
        <f>(AT614-1)*100</f>
        <v>0</v>
      </c>
      <c r="AV614">
        <f>MAX(0,($B$15+$C$15*EE614)/(1+$D$15*EE614)*DX614/(DZ614+273)*$E$15)</f>
        <v>0</v>
      </c>
      <c r="AW614" t="s">
        <v>437</v>
      </c>
      <c r="AX614" t="s">
        <v>437</v>
      </c>
      <c r="AY614">
        <v>0</v>
      </c>
      <c r="AZ614">
        <v>0</v>
      </c>
      <c r="BA614">
        <f>1-AY614/AZ614</f>
        <v>0</v>
      </c>
      <c r="BB614">
        <v>0</v>
      </c>
      <c r="BC614" t="s">
        <v>437</v>
      </c>
      <c r="BD614" t="s">
        <v>437</v>
      </c>
      <c r="BE614">
        <v>0</v>
      </c>
      <c r="BF614">
        <v>0</v>
      </c>
      <c r="BG614">
        <f>1-BE614/BF614</f>
        <v>0</v>
      </c>
      <c r="BH614">
        <v>0.5</v>
      </c>
      <c r="BI614">
        <f>DH614</f>
        <v>0</v>
      </c>
      <c r="BJ614">
        <f>K614</f>
        <v>0</v>
      </c>
      <c r="BK614">
        <f>BG614*BH614*BI614</f>
        <v>0</v>
      </c>
      <c r="BL614">
        <f>(BJ614-BB614)/BI614</f>
        <v>0</v>
      </c>
      <c r="BM614">
        <f>(AZ614-BF614)/BF614</f>
        <v>0</v>
      </c>
      <c r="BN614">
        <f>AY614/(BA614+AY614/BF614)</f>
        <v>0</v>
      </c>
      <c r="BO614" t="s">
        <v>437</v>
      </c>
      <c r="BP614">
        <v>0</v>
      </c>
      <c r="BQ614">
        <f>IF(BP614&lt;&gt;0, BP614, BN614)</f>
        <v>0</v>
      </c>
      <c r="BR614">
        <f>1-BQ614/BF614</f>
        <v>0</v>
      </c>
      <c r="BS614">
        <f>(BF614-BE614)/(BF614-BQ614)</f>
        <v>0</v>
      </c>
      <c r="BT614">
        <f>(AZ614-BF614)/(AZ614-BQ614)</f>
        <v>0</v>
      </c>
      <c r="BU614">
        <f>(BF614-BE614)/(BF614-AY614)</f>
        <v>0</v>
      </c>
      <c r="BV614">
        <f>(AZ614-BF614)/(AZ614-AY614)</f>
        <v>0</v>
      </c>
      <c r="BW614">
        <f>(BS614*BQ614/BE614)</f>
        <v>0</v>
      </c>
      <c r="BX614">
        <f>(1-BW614)</f>
        <v>0</v>
      </c>
      <c r="DG614">
        <f>$B$13*EF614+$C$13*EG614+$F$13*ER614*(1-EU614)</f>
        <v>0</v>
      </c>
      <c r="DH614">
        <f>DG614*DI614</f>
        <v>0</v>
      </c>
      <c r="DI614">
        <f>($B$13*$D$11+$C$13*$D$11+$F$13*((FE614+EW614)/MAX(FE614+EW614+FF614, 0.1)*$I$11+FF614/MAX(FE614+EW614+FF614, 0.1)*$J$11))/($B$13+$C$13+$F$13)</f>
        <v>0</v>
      </c>
      <c r="DJ614">
        <f>($B$13*$K$11+$C$13*$K$11+$F$13*((FE614+EW614)/MAX(FE614+EW614+FF614, 0.1)*$P$11+FF614/MAX(FE614+EW614+FF614, 0.1)*$Q$11))/($B$13+$C$13+$F$13)</f>
        <v>0</v>
      </c>
      <c r="DK614">
        <v>5.66</v>
      </c>
      <c r="DL614">
        <v>0.5</v>
      </c>
      <c r="DM614" t="s">
        <v>438</v>
      </c>
      <c r="DN614">
        <v>2</v>
      </c>
      <c r="DO614" t="b">
        <v>1</v>
      </c>
      <c r="DP614">
        <v>1758404326.1</v>
      </c>
      <c r="DQ614">
        <v>172.7362592592592</v>
      </c>
      <c r="DR614">
        <v>156.7344814814815</v>
      </c>
      <c r="DS614">
        <v>22.81251851851852</v>
      </c>
      <c r="DT614">
        <v>18.30321481481482</v>
      </c>
      <c r="DU614">
        <v>173.8483703703704</v>
      </c>
      <c r="DV614">
        <v>22.53205555555556</v>
      </c>
      <c r="DW614">
        <v>500.041037037037</v>
      </c>
      <c r="DX614">
        <v>90.20652592592593</v>
      </c>
      <c r="DY614">
        <v>0.06623789259259259</v>
      </c>
      <c r="DZ614">
        <v>29.44393333333333</v>
      </c>
      <c r="EA614">
        <v>29.99354444444444</v>
      </c>
      <c r="EB614">
        <v>999.9000000000001</v>
      </c>
      <c r="EC614">
        <v>0</v>
      </c>
      <c r="ED614">
        <v>0</v>
      </c>
      <c r="EE614">
        <v>9999.516666666666</v>
      </c>
      <c r="EF614">
        <v>0</v>
      </c>
      <c r="EG614">
        <v>11.55238518518519</v>
      </c>
      <c r="EH614">
        <v>16.00167407407407</v>
      </c>
      <c r="EI614">
        <v>176.7687037037037</v>
      </c>
      <c r="EJ614">
        <v>159.6567037037037</v>
      </c>
      <c r="EK614">
        <v>4.509297777777778</v>
      </c>
      <c r="EL614">
        <v>156.7344814814815</v>
      </c>
      <c r="EM614">
        <v>18.30321481481482</v>
      </c>
      <c r="EN614">
        <v>2.057837037037037</v>
      </c>
      <c r="EO614">
        <v>1.651068888888889</v>
      </c>
      <c r="EP614">
        <v>17.89651481481482</v>
      </c>
      <c r="EQ614">
        <v>14.44388518518518</v>
      </c>
      <c r="ER614">
        <v>1999.980740740741</v>
      </c>
      <c r="ES614">
        <v>0.979992888888889</v>
      </c>
      <c r="ET614">
        <v>0.0200069037037037</v>
      </c>
      <c r="EU614">
        <v>0</v>
      </c>
      <c r="EV614">
        <v>884.2707407407407</v>
      </c>
      <c r="EW614">
        <v>5.00078</v>
      </c>
      <c r="EX614">
        <v>17292.96296296296</v>
      </c>
      <c r="EY614">
        <v>16379.43703703704</v>
      </c>
      <c r="EZ614">
        <v>38.81911111111111</v>
      </c>
      <c r="FA614">
        <v>39.59466666666667</v>
      </c>
      <c r="FB614">
        <v>39.77525925925926</v>
      </c>
      <c r="FC614">
        <v>39.27755555555556</v>
      </c>
      <c r="FD614">
        <v>40.21514814814814</v>
      </c>
      <c r="FE614">
        <v>1955.070740740741</v>
      </c>
      <c r="FF614">
        <v>39.91</v>
      </c>
      <c r="FG614">
        <v>0</v>
      </c>
      <c r="FH614">
        <v>1758404334.3</v>
      </c>
      <c r="FI614">
        <v>0</v>
      </c>
      <c r="FJ614">
        <v>884.272076923077</v>
      </c>
      <c r="FK614">
        <v>2.915965823646159</v>
      </c>
      <c r="FL614">
        <v>34.22905984303677</v>
      </c>
      <c r="FM614">
        <v>17293.03076923077</v>
      </c>
      <c r="FN614">
        <v>15</v>
      </c>
      <c r="FO614">
        <v>0</v>
      </c>
      <c r="FP614" t="s">
        <v>439</v>
      </c>
      <c r="FQ614">
        <v>1746989605.5</v>
      </c>
      <c r="FR614">
        <v>1746989593.5</v>
      </c>
      <c r="FS614">
        <v>0</v>
      </c>
      <c r="FT614">
        <v>-0.274</v>
      </c>
      <c r="FU614">
        <v>-0.002</v>
      </c>
      <c r="FV614">
        <v>2.549</v>
      </c>
      <c r="FW614">
        <v>0.129</v>
      </c>
      <c r="FX614">
        <v>420</v>
      </c>
      <c r="FY614">
        <v>17</v>
      </c>
      <c r="FZ614">
        <v>0.02</v>
      </c>
      <c r="GA614">
        <v>0.04</v>
      </c>
      <c r="GB614">
        <v>15.36457073170732</v>
      </c>
      <c r="GC614">
        <v>11.12485087108016</v>
      </c>
      <c r="GD614">
        <v>1.098438040315274</v>
      </c>
      <c r="GE614">
        <v>0</v>
      </c>
      <c r="GF614">
        <v>884.2406176470588</v>
      </c>
      <c r="GG614">
        <v>1.362582130962323</v>
      </c>
      <c r="GH614">
        <v>0.2999278358995783</v>
      </c>
      <c r="GI614">
        <v>0</v>
      </c>
      <c r="GJ614">
        <v>4.505285609756099</v>
      </c>
      <c r="GK614">
        <v>0.05804926829267819</v>
      </c>
      <c r="GL614">
        <v>0.01172268907982902</v>
      </c>
      <c r="GM614">
        <v>1</v>
      </c>
      <c r="GN614">
        <v>1</v>
      </c>
      <c r="GO614">
        <v>3</v>
      </c>
      <c r="GP614" t="s">
        <v>440</v>
      </c>
      <c r="GQ614">
        <v>3.10217</v>
      </c>
      <c r="GR614">
        <v>2.72399</v>
      </c>
      <c r="GS614">
        <v>0.0372937</v>
      </c>
      <c r="GT614">
        <v>0.0330598</v>
      </c>
      <c r="GU614">
        <v>0.10386</v>
      </c>
      <c r="GV614">
        <v>0.0900792</v>
      </c>
      <c r="GW614">
        <v>25193</v>
      </c>
      <c r="GX614">
        <v>22993.6</v>
      </c>
      <c r="GY614">
        <v>26732.4</v>
      </c>
      <c r="GZ614">
        <v>24000.8</v>
      </c>
      <c r="HA614">
        <v>38326.2</v>
      </c>
      <c r="HB614">
        <v>32293.5</v>
      </c>
      <c r="HC614">
        <v>46684.1</v>
      </c>
      <c r="HD614">
        <v>37987.6</v>
      </c>
      <c r="HE614">
        <v>1.87505</v>
      </c>
      <c r="HF614">
        <v>2.343</v>
      </c>
      <c r="HG614">
        <v>0.150472</v>
      </c>
      <c r="HH614">
        <v>0</v>
      </c>
      <c r="HI614">
        <v>27.5531</v>
      </c>
      <c r="HJ614">
        <v>999.9</v>
      </c>
      <c r="HK614">
        <v>44.7</v>
      </c>
      <c r="HL614">
        <v>32.4</v>
      </c>
      <c r="HM614">
        <v>24.2027</v>
      </c>
      <c r="HN614">
        <v>61.4812</v>
      </c>
      <c r="HO614">
        <v>5.40064</v>
      </c>
      <c r="HP614">
        <v>2</v>
      </c>
      <c r="HQ614">
        <v>0.0926601</v>
      </c>
      <c r="HR614">
        <v>-0.674164</v>
      </c>
      <c r="HS614">
        <v>20.2813</v>
      </c>
      <c r="HT614">
        <v>5.21055</v>
      </c>
      <c r="HU614">
        <v>11.9752</v>
      </c>
      <c r="HV614">
        <v>4.96265</v>
      </c>
      <c r="HW614">
        <v>3.27425</v>
      </c>
      <c r="HX614">
        <v>9999</v>
      </c>
      <c r="HY614">
        <v>9999</v>
      </c>
      <c r="HZ614">
        <v>9999</v>
      </c>
      <c r="IA614">
        <v>999.9</v>
      </c>
      <c r="IB614">
        <v>1.86386</v>
      </c>
      <c r="IC614">
        <v>1.86008</v>
      </c>
      <c r="ID614">
        <v>1.85845</v>
      </c>
      <c r="IE614">
        <v>1.85974</v>
      </c>
      <c r="IF614">
        <v>1.85988</v>
      </c>
      <c r="IG614">
        <v>1.85846</v>
      </c>
      <c r="IH614">
        <v>1.85745</v>
      </c>
      <c r="II614">
        <v>1.85241</v>
      </c>
      <c r="IJ614">
        <v>0</v>
      </c>
      <c r="IK614">
        <v>0</v>
      </c>
      <c r="IL614">
        <v>0</v>
      </c>
      <c r="IM614">
        <v>0</v>
      </c>
      <c r="IN614" t="s">
        <v>441</v>
      </c>
      <c r="IO614" t="s">
        <v>442</v>
      </c>
      <c r="IP614" t="s">
        <v>443</v>
      </c>
      <c r="IQ614" t="s">
        <v>443</v>
      </c>
      <c r="IR614" t="s">
        <v>443</v>
      </c>
      <c r="IS614" t="s">
        <v>443</v>
      </c>
      <c r="IT614">
        <v>0</v>
      </c>
      <c r="IU614">
        <v>100</v>
      </c>
      <c r="IV614">
        <v>100</v>
      </c>
      <c r="IW614">
        <v>-1.122</v>
      </c>
      <c r="IX614">
        <v>0.2804</v>
      </c>
      <c r="IY614">
        <v>-1.199888540531774</v>
      </c>
      <c r="IZ614">
        <v>0.0006062262584135303</v>
      </c>
      <c r="JA614">
        <v>-6.607284784785487E-07</v>
      </c>
      <c r="JB614">
        <v>4.456398226774383E-10</v>
      </c>
      <c r="JC614">
        <v>0.04242554667046498</v>
      </c>
      <c r="JD614">
        <v>-0.002659736867722172</v>
      </c>
      <c r="JE614">
        <v>0.000738507291522077</v>
      </c>
      <c r="JF614">
        <v>-6.730059124220876E-06</v>
      </c>
      <c r="JG614">
        <v>7</v>
      </c>
      <c r="JH614">
        <v>1949</v>
      </c>
      <c r="JI614">
        <v>1</v>
      </c>
      <c r="JJ614">
        <v>29</v>
      </c>
      <c r="JK614">
        <v>190245.5</v>
      </c>
      <c r="JL614">
        <v>190245.7</v>
      </c>
      <c r="JM614">
        <v>0.545654</v>
      </c>
      <c r="JN614">
        <v>2.6416</v>
      </c>
      <c r="JO614">
        <v>2.146</v>
      </c>
      <c r="JP614">
        <v>2.67822</v>
      </c>
      <c r="JQ614">
        <v>2.29858</v>
      </c>
      <c r="JR614">
        <v>2.4353</v>
      </c>
      <c r="JS614">
        <v>37.0747</v>
      </c>
      <c r="JT614">
        <v>24.07</v>
      </c>
      <c r="JU614">
        <v>18</v>
      </c>
      <c r="JV614">
        <v>482.587</v>
      </c>
      <c r="JW614">
        <v>894.168</v>
      </c>
      <c r="JX614">
        <v>28.3999</v>
      </c>
      <c r="JY614">
        <v>28.439</v>
      </c>
      <c r="JZ614">
        <v>29.9999</v>
      </c>
      <c r="KA614">
        <v>28.6932</v>
      </c>
      <c r="KB614">
        <v>28.6757</v>
      </c>
      <c r="KC614">
        <v>10.9208</v>
      </c>
      <c r="KD614">
        <v>23.7241</v>
      </c>
      <c r="KE614">
        <v>56.8498</v>
      </c>
      <c r="KF614">
        <v>28.4005</v>
      </c>
      <c r="KG614">
        <v>99.0607</v>
      </c>
      <c r="KH614">
        <v>18.3724</v>
      </c>
      <c r="KI614">
        <v>102.068</v>
      </c>
      <c r="KJ614">
        <v>91.5973</v>
      </c>
    </row>
    <row r="615" spans="1:296">
      <c r="A615">
        <v>597</v>
      </c>
      <c r="B615">
        <v>1758404338.6</v>
      </c>
      <c r="C615">
        <v>22198.09999990463</v>
      </c>
      <c r="D615" t="s">
        <v>1643</v>
      </c>
      <c r="E615" t="s">
        <v>1644</v>
      </c>
      <c r="F615">
        <v>5</v>
      </c>
      <c r="G615" t="s">
        <v>1604</v>
      </c>
      <c r="H615">
        <v>1758404330.814285</v>
      </c>
      <c r="I615">
        <f>(J615)/1000</f>
        <v>0</v>
      </c>
      <c r="J615">
        <f>IF(DO615, AM615, AG615)</f>
        <v>0</v>
      </c>
      <c r="K615">
        <f>IF(DO615, AH615, AF615)</f>
        <v>0</v>
      </c>
      <c r="L615">
        <f>DQ615 - IF(AT615&gt;1, K615*DK615*100.0/(AV615), 0)</f>
        <v>0</v>
      </c>
      <c r="M615">
        <f>((S615-I615/2)*L615-K615)/(S615+I615/2)</f>
        <v>0</v>
      </c>
      <c r="N615">
        <f>M615*(DX615+DY615)/1000.0</f>
        <v>0</v>
      </c>
      <c r="O615">
        <f>(DQ615 - IF(AT615&gt;1, K615*DK615*100.0/(AV615), 0))*(DX615+DY615)/1000.0</f>
        <v>0</v>
      </c>
      <c r="P615">
        <f>2.0/((1/R615-1/Q615)+SIGN(R615)*SQRT((1/R615-1/Q615)*(1/R615-1/Q615) + 4*DL615/((DL615+1)*(DL615+1))*(2*1/R615*1/Q615-1/Q615*1/Q615)))</f>
        <v>0</v>
      </c>
      <c r="Q615">
        <f>IF(LEFT(DM615,1)&lt;&gt;"0",IF(LEFT(DM615,1)="1",3.0,DN615),$D$5+$E$5*(EE615*DX615/($K$5*1000))+$F$5*(EE615*DX615/($K$5*1000))*MAX(MIN(DK615,$J$5),$I$5)*MAX(MIN(DK615,$J$5),$I$5)+$G$5*MAX(MIN(DK615,$J$5),$I$5)*(EE615*DX615/($K$5*1000))+$H$5*(EE615*DX615/($K$5*1000))*(EE615*DX615/($K$5*1000)))</f>
        <v>0</v>
      </c>
      <c r="R615">
        <f>I615*(1000-(1000*0.61365*exp(17.502*V615/(240.97+V615))/(DX615+DY615)+DS615)/2)/(1000*0.61365*exp(17.502*V615/(240.97+V615))/(DX615+DY615)-DS615)</f>
        <v>0</v>
      </c>
      <c r="S615">
        <f>1/((DL615+1)/(P615/1.6)+1/(Q615/1.37)) + DL615/((DL615+1)/(P615/1.6) + DL615/(Q615/1.37))</f>
        <v>0</v>
      </c>
      <c r="T615">
        <f>(DG615*DJ615)</f>
        <v>0</v>
      </c>
      <c r="U615">
        <f>(DZ615+(T615+2*0.95*5.67E-8*(((DZ615+$B$9)+273)^4-(DZ615+273)^4)-44100*I615)/(1.84*29.3*Q615+8*0.95*5.67E-8*(DZ615+273)^3))</f>
        <v>0</v>
      </c>
      <c r="V615">
        <f>($C$9*EA615+$D$9*EB615+$E$9*U615)</f>
        <v>0</v>
      </c>
      <c r="W615">
        <f>0.61365*exp(17.502*V615/(240.97+V615))</f>
        <v>0</v>
      </c>
      <c r="X615">
        <f>(Y615/Z615*100)</f>
        <v>0</v>
      </c>
      <c r="Y615">
        <f>DS615*(DX615+DY615)/1000</f>
        <v>0</v>
      </c>
      <c r="Z615">
        <f>0.61365*exp(17.502*DZ615/(240.97+DZ615))</f>
        <v>0</v>
      </c>
      <c r="AA615">
        <f>(W615-DS615*(DX615+DY615)/1000)</f>
        <v>0</v>
      </c>
      <c r="AB615">
        <f>(-I615*44100)</f>
        <v>0</v>
      </c>
      <c r="AC615">
        <f>2*29.3*Q615*0.92*(DZ615-V615)</f>
        <v>0</v>
      </c>
      <c r="AD615">
        <f>2*0.95*5.67E-8*(((DZ615+$B$9)+273)^4-(V615+273)^4)</f>
        <v>0</v>
      </c>
      <c r="AE615">
        <f>T615+AD615+AB615+AC615</f>
        <v>0</v>
      </c>
      <c r="AF615">
        <f>DW615*AT615*(DR615-DQ615*(1000-AT615*DT615)/(1000-AT615*DS615))/(100*DK615)</f>
        <v>0</v>
      </c>
      <c r="AG615">
        <f>1000*DW615*AT615*(DS615-DT615)/(100*DK615*(1000-AT615*DS615))</f>
        <v>0</v>
      </c>
      <c r="AH615">
        <f>(AI615 - AJ615 - DX615*1E3/(8.314*(DZ615+273.15)) * AL615/DW615 * AK615) * DW615/(100*DK615) * (1000 - DT615)/1000</f>
        <v>0</v>
      </c>
      <c r="AI615">
        <v>128.9106651385864</v>
      </c>
      <c r="AJ615">
        <v>138.5526545454545</v>
      </c>
      <c r="AK615">
        <v>-3.177239001810183</v>
      </c>
      <c r="AL615">
        <v>65.71797412509649</v>
      </c>
      <c r="AM615">
        <f>(AO615 - AN615 + DX615*1E3/(8.314*(DZ615+273.15)) * AQ615/DW615 * AP615) * DW615/(100*DK615) * 1000/(1000 - AO615)</f>
        <v>0</v>
      </c>
      <c r="AN615">
        <v>18.33203689031185</v>
      </c>
      <c r="AO615">
        <v>22.82006363636363</v>
      </c>
      <c r="AP615">
        <v>-2.717527445942193E-05</v>
      </c>
      <c r="AQ615">
        <v>86.31650499012009</v>
      </c>
      <c r="AR615">
        <v>0</v>
      </c>
      <c r="AS615">
        <v>0</v>
      </c>
      <c r="AT615">
        <f>IF(AR615*$H$15&gt;=AV615,1.0,(AV615/(AV615-AR615*$H$15)))</f>
        <v>0</v>
      </c>
      <c r="AU615">
        <f>(AT615-1)*100</f>
        <v>0</v>
      </c>
      <c r="AV615">
        <f>MAX(0,($B$15+$C$15*EE615)/(1+$D$15*EE615)*DX615/(DZ615+273)*$E$15)</f>
        <v>0</v>
      </c>
      <c r="AW615" t="s">
        <v>437</v>
      </c>
      <c r="AX615" t="s">
        <v>437</v>
      </c>
      <c r="AY615">
        <v>0</v>
      </c>
      <c r="AZ615">
        <v>0</v>
      </c>
      <c r="BA615">
        <f>1-AY615/AZ615</f>
        <v>0</v>
      </c>
      <c r="BB615">
        <v>0</v>
      </c>
      <c r="BC615" t="s">
        <v>437</v>
      </c>
      <c r="BD615" t="s">
        <v>437</v>
      </c>
      <c r="BE615">
        <v>0</v>
      </c>
      <c r="BF615">
        <v>0</v>
      </c>
      <c r="BG615">
        <f>1-BE615/BF615</f>
        <v>0</v>
      </c>
      <c r="BH615">
        <v>0.5</v>
      </c>
      <c r="BI615">
        <f>DH615</f>
        <v>0</v>
      </c>
      <c r="BJ615">
        <f>K615</f>
        <v>0</v>
      </c>
      <c r="BK615">
        <f>BG615*BH615*BI615</f>
        <v>0</v>
      </c>
      <c r="BL615">
        <f>(BJ615-BB615)/BI615</f>
        <v>0</v>
      </c>
      <c r="BM615">
        <f>(AZ615-BF615)/BF615</f>
        <v>0</v>
      </c>
      <c r="BN615">
        <f>AY615/(BA615+AY615/BF615)</f>
        <v>0</v>
      </c>
      <c r="BO615" t="s">
        <v>437</v>
      </c>
      <c r="BP615">
        <v>0</v>
      </c>
      <c r="BQ615">
        <f>IF(BP615&lt;&gt;0, BP615, BN615)</f>
        <v>0</v>
      </c>
      <c r="BR615">
        <f>1-BQ615/BF615</f>
        <v>0</v>
      </c>
      <c r="BS615">
        <f>(BF615-BE615)/(BF615-BQ615)</f>
        <v>0</v>
      </c>
      <c r="BT615">
        <f>(AZ615-BF615)/(AZ615-BQ615)</f>
        <v>0</v>
      </c>
      <c r="BU615">
        <f>(BF615-BE615)/(BF615-AY615)</f>
        <v>0</v>
      </c>
      <c r="BV615">
        <f>(AZ615-BF615)/(AZ615-AY615)</f>
        <v>0</v>
      </c>
      <c r="BW615">
        <f>(BS615*BQ615/BE615)</f>
        <v>0</v>
      </c>
      <c r="BX615">
        <f>(1-BW615)</f>
        <v>0</v>
      </c>
      <c r="DG615">
        <f>$B$13*EF615+$C$13*EG615+$F$13*ER615*(1-EU615)</f>
        <v>0</v>
      </c>
      <c r="DH615">
        <f>DG615*DI615</f>
        <v>0</v>
      </c>
      <c r="DI615">
        <f>($B$13*$D$11+$C$13*$D$11+$F$13*((FE615+EW615)/MAX(FE615+EW615+FF615, 0.1)*$I$11+FF615/MAX(FE615+EW615+FF615, 0.1)*$J$11))/($B$13+$C$13+$F$13)</f>
        <v>0</v>
      </c>
      <c r="DJ615">
        <f>($B$13*$K$11+$C$13*$K$11+$F$13*((FE615+EW615)/MAX(FE615+EW615+FF615, 0.1)*$P$11+FF615/MAX(FE615+EW615+FF615, 0.1)*$Q$11))/($B$13+$C$13+$F$13)</f>
        <v>0</v>
      </c>
      <c r="DK615">
        <v>5.66</v>
      </c>
      <c r="DL615">
        <v>0.5</v>
      </c>
      <c r="DM615" t="s">
        <v>438</v>
      </c>
      <c r="DN615">
        <v>2</v>
      </c>
      <c r="DO615" t="b">
        <v>1</v>
      </c>
      <c r="DP615">
        <v>1758404330.814285</v>
      </c>
      <c r="DQ615">
        <v>158.0555357142857</v>
      </c>
      <c r="DR615">
        <v>141.1278214285714</v>
      </c>
      <c r="DS615">
        <v>22.81145714285714</v>
      </c>
      <c r="DT615">
        <v>18.3194</v>
      </c>
      <c r="DU615">
        <v>159.1739642857143</v>
      </c>
      <c r="DV615">
        <v>22.53102142857142</v>
      </c>
      <c r="DW615">
        <v>499.9669642857143</v>
      </c>
      <c r="DX615">
        <v>90.2045714285714</v>
      </c>
      <c r="DY615">
        <v>0.06628697857142858</v>
      </c>
      <c r="DZ615">
        <v>29.44272857142857</v>
      </c>
      <c r="EA615">
        <v>30.00192857142858</v>
      </c>
      <c r="EB615">
        <v>999.9000000000002</v>
      </c>
      <c r="EC615">
        <v>0</v>
      </c>
      <c r="ED615">
        <v>0</v>
      </c>
      <c r="EE615">
        <v>10002.50071428572</v>
      </c>
      <c r="EF615">
        <v>0</v>
      </c>
      <c r="EG615">
        <v>11.55238571428572</v>
      </c>
      <c r="EH615">
        <v>16.92762857142857</v>
      </c>
      <c r="EI615">
        <v>161.7451071428572</v>
      </c>
      <c r="EJ615">
        <v>143.7611071428572</v>
      </c>
      <c r="EK615">
        <v>4.492056071428572</v>
      </c>
      <c r="EL615">
        <v>141.1278214285714</v>
      </c>
      <c r="EM615">
        <v>18.3194</v>
      </c>
      <c r="EN615">
        <v>2.057697857142857</v>
      </c>
      <c r="EO615">
        <v>1.652493214285714</v>
      </c>
      <c r="EP615">
        <v>17.89543928571429</v>
      </c>
      <c r="EQ615">
        <v>14.45721428571428</v>
      </c>
      <c r="ER615">
        <v>1999.973928571428</v>
      </c>
      <c r="ES615">
        <v>0.9799927142857144</v>
      </c>
      <c r="ET615">
        <v>0.02000707142857143</v>
      </c>
      <c r="EU615">
        <v>0</v>
      </c>
      <c r="EV615">
        <v>884.5569285714286</v>
      </c>
      <c r="EW615">
        <v>5.00078</v>
      </c>
      <c r="EX615">
        <v>17296.98571428571</v>
      </c>
      <c r="EY615">
        <v>16379.37142857143</v>
      </c>
      <c r="EZ615">
        <v>38.82557142857142</v>
      </c>
      <c r="FA615">
        <v>39.59349999999999</v>
      </c>
      <c r="FB615">
        <v>39.67389285714285</v>
      </c>
      <c r="FC615">
        <v>39.27424999999999</v>
      </c>
      <c r="FD615">
        <v>40.23414285714285</v>
      </c>
      <c r="FE615">
        <v>1955.063571428571</v>
      </c>
      <c r="FF615">
        <v>39.91</v>
      </c>
      <c r="FG615">
        <v>0</v>
      </c>
      <c r="FH615">
        <v>1758404339.1</v>
      </c>
      <c r="FI615">
        <v>0</v>
      </c>
      <c r="FJ615">
        <v>884.5452692307692</v>
      </c>
      <c r="FK615">
        <v>4.109982910352522</v>
      </c>
      <c r="FL615">
        <v>64.62222221609224</v>
      </c>
      <c r="FM615">
        <v>17296.93846153846</v>
      </c>
      <c r="FN615">
        <v>15</v>
      </c>
      <c r="FO615">
        <v>0</v>
      </c>
      <c r="FP615" t="s">
        <v>439</v>
      </c>
      <c r="FQ615">
        <v>1746989605.5</v>
      </c>
      <c r="FR615">
        <v>1746989593.5</v>
      </c>
      <c r="FS615">
        <v>0</v>
      </c>
      <c r="FT615">
        <v>-0.274</v>
      </c>
      <c r="FU615">
        <v>-0.002</v>
      </c>
      <c r="FV615">
        <v>2.549</v>
      </c>
      <c r="FW615">
        <v>0.129</v>
      </c>
      <c r="FX615">
        <v>420</v>
      </c>
      <c r="FY615">
        <v>17</v>
      </c>
      <c r="FZ615">
        <v>0.02</v>
      </c>
      <c r="GA615">
        <v>0.04</v>
      </c>
      <c r="GB615">
        <v>16.448395</v>
      </c>
      <c r="GC615">
        <v>11.71966604127577</v>
      </c>
      <c r="GD615">
        <v>1.128518684592772</v>
      </c>
      <c r="GE615">
        <v>0</v>
      </c>
      <c r="GF615">
        <v>884.404794117647</v>
      </c>
      <c r="GG615">
        <v>3.349350654887549</v>
      </c>
      <c r="GH615">
        <v>0.4125793883970743</v>
      </c>
      <c r="GI615">
        <v>0</v>
      </c>
      <c r="GJ615">
        <v>4.49758975</v>
      </c>
      <c r="GK615">
        <v>-0.1881405253283358</v>
      </c>
      <c r="GL615">
        <v>0.02320655483775</v>
      </c>
      <c r="GM615">
        <v>0</v>
      </c>
      <c r="GN615">
        <v>0</v>
      </c>
      <c r="GO615">
        <v>3</v>
      </c>
      <c r="GP615" t="s">
        <v>446</v>
      </c>
      <c r="GQ615">
        <v>3.10196</v>
      </c>
      <c r="GR615">
        <v>2.72406</v>
      </c>
      <c r="GS615">
        <v>0.0337691</v>
      </c>
      <c r="GT615">
        <v>0.0291849</v>
      </c>
      <c r="GU615">
        <v>0.103908</v>
      </c>
      <c r="GV615">
        <v>0.09030539999999999</v>
      </c>
      <c r="GW615">
        <v>25285.5</v>
      </c>
      <c r="GX615">
        <v>23085.9</v>
      </c>
      <c r="GY615">
        <v>26732.6</v>
      </c>
      <c r="GZ615">
        <v>24000.9</v>
      </c>
      <c r="HA615">
        <v>38323.7</v>
      </c>
      <c r="HB615">
        <v>32285.1</v>
      </c>
      <c r="HC615">
        <v>46684.1</v>
      </c>
      <c r="HD615">
        <v>37987.8</v>
      </c>
      <c r="HE615">
        <v>1.87442</v>
      </c>
      <c r="HF615">
        <v>2.34293</v>
      </c>
      <c r="HG615">
        <v>0.150785</v>
      </c>
      <c r="HH615">
        <v>0</v>
      </c>
      <c r="HI615">
        <v>27.5513</v>
      </c>
      <c r="HJ615">
        <v>999.9</v>
      </c>
      <c r="HK615">
        <v>44.7</v>
      </c>
      <c r="HL615">
        <v>32.4</v>
      </c>
      <c r="HM615">
        <v>24.2037</v>
      </c>
      <c r="HN615">
        <v>61.0712</v>
      </c>
      <c r="HO615">
        <v>5.40465</v>
      </c>
      <c r="HP615">
        <v>2</v>
      </c>
      <c r="HQ615">
        <v>0.0927388</v>
      </c>
      <c r="HR615">
        <v>-0.640645</v>
      </c>
      <c r="HS615">
        <v>20.2815</v>
      </c>
      <c r="HT615">
        <v>5.2113</v>
      </c>
      <c r="HU615">
        <v>11.9754</v>
      </c>
      <c r="HV615">
        <v>4.9627</v>
      </c>
      <c r="HW615">
        <v>3.27438</v>
      </c>
      <c r="HX615">
        <v>9999</v>
      </c>
      <c r="HY615">
        <v>9999</v>
      </c>
      <c r="HZ615">
        <v>9999</v>
      </c>
      <c r="IA615">
        <v>999.9</v>
      </c>
      <c r="IB615">
        <v>1.86387</v>
      </c>
      <c r="IC615">
        <v>1.86008</v>
      </c>
      <c r="ID615">
        <v>1.85845</v>
      </c>
      <c r="IE615">
        <v>1.85975</v>
      </c>
      <c r="IF615">
        <v>1.85989</v>
      </c>
      <c r="IG615">
        <v>1.85845</v>
      </c>
      <c r="IH615">
        <v>1.85745</v>
      </c>
      <c r="II615">
        <v>1.85239</v>
      </c>
      <c r="IJ615">
        <v>0</v>
      </c>
      <c r="IK615">
        <v>0</v>
      </c>
      <c r="IL615">
        <v>0</v>
      </c>
      <c r="IM615">
        <v>0</v>
      </c>
      <c r="IN615" t="s">
        <v>441</v>
      </c>
      <c r="IO615" t="s">
        <v>442</v>
      </c>
      <c r="IP615" t="s">
        <v>443</v>
      </c>
      <c r="IQ615" t="s">
        <v>443</v>
      </c>
      <c r="IR615" t="s">
        <v>443</v>
      </c>
      <c r="IS615" t="s">
        <v>443</v>
      </c>
      <c r="IT615">
        <v>0</v>
      </c>
      <c r="IU615">
        <v>100</v>
      </c>
      <c r="IV615">
        <v>100</v>
      </c>
      <c r="IW615">
        <v>-1.129</v>
      </c>
      <c r="IX615">
        <v>0.2806</v>
      </c>
      <c r="IY615">
        <v>-1.199888540531774</v>
      </c>
      <c r="IZ615">
        <v>0.0006062262584135303</v>
      </c>
      <c r="JA615">
        <v>-6.607284784785487E-07</v>
      </c>
      <c r="JB615">
        <v>4.456398226774383E-10</v>
      </c>
      <c r="JC615">
        <v>0.04242554667046498</v>
      </c>
      <c r="JD615">
        <v>-0.002659736867722172</v>
      </c>
      <c r="JE615">
        <v>0.000738507291522077</v>
      </c>
      <c r="JF615">
        <v>-6.730059124220876E-06</v>
      </c>
      <c r="JG615">
        <v>7</v>
      </c>
      <c r="JH615">
        <v>1949</v>
      </c>
      <c r="JI615">
        <v>1</v>
      </c>
      <c r="JJ615">
        <v>29</v>
      </c>
      <c r="JK615">
        <v>190245.6</v>
      </c>
      <c r="JL615">
        <v>190245.8</v>
      </c>
      <c r="JM615">
        <v>0.494385</v>
      </c>
      <c r="JN615">
        <v>2.65381</v>
      </c>
      <c r="JO615">
        <v>2.146</v>
      </c>
      <c r="JP615">
        <v>2.67822</v>
      </c>
      <c r="JQ615">
        <v>2.29858</v>
      </c>
      <c r="JR615">
        <v>2.39014</v>
      </c>
      <c r="JS615">
        <v>37.0747</v>
      </c>
      <c r="JT615">
        <v>24.0612</v>
      </c>
      <c r="JU615">
        <v>18</v>
      </c>
      <c r="JV615">
        <v>482.205</v>
      </c>
      <c r="JW615">
        <v>894.051</v>
      </c>
      <c r="JX615">
        <v>28.4006</v>
      </c>
      <c r="JY615">
        <v>28.437</v>
      </c>
      <c r="JZ615">
        <v>29.9999</v>
      </c>
      <c r="KA615">
        <v>28.6908</v>
      </c>
      <c r="KB615">
        <v>28.6733</v>
      </c>
      <c r="KC615">
        <v>9.88899</v>
      </c>
      <c r="KD615">
        <v>23.7241</v>
      </c>
      <c r="KE615">
        <v>56.4741</v>
      </c>
      <c r="KF615">
        <v>28.392</v>
      </c>
      <c r="KG615">
        <v>85.7025</v>
      </c>
      <c r="KH615">
        <v>18.3724</v>
      </c>
      <c r="KI615">
        <v>102.069</v>
      </c>
      <c r="KJ615">
        <v>91.5976</v>
      </c>
    </row>
    <row r="616" spans="1:296">
      <c r="A616">
        <v>598</v>
      </c>
      <c r="B616">
        <v>1758404343.6</v>
      </c>
      <c r="C616">
        <v>22203.09999990463</v>
      </c>
      <c r="D616" t="s">
        <v>1645</v>
      </c>
      <c r="E616" t="s">
        <v>1646</v>
      </c>
      <c r="F616">
        <v>5</v>
      </c>
      <c r="G616" t="s">
        <v>1604</v>
      </c>
      <c r="H616">
        <v>1758404336.1</v>
      </c>
      <c r="I616">
        <f>(J616)/1000</f>
        <v>0</v>
      </c>
      <c r="J616">
        <f>IF(DO616, AM616, AG616)</f>
        <v>0</v>
      </c>
      <c r="K616">
        <f>IF(DO616, AH616, AF616)</f>
        <v>0</v>
      </c>
      <c r="L616">
        <f>DQ616 - IF(AT616&gt;1, K616*DK616*100.0/(AV616), 0)</f>
        <v>0</v>
      </c>
      <c r="M616">
        <f>((S616-I616/2)*L616-K616)/(S616+I616/2)</f>
        <v>0</v>
      </c>
      <c r="N616">
        <f>M616*(DX616+DY616)/1000.0</f>
        <v>0</v>
      </c>
      <c r="O616">
        <f>(DQ616 - IF(AT616&gt;1, K616*DK616*100.0/(AV616), 0))*(DX616+DY616)/1000.0</f>
        <v>0</v>
      </c>
      <c r="P616">
        <f>2.0/((1/R616-1/Q616)+SIGN(R616)*SQRT((1/R616-1/Q616)*(1/R616-1/Q616) + 4*DL616/((DL616+1)*(DL616+1))*(2*1/R616*1/Q616-1/Q616*1/Q616)))</f>
        <v>0</v>
      </c>
      <c r="Q616">
        <f>IF(LEFT(DM616,1)&lt;&gt;"0",IF(LEFT(DM616,1)="1",3.0,DN616),$D$5+$E$5*(EE616*DX616/($K$5*1000))+$F$5*(EE616*DX616/($K$5*1000))*MAX(MIN(DK616,$J$5),$I$5)*MAX(MIN(DK616,$J$5),$I$5)+$G$5*MAX(MIN(DK616,$J$5),$I$5)*(EE616*DX616/($K$5*1000))+$H$5*(EE616*DX616/($K$5*1000))*(EE616*DX616/($K$5*1000)))</f>
        <v>0</v>
      </c>
      <c r="R616">
        <f>I616*(1000-(1000*0.61365*exp(17.502*V616/(240.97+V616))/(DX616+DY616)+DS616)/2)/(1000*0.61365*exp(17.502*V616/(240.97+V616))/(DX616+DY616)-DS616)</f>
        <v>0</v>
      </c>
      <c r="S616">
        <f>1/((DL616+1)/(P616/1.6)+1/(Q616/1.37)) + DL616/((DL616+1)/(P616/1.6) + DL616/(Q616/1.37))</f>
        <v>0</v>
      </c>
      <c r="T616">
        <f>(DG616*DJ616)</f>
        <v>0</v>
      </c>
      <c r="U616">
        <f>(DZ616+(T616+2*0.95*5.67E-8*(((DZ616+$B$9)+273)^4-(DZ616+273)^4)-44100*I616)/(1.84*29.3*Q616+8*0.95*5.67E-8*(DZ616+273)^3))</f>
        <v>0</v>
      </c>
      <c r="V616">
        <f>($C$9*EA616+$D$9*EB616+$E$9*U616)</f>
        <v>0</v>
      </c>
      <c r="W616">
        <f>0.61365*exp(17.502*V616/(240.97+V616))</f>
        <v>0</v>
      </c>
      <c r="X616">
        <f>(Y616/Z616*100)</f>
        <v>0</v>
      </c>
      <c r="Y616">
        <f>DS616*(DX616+DY616)/1000</f>
        <v>0</v>
      </c>
      <c r="Z616">
        <f>0.61365*exp(17.502*DZ616/(240.97+DZ616))</f>
        <v>0</v>
      </c>
      <c r="AA616">
        <f>(W616-DS616*(DX616+DY616)/1000)</f>
        <v>0</v>
      </c>
      <c r="AB616">
        <f>(-I616*44100)</f>
        <v>0</v>
      </c>
      <c r="AC616">
        <f>2*29.3*Q616*0.92*(DZ616-V616)</f>
        <v>0</v>
      </c>
      <c r="AD616">
        <f>2*0.95*5.67E-8*(((DZ616+$B$9)+273)^4-(V616+273)^4)</f>
        <v>0</v>
      </c>
      <c r="AE616">
        <f>T616+AD616+AB616+AC616</f>
        <v>0</v>
      </c>
      <c r="AF616">
        <f>DW616*AT616*(DR616-DQ616*(1000-AT616*DT616)/(1000-AT616*DS616))/(100*DK616)</f>
        <v>0</v>
      </c>
      <c r="AG616">
        <f>1000*DW616*AT616*(DS616-DT616)/(100*DK616*(1000-AT616*DS616))</f>
        <v>0</v>
      </c>
      <c r="AH616">
        <f>(AI616 - AJ616 - DX616*1E3/(8.314*(DZ616+273.15)) * AL616/DW616 * AK616) * DW616/(100*DK616) * (1000 - DT616)/1000</f>
        <v>0</v>
      </c>
      <c r="AI616">
        <v>112.1060271302738</v>
      </c>
      <c r="AJ616">
        <v>122.6502363636363</v>
      </c>
      <c r="AK616">
        <v>-3.183866685296834</v>
      </c>
      <c r="AL616">
        <v>65.71797412509649</v>
      </c>
      <c r="AM616">
        <f>(AO616 - AN616 + DX616*1E3/(8.314*(DZ616+273.15)) * AQ616/DW616 * AP616) * DW616/(100*DK616) * 1000/(1000 - AO616)</f>
        <v>0</v>
      </c>
      <c r="AN616">
        <v>18.36536886040269</v>
      </c>
      <c r="AO616">
        <v>22.84217272727273</v>
      </c>
      <c r="AP616">
        <v>0.007730029734161832</v>
      </c>
      <c r="AQ616">
        <v>86.31650499012009</v>
      </c>
      <c r="AR616">
        <v>0</v>
      </c>
      <c r="AS616">
        <v>0</v>
      </c>
      <c r="AT616">
        <f>IF(AR616*$H$15&gt;=AV616,1.0,(AV616/(AV616-AR616*$H$15)))</f>
        <v>0</v>
      </c>
      <c r="AU616">
        <f>(AT616-1)*100</f>
        <v>0</v>
      </c>
      <c r="AV616">
        <f>MAX(0,($B$15+$C$15*EE616)/(1+$D$15*EE616)*DX616/(DZ616+273)*$E$15)</f>
        <v>0</v>
      </c>
      <c r="AW616" t="s">
        <v>437</v>
      </c>
      <c r="AX616" t="s">
        <v>437</v>
      </c>
      <c r="AY616">
        <v>0</v>
      </c>
      <c r="AZ616">
        <v>0</v>
      </c>
      <c r="BA616">
        <f>1-AY616/AZ616</f>
        <v>0</v>
      </c>
      <c r="BB616">
        <v>0</v>
      </c>
      <c r="BC616" t="s">
        <v>437</v>
      </c>
      <c r="BD616" t="s">
        <v>437</v>
      </c>
      <c r="BE616">
        <v>0</v>
      </c>
      <c r="BF616">
        <v>0</v>
      </c>
      <c r="BG616">
        <f>1-BE616/BF616</f>
        <v>0</v>
      </c>
      <c r="BH616">
        <v>0.5</v>
      </c>
      <c r="BI616">
        <f>DH616</f>
        <v>0</v>
      </c>
      <c r="BJ616">
        <f>K616</f>
        <v>0</v>
      </c>
      <c r="BK616">
        <f>BG616*BH616*BI616</f>
        <v>0</v>
      </c>
      <c r="BL616">
        <f>(BJ616-BB616)/BI616</f>
        <v>0</v>
      </c>
      <c r="BM616">
        <f>(AZ616-BF616)/BF616</f>
        <v>0</v>
      </c>
      <c r="BN616">
        <f>AY616/(BA616+AY616/BF616)</f>
        <v>0</v>
      </c>
      <c r="BO616" t="s">
        <v>437</v>
      </c>
      <c r="BP616">
        <v>0</v>
      </c>
      <c r="BQ616">
        <f>IF(BP616&lt;&gt;0, BP616, BN616)</f>
        <v>0</v>
      </c>
      <c r="BR616">
        <f>1-BQ616/BF616</f>
        <v>0</v>
      </c>
      <c r="BS616">
        <f>(BF616-BE616)/(BF616-BQ616)</f>
        <v>0</v>
      </c>
      <c r="BT616">
        <f>(AZ616-BF616)/(AZ616-BQ616)</f>
        <v>0</v>
      </c>
      <c r="BU616">
        <f>(BF616-BE616)/(BF616-AY616)</f>
        <v>0</v>
      </c>
      <c r="BV616">
        <f>(AZ616-BF616)/(AZ616-AY616)</f>
        <v>0</v>
      </c>
      <c r="BW616">
        <f>(BS616*BQ616/BE616)</f>
        <v>0</v>
      </c>
      <c r="BX616">
        <f>(1-BW616)</f>
        <v>0</v>
      </c>
      <c r="DG616">
        <f>$B$13*EF616+$C$13*EG616+$F$13*ER616*(1-EU616)</f>
        <v>0</v>
      </c>
      <c r="DH616">
        <f>DG616*DI616</f>
        <v>0</v>
      </c>
      <c r="DI616">
        <f>($B$13*$D$11+$C$13*$D$11+$F$13*((FE616+EW616)/MAX(FE616+EW616+FF616, 0.1)*$I$11+FF616/MAX(FE616+EW616+FF616, 0.1)*$J$11))/($B$13+$C$13+$F$13)</f>
        <v>0</v>
      </c>
      <c r="DJ616">
        <f>($B$13*$K$11+$C$13*$K$11+$F$13*((FE616+EW616)/MAX(FE616+EW616+FF616, 0.1)*$P$11+FF616/MAX(FE616+EW616+FF616, 0.1)*$Q$11))/($B$13+$C$13+$F$13)</f>
        <v>0</v>
      </c>
      <c r="DK616">
        <v>5.66</v>
      </c>
      <c r="DL616">
        <v>0.5</v>
      </c>
      <c r="DM616" t="s">
        <v>438</v>
      </c>
      <c r="DN616">
        <v>2</v>
      </c>
      <c r="DO616" t="b">
        <v>1</v>
      </c>
      <c r="DP616">
        <v>1758404336.1</v>
      </c>
      <c r="DQ616">
        <v>141.6162592592593</v>
      </c>
      <c r="DR616">
        <v>123.6414814814815</v>
      </c>
      <c r="DS616">
        <v>22.82005925925926</v>
      </c>
      <c r="DT616">
        <v>18.33657777777778</v>
      </c>
      <c r="DU616">
        <v>142.7419259259259</v>
      </c>
      <c r="DV616">
        <v>22.53946666666666</v>
      </c>
      <c r="DW616">
        <v>500.0678518518519</v>
      </c>
      <c r="DX616">
        <v>90.2037111111111</v>
      </c>
      <c r="DY616">
        <v>0.06620921111111111</v>
      </c>
      <c r="DZ616">
        <v>29.44294444444445</v>
      </c>
      <c r="EA616">
        <v>30.00782962962963</v>
      </c>
      <c r="EB616">
        <v>999.9000000000001</v>
      </c>
      <c r="EC616">
        <v>0</v>
      </c>
      <c r="ED616">
        <v>0</v>
      </c>
      <c r="EE616">
        <v>9997.175925925925</v>
      </c>
      <c r="EF616">
        <v>0</v>
      </c>
      <c r="EG616">
        <v>11.572</v>
      </c>
      <c r="EH616">
        <v>17.97474814814815</v>
      </c>
      <c r="EI616">
        <v>144.9232592592593</v>
      </c>
      <c r="EJ616">
        <v>125.9507037037037</v>
      </c>
      <c r="EK616">
        <v>4.483487037037038</v>
      </c>
      <c r="EL616">
        <v>123.6414814814815</v>
      </c>
      <c r="EM616">
        <v>18.33657777777778</v>
      </c>
      <c r="EN616">
        <v>2.058454444444445</v>
      </c>
      <c r="EO616">
        <v>1.654027407407408</v>
      </c>
      <c r="EP616">
        <v>17.90128148148148</v>
      </c>
      <c r="EQ616">
        <v>14.47155925925926</v>
      </c>
      <c r="ER616">
        <v>1999.961851851851</v>
      </c>
      <c r="ES616">
        <v>0.9799925555555555</v>
      </c>
      <c r="ET616">
        <v>0.02000722962962963</v>
      </c>
      <c r="EU616">
        <v>0</v>
      </c>
      <c r="EV616">
        <v>884.9321481481483</v>
      </c>
      <c r="EW616">
        <v>5.00078</v>
      </c>
      <c r="EX616">
        <v>17303.81851851852</v>
      </c>
      <c r="EY616">
        <v>16379.25925925926</v>
      </c>
      <c r="EZ616">
        <v>38.83303703703704</v>
      </c>
      <c r="FA616">
        <v>39.59466666666667</v>
      </c>
      <c r="FB616">
        <v>39.6664074074074</v>
      </c>
      <c r="FC616">
        <v>39.27055555555555</v>
      </c>
      <c r="FD616">
        <v>40.2404074074074</v>
      </c>
      <c r="FE616">
        <v>1955.051481481482</v>
      </c>
      <c r="FF616">
        <v>39.91</v>
      </c>
      <c r="FG616">
        <v>0</v>
      </c>
      <c r="FH616">
        <v>1758404344.5</v>
      </c>
      <c r="FI616">
        <v>0</v>
      </c>
      <c r="FJ616">
        <v>884.97192</v>
      </c>
      <c r="FK616">
        <v>4.809461533484137</v>
      </c>
      <c r="FL616">
        <v>96.63076908940891</v>
      </c>
      <c r="FM616">
        <v>17304.536</v>
      </c>
      <c r="FN616">
        <v>15</v>
      </c>
      <c r="FO616">
        <v>0</v>
      </c>
      <c r="FP616" t="s">
        <v>439</v>
      </c>
      <c r="FQ616">
        <v>1746989605.5</v>
      </c>
      <c r="FR616">
        <v>1746989593.5</v>
      </c>
      <c r="FS616">
        <v>0</v>
      </c>
      <c r="FT616">
        <v>-0.274</v>
      </c>
      <c r="FU616">
        <v>-0.002</v>
      </c>
      <c r="FV616">
        <v>2.549</v>
      </c>
      <c r="FW616">
        <v>0.129</v>
      </c>
      <c r="FX616">
        <v>420</v>
      </c>
      <c r="FY616">
        <v>17</v>
      </c>
      <c r="FZ616">
        <v>0.02</v>
      </c>
      <c r="GA616">
        <v>0.04</v>
      </c>
      <c r="GB616">
        <v>17.4305025</v>
      </c>
      <c r="GC616">
        <v>11.91588855534708</v>
      </c>
      <c r="GD616">
        <v>1.146686368953495</v>
      </c>
      <c r="GE616">
        <v>0</v>
      </c>
      <c r="GF616">
        <v>884.7294117647059</v>
      </c>
      <c r="GG616">
        <v>4.406142090198894</v>
      </c>
      <c r="GH616">
        <v>0.4871586356949649</v>
      </c>
      <c r="GI616">
        <v>0</v>
      </c>
      <c r="GJ616">
        <v>4.490125000000001</v>
      </c>
      <c r="GK616">
        <v>-0.1439885178236451</v>
      </c>
      <c r="GL616">
        <v>0.02424668915542899</v>
      </c>
      <c r="GM616">
        <v>0</v>
      </c>
      <c r="GN616">
        <v>0</v>
      </c>
      <c r="GO616">
        <v>3</v>
      </c>
      <c r="GP616" t="s">
        <v>446</v>
      </c>
      <c r="GQ616">
        <v>3.10173</v>
      </c>
      <c r="GR616">
        <v>2.72435</v>
      </c>
      <c r="GS616">
        <v>0.0301639</v>
      </c>
      <c r="GT616">
        <v>0.0252373</v>
      </c>
      <c r="GU616">
        <v>0.103967</v>
      </c>
      <c r="GV616">
        <v>0.09017</v>
      </c>
      <c r="GW616">
        <v>25379.9</v>
      </c>
      <c r="GX616">
        <v>23179.8</v>
      </c>
      <c r="GY616">
        <v>26732.7</v>
      </c>
      <c r="GZ616">
        <v>24000.9</v>
      </c>
      <c r="HA616">
        <v>38320.9</v>
      </c>
      <c r="HB616">
        <v>32289.8</v>
      </c>
      <c r="HC616">
        <v>46684.3</v>
      </c>
      <c r="HD616">
        <v>37988.1</v>
      </c>
      <c r="HE616">
        <v>1.87388</v>
      </c>
      <c r="HF616">
        <v>2.34298</v>
      </c>
      <c r="HG616">
        <v>0.151135</v>
      </c>
      <c r="HH616">
        <v>0</v>
      </c>
      <c r="HI616">
        <v>27.5507</v>
      </c>
      <c r="HJ616">
        <v>999.9</v>
      </c>
      <c r="HK616">
        <v>44.7</v>
      </c>
      <c r="HL616">
        <v>32.4</v>
      </c>
      <c r="HM616">
        <v>24.2031</v>
      </c>
      <c r="HN616">
        <v>60.8412</v>
      </c>
      <c r="HO616">
        <v>5.49279</v>
      </c>
      <c r="HP616">
        <v>2</v>
      </c>
      <c r="HQ616">
        <v>0.09266770000000001</v>
      </c>
      <c r="HR616">
        <v>-0.610648</v>
      </c>
      <c r="HS616">
        <v>20.2816</v>
      </c>
      <c r="HT616">
        <v>5.21175</v>
      </c>
      <c r="HU616">
        <v>11.9763</v>
      </c>
      <c r="HV616">
        <v>4.96285</v>
      </c>
      <c r="HW616">
        <v>3.27458</v>
      </c>
      <c r="HX616">
        <v>9999</v>
      </c>
      <c r="HY616">
        <v>9999</v>
      </c>
      <c r="HZ616">
        <v>9999</v>
      </c>
      <c r="IA616">
        <v>999.9</v>
      </c>
      <c r="IB616">
        <v>1.86386</v>
      </c>
      <c r="IC616">
        <v>1.86011</v>
      </c>
      <c r="ID616">
        <v>1.85844</v>
      </c>
      <c r="IE616">
        <v>1.85974</v>
      </c>
      <c r="IF616">
        <v>1.85989</v>
      </c>
      <c r="IG616">
        <v>1.85845</v>
      </c>
      <c r="IH616">
        <v>1.85745</v>
      </c>
      <c r="II616">
        <v>1.85241</v>
      </c>
      <c r="IJ616">
        <v>0</v>
      </c>
      <c r="IK616">
        <v>0</v>
      </c>
      <c r="IL616">
        <v>0</v>
      </c>
      <c r="IM616">
        <v>0</v>
      </c>
      <c r="IN616" t="s">
        <v>441</v>
      </c>
      <c r="IO616" t="s">
        <v>442</v>
      </c>
      <c r="IP616" t="s">
        <v>443</v>
      </c>
      <c r="IQ616" t="s">
        <v>443</v>
      </c>
      <c r="IR616" t="s">
        <v>443</v>
      </c>
      <c r="IS616" t="s">
        <v>443</v>
      </c>
      <c r="IT616">
        <v>0</v>
      </c>
      <c r="IU616">
        <v>100</v>
      </c>
      <c r="IV616">
        <v>100</v>
      </c>
      <c r="IW616">
        <v>-1.137</v>
      </c>
      <c r="IX616">
        <v>0.281</v>
      </c>
      <c r="IY616">
        <v>-1.199888540531774</v>
      </c>
      <c r="IZ616">
        <v>0.0006062262584135303</v>
      </c>
      <c r="JA616">
        <v>-6.607284784785487E-07</v>
      </c>
      <c r="JB616">
        <v>4.456398226774383E-10</v>
      </c>
      <c r="JC616">
        <v>0.04242554667046498</v>
      </c>
      <c r="JD616">
        <v>-0.002659736867722172</v>
      </c>
      <c r="JE616">
        <v>0.000738507291522077</v>
      </c>
      <c r="JF616">
        <v>-6.730059124220876E-06</v>
      </c>
      <c r="JG616">
        <v>7</v>
      </c>
      <c r="JH616">
        <v>1949</v>
      </c>
      <c r="JI616">
        <v>1</v>
      </c>
      <c r="JJ616">
        <v>29</v>
      </c>
      <c r="JK616">
        <v>190245.6</v>
      </c>
      <c r="JL616">
        <v>190245.8</v>
      </c>
      <c r="JM616">
        <v>0.439453</v>
      </c>
      <c r="JN616">
        <v>2.64893</v>
      </c>
      <c r="JO616">
        <v>2.146</v>
      </c>
      <c r="JP616">
        <v>2.677</v>
      </c>
      <c r="JQ616">
        <v>2.29858</v>
      </c>
      <c r="JR616">
        <v>2.41455</v>
      </c>
      <c r="JS616">
        <v>37.0747</v>
      </c>
      <c r="JT616">
        <v>24.07</v>
      </c>
      <c r="JU616">
        <v>18</v>
      </c>
      <c r="JV616">
        <v>481.872</v>
      </c>
      <c r="JW616">
        <v>894.066</v>
      </c>
      <c r="JX616">
        <v>28.3914</v>
      </c>
      <c r="JY616">
        <v>28.4352</v>
      </c>
      <c r="JZ616">
        <v>29.9999</v>
      </c>
      <c r="KA616">
        <v>28.6888</v>
      </c>
      <c r="KB616">
        <v>28.6709</v>
      </c>
      <c r="KC616">
        <v>8.78065</v>
      </c>
      <c r="KD616">
        <v>23.7241</v>
      </c>
      <c r="KE616">
        <v>56.4741</v>
      </c>
      <c r="KF616">
        <v>28.3804</v>
      </c>
      <c r="KG616">
        <v>65.6611</v>
      </c>
      <c r="KH616">
        <v>18.3724</v>
      </c>
      <c r="KI616">
        <v>102.069</v>
      </c>
      <c r="KJ616">
        <v>91.5981</v>
      </c>
    </row>
    <row r="617" spans="1:296">
      <c r="A617">
        <v>599</v>
      </c>
      <c r="B617">
        <v>1758404348.6</v>
      </c>
      <c r="C617">
        <v>22208.09999990463</v>
      </c>
      <c r="D617" t="s">
        <v>1647</v>
      </c>
      <c r="E617" t="s">
        <v>1648</v>
      </c>
      <c r="F617">
        <v>5</v>
      </c>
      <c r="G617" t="s">
        <v>1604</v>
      </c>
      <c r="H617">
        <v>1758404340.814285</v>
      </c>
      <c r="I617">
        <f>(J617)/1000</f>
        <v>0</v>
      </c>
      <c r="J617">
        <f>IF(DO617, AM617, AG617)</f>
        <v>0</v>
      </c>
      <c r="K617">
        <f>IF(DO617, AH617, AF617)</f>
        <v>0</v>
      </c>
      <c r="L617">
        <f>DQ617 - IF(AT617&gt;1, K617*DK617*100.0/(AV617), 0)</f>
        <v>0</v>
      </c>
      <c r="M617">
        <f>((S617-I617/2)*L617-K617)/(S617+I617/2)</f>
        <v>0</v>
      </c>
      <c r="N617">
        <f>M617*(DX617+DY617)/1000.0</f>
        <v>0</v>
      </c>
      <c r="O617">
        <f>(DQ617 - IF(AT617&gt;1, K617*DK617*100.0/(AV617), 0))*(DX617+DY617)/1000.0</f>
        <v>0</v>
      </c>
      <c r="P617">
        <f>2.0/((1/R617-1/Q617)+SIGN(R617)*SQRT((1/R617-1/Q617)*(1/R617-1/Q617) + 4*DL617/((DL617+1)*(DL617+1))*(2*1/R617*1/Q617-1/Q617*1/Q617)))</f>
        <v>0</v>
      </c>
      <c r="Q617">
        <f>IF(LEFT(DM617,1)&lt;&gt;"0",IF(LEFT(DM617,1)="1",3.0,DN617),$D$5+$E$5*(EE617*DX617/($K$5*1000))+$F$5*(EE617*DX617/($K$5*1000))*MAX(MIN(DK617,$J$5),$I$5)*MAX(MIN(DK617,$J$5),$I$5)+$G$5*MAX(MIN(DK617,$J$5),$I$5)*(EE617*DX617/($K$5*1000))+$H$5*(EE617*DX617/($K$5*1000))*(EE617*DX617/($K$5*1000)))</f>
        <v>0</v>
      </c>
      <c r="R617">
        <f>I617*(1000-(1000*0.61365*exp(17.502*V617/(240.97+V617))/(DX617+DY617)+DS617)/2)/(1000*0.61365*exp(17.502*V617/(240.97+V617))/(DX617+DY617)-DS617)</f>
        <v>0</v>
      </c>
      <c r="S617">
        <f>1/((DL617+1)/(P617/1.6)+1/(Q617/1.37)) + DL617/((DL617+1)/(P617/1.6) + DL617/(Q617/1.37))</f>
        <v>0</v>
      </c>
      <c r="T617">
        <f>(DG617*DJ617)</f>
        <v>0</v>
      </c>
      <c r="U617">
        <f>(DZ617+(T617+2*0.95*5.67E-8*(((DZ617+$B$9)+273)^4-(DZ617+273)^4)-44100*I617)/(1.84*29.3*Q617+8*0.95*5.67E-8*(DZ617+273)^3))</f>
        <v>0</v>
      </c>
      <c r="V617">
        <f>($C$9*EA617+$D$9*EB617+$E$9*U617)</f>
        <v>0</v>
      </c>
      <c r="W617">
        <f>0.61365*exp(17.502*V617/(240.97+V617))</f>
        <v>0</v>
      </c>
      <c r="X617">
        <f>(Y617/Z617*100)</f>
        <v>0</v>
      </c>
      <c r="Y617">
        <f>DS617*(DX617+DY617)/1000</f>
        <v>0</v>
      </c>
      <c r="Z617">
        <f>0.61365*exp(17.502*DZ617/(240.97+DZ617))</f>
        <v>0</v>
      </c>
      <c r="AA617">
        <f>(W617-DS617*(DX617+DY617)/1000)</f>
        <v>0</v>
      </c>
      <c r="AB617">
        <f>(-I617*44100)</f>
        <v>0</v>
      </c>
      <c r="AC617">
        <f>2*29.3*Q617*0.92*(DZ617-V617)</f>
        <v>0</v>
      </c>
      <c r="AD617">
        <f>2*0.95*5.67E-8*(((DZ617+$B$9)+273)^4-(V617+273)^4)</f>
        <v>0</v>
      </c>
      <c r="AE617">
        <f>T617+AD617+AB617+AC617</f>
        <v>0</v>
      </c>
      <c r="AF617">
        <f>DW617*AT617*(DR617-DQ617*(1000-AT617*DT617)/(1000-AT617*DS617))/(100*DK617)</f>
        <v>0</v>
      </c>
      <c r="AG617">
        <f>1000*DW617*AT617*(DS617-DT617)/(100*DK617*(1000-AT617*DS617))</f>
        <v>0</v>
      </c>
      <c r="AH617">
        <f>(AI617 - AJ617 - DX617*1E3/(8.314*(DZ617+273.15)) * AL617/DW617 * AK617) * DW617/(100*DK617) * (1000 - DT617)/1000</f>
        <v>0</v>
      </c>
      <c r="AI617">
        <v>95.20646568043317</v>
      </c>
      <c r="AJ617">
        <v>106.7247393939394</v>
      </c>
      <c r="AK617">
        <v>-3.187226447393197</v>
      </c>
      <c r="AL617">
        <v>65.71797412509649</v>
      </c>
      <c r="AM617">
        <f>(AO617 - AN617 + DX617*1E3/(8.314*(DZ617+273.15)) * AQ617/DW617 * AP617) * DW617/(100*DK617) * 1000/(1000 - AO617)</f>
        <v>0</v>
      </c>
      <c r="AN617">
        <v>18.3373809680901</v>
      </c>
      <c r="AO617">
        <v>22.84278303030302</v>
      </c>
      <c r="AP617">
        <v>-7.503945534671071E-06</v>
      </c>
      <c r="AQ617">
        <v>86.31650499012009</v>
      </c>
      <c r="AR617">
        <v>0</v>
      </c>
      <c r="AS617">
        <v>0</v>
      </c>
      <c r="AT617">
        <f>IF(AR617*$H$15&gt;=AV617,1.0,(AV617/(AV617-AR617*$H$15)))</f>
        <v>0</v>
      </c>
      <c r="AU617">
        <f>(AT617-1)*100</f>
        <v>0</v>
      </c>
      <c r="AV617">
        <f>MAX(0,($B$15+$C$15*EE617)/(1+$D$15*EE617)*DX617/(DZ617+273)*$E$15)</f>
        <v>0</v>
      </c>
      <c r="AW617" t="s">
        <v>437</v>
      </c>
      <c r="AX617" t="s">
        <v>437</v>
      </c>
      <c r="AY617">
        <v>0</v>
      </c>
      <c r="AZ617">
        <v>0</v>
      </c>
      <c r="BA617">
        <f>1-AY617/AZ617</f>
        <v>0</v>
      </c>
      <c r="BB617">
        <v>0</v>
      </c>
      <c r="BC617" t="s">
        <v>437</v>
      </c>
      <c r="BD617" t="s">
        <v>437</v>
      </c>
      <c r="BE617">
        <v>0</v>
      </c>
      <c r="BF617">
        <v>0</v>
      </c>
      <c r="BG617">
        <f>1-BE617/BF617</f>
        <v>0</v>
      </c>
      <c r="BH617">
        <v>0.5</v>
      </c>
      <c r="BI617">
        <f>DH617</f>
        <v>0</v>
      </c>
      <c r="BJ617">
        <f>K617</f>
        <v>0</v>
      </c>
      <c r="BK617">
        <f>BG617*BH617*BI617</f>
        <v>0</v>
      </c>
      <c r="BL617">
        <f>(BJ617-BB617)/BI617</f>
        <v>0</v>
      </c>
      <c r="BM617">
        <f>(AZ617-BF617)/BF617</f>
        <v>0</v>
      </c>
      <c r="BN617">
        <f>AY617/(BA617+AY617/BF617)</f>
        <v>0</v>
      </c>
      <c r="BO617" t="s">
        <v>437</v>
      </c>
      <c r="BP617">
        <v>0</v>
      </c>
      <c r="BQ617">
        <f>IF(BP617&lt;&gt;0, BP617, BN617)</f>
        <v>0</v>
      </c>
      <c r="BR617">
        <f>1-BQ617/BF617</f>
        <v>0</v>
      </c>
      <c r="BS617">
        <f>(BF617-BE617)/(BF617-BQ617)</f>
        <v>0</v>
      </c>
      <c r="BT617">
        <f>(AZ617-BF617)/(AZ617-BQ617)</f>
        <v>0</v>
      </c>
      <c r="BU617">
        <f>(BF617-BE617)/(BF617-AY617)</f>
        <v>0</v>
      </c>
      <c r="BV617">
        <f>(AZ617-BF617)/(AZ617-AY617)</f>
        <v>0</v>
      </c>
      <c r="BW617">
        <f>(BS617*BQ617/BE617)</f>
        <v>0</v>
      </c>
      <c r="BX617">
        <f>(1-BW617)</f>
        <v>0</v>
      </c>
      <c r="DG617">
        <f>$B$13*EF617+$C$13*EG617+$F$13*ER617*(1-EU617)</f>
        <v>0</v>
      </c>
      <c r="DH617">
        <f>DG617*DI617</f>
        <v>0</v>
      </c>
      <c r="DI617">
        <f>($B$13*$D$11+$C$13*$D$11+$F$13*((FE617+EW617)/MAX(FE617+EW617+FF617, 0.1)*$I$11+FF617/MAX(FE617+EW617+FF617, 0.1)*$J$11))/($B$13+$C$13+$F$13)</f>
        <v>0</v>
      </c>
      <c r="DJ617">
        <f>($B$13*$K$11+$C$13*$K$11+$F$13*((FE617+EW617)/MAX(FE617+EW617+FF617, 0.1)*$P$11+FF617/MAX(FE617+EW617+FF617, 0.1)*$Q$11))/($B$13+$C$13+$F$13)</f>
        <v>0</v>
      </c>
      <c r="DK617">
        <v>5.66</v>
      </c>
      <c r="DL617">
        <v>0.5</v>
      </c>
      <c r="DM617" t="s">
        <v>438</v>
      </c>
      <c r="DN617">
        <v>2</v>
      </c>
      <c r="DO617" t="b">
        <v>1</v>
      </c>
      <c r="DP617">
        <v>1758404340.814285</v>
      </c>
      <c r="DQ617">
        <v>126.9543571428572</v>
      </c>
      <c r="DR617">
        <v>108.0329964285714</v>
      </c>
      <c r="DS617">
        <v>22.83013214285713</v>
      </c>
      <c r="DT617">
        <v>18.34615714285714</v>
      </c>
      <c r="DU617">
        <v>128.0866785714286</v>
      </c>
      <c r="DV617">
        <v>22.54934642857143</v>
      </c>
      <c r="DW617">
        <v>500.0006785714285</v>
      </c>
      <c r="DX617">
        <v>90.20360714285717</v>
      </c>
      <c r="DY617">
        <v>0.06619035714285713</v>
      </c>
      <c r="DZ617">
        <v>29.44328928571428</v>
      </c>
      <c r="EA617">
        <v>30.01026071428571</v>
      </c>
      <c r="EB617">
        <v>999.9000000000002</v>
      </c>
      <c r="EC617">
        <v>0</v>
      </c>
      <c r="ED617">
        <v>0</v>
      </c>
      <c r="EE617">
        <v>9991.760714285714</v>
      </c>
      <c r="EF617">
        <v>0</v>
      </c>
      <c r="EG617">
        <v>11.58625357142857</v>
      </c>
      <c r="EH617">
        <v>18.92131785714286</v>
      </c>
      <c r="EI617">
        <v>129.9203214285714</v>
      </c>
      <c r="EJ617">
        <v>110.0521571428571</v>
      </c>
      <c r="EK617">
        <v>4.483982142857143</v>
      </c>
      <c r="EL617">
        <v>108.0329964285714</v>
      </c>
      <c r="EM617">
        <v>18.34615714285714</v>
      </c>
      <c r="EN617">
        <v>2.059361428571429</v>
      </c>
      <c r="EO617">
        <v>1.654889642857143</v>
      </c>
      <c r="EP617">
        <v>17.908275</v>
      </c>
      <c r="EQ617">
        <v>14.47962857142857</v>
      </c>
      <c r="ER617">
        <v>1999.983928571428</v>
      </c>
      <c r="ES617">
        <v>0.9799928214285717</v>
      </c>
      <c r="ET617">
        <v>0.02000696428571428</v>
      </c>
      <c r="EU617">
        <v>0</v>
      </c>
      <c r="EV617">
        <v>885.3325714285714</v>
      </c>
      <c r="EW617">
        <v>5.00078</v>
      </c>
      <c r="EX617">
        <v>17312.69285714286</v>
      </c>
      <c r="EY617">
        <v>16379.45</v>
      </c>
      <c r="EZ617">
        <v>38.83685714285714</v>
      </c>
      <c r="FA617">
        <v>39.59349999999999</v>
      </c>
      <c r="FB617">
        <v>39.61582142857143</v>
      </c>
      <c r="FC617">
        <v>39.26757142857142</v>
      </c>
      <c r="FD617">
        <v>40.24296428571428</v>
      </c>
      <c r="FE617">
        <v>1955.073571428572</v>
      </c>
      <c r="FF617">
        <v>39.91</v>
      </c>
      <c r="FG617">
        <v>0</v>
      </c>
      <c r="FH617">
        <v>1758404349.3</v>
      </c>
      <c r="FI617">
        <v>0</v>
      </c>
      <c r="FJ617">
        <v>885.3955599999999</v>
      </c>
      <c r="FK617">
        <v>5.895846158663555</v>
      </c>
      <c r="FL617">
        <v>130.1230771099028</v>
      </c>
      <c r="FM617">
        <v>17313.756</v>
      </c>
      <c r="FN617">
        <v>15</v>
      </c>
      <c r="FO617">
        <v>0</v>
      </c>
      <c r="FP617" t="s">
        <v>439</v>
      </c>
      <c r="FQ617">
        <v>1746989605.5</v>
      </c>
      <c r="FR617">
        <v>1746989593.5</v>
      </c>
      <c r="FS617">
        <v>0</v>
      </c>
      <c r="FT617">
        <v>-0.274</v>
      </c>
      <c r="FU617">
        <v>-0.002</v>
      </c>
      <c r="FV617">
        <v>2.549</v>
      </c>
      <c r="FW617">
        <v>0.129</v>
      </c>
      <c r="FX617">
        <v>420</v>
      </c>
      <c r="FY617">
        <v>17</v>
      </c>
      <c r="FZ617">
        <v>0.02</v>
      </c>
      <c r="GA617">
        <v>0.04</v>
      </c>
      <c r="GB617">
        <v>18.2320975</v>
      </c>
      <c r="GC617">
        <v>11.97977223264538</v>
      </c>
      <c r="GD617">
        <v>1.152773079466965</v>
      </c>
      <c r="GE617">
        <v>0</v>
      </c>
      <c r="GF617">
        <v>885.0637352941177</v>
      </c>
      <c r="GG617">
        <v>4.780763942056581</v>
      </c>
      <c r="GH617">
        <v>0.5154590363608849</v>
      </c>
      <c r="GI617">
        <v>0</v>
      </c>
      <c r="GJ617">
        <v>4.489267</v>
      </c>
      <c r="GK617">
        <v>-0.01551061913695639</v>
      </c>
      <c r="GL617">
        <v>0.02360541867876946</v>
      </c>
      <c r="GM617">
        <v>1</v>
      </c>
      <c r="GN617">
        <v>1</v>
      </c>
      <c r="GO617">
        <v>3</v>
      </c>
      <c r="GP617" t="s">
        <v>440</v>
      </c>
      <c r="GQ617">
        <v>3.10195</v>
      </c>
      <c r="GR617">
        <v>2.7244</v>
      </c>
      <c r="GS617">
        <v>0.0264713</v>
      </c>
      <c r="GT617">
        <v>0.0212032</v>
      </c>
      <c r="GU617">
        <v>0.10397</v>
      </c>
      <c r="GV617">
        <v>0.09016349999999999</v>
      </c>
      <c r="GW617">
        <v>25476.6</v>
      </c>
      <c r="GX617">
        <v>23275.8</v>
      </c>
      <c r="GY617">
        <v>26732.8</v>
      </c>
      <c r="GZ617">
        <v>24001</v>
      </c>
      <c r="HA617">
        <v>38320.3</v>
      </c>
      <c r="HB617">
        <v>32289.8</v>
      </c>
      <c r="HC617">
        <v>46684.4</v>
      </c>
      <c r="HD617">
        <v>37988.3</v>
      </c>
      <c r="HE617">
        <v>1.87458</v>
      </c>
      <c r="HF617">
        <v>2.34263</v>
      </c>
      <c r="HG617">
        <v>0.149965</v>
      </c>
      <c r="HH617">
        <v>0</v>
      </c>
      <c r="HI617">
        <v>27.5507</v>
      </c>
      <c r="HJ617">
        <v>999.9</v>
      </c>
      <c r="HK617">
        <v>44.6</v>
      </c>
      <c r="HL617">
        <v>32.4</v>
      </c>
      <c r="HM617">
        <v>24.1502</v>
      </c>
      <c r="HN617">
        <v>61.3012</v>
      </c>
      <c r="HO617">
        <v>5.39263</v>
      </c>
      <c r="HP617">
        <v>2</v>
      </c>
      <c r="HQ617">
        <v>0.09218750000000001</v>
      </c>
      <c r="HR617">
        <v>-0.587647</v>
      </c>
      <c r="HS617">
        <v>20.2816</v>
      </c>
      <c r="HT617">
        <v>5.21205</v>
      </c>
      <c r="HU617">
        <v>11.9764</v>
      </c>
      <c r="HV617">
        <v>4.96295</v>
      </c>
      <c r="HW617">
        <v>3.27455</v>
      </c>
      <c r="HX617">
        <v>9999</v>
      </c>
      <c r="HY617">
        <v>9999</v>
      </c>
      <c r="HZ617">
        <v>9999</v>
      </c>
      <c r="IA617">
        <v>999.9</v>
      </c>
      <c r="IB617">
        <v>1.86386</v>
      </c>
      <c r="IC617">
        <v>1.86009</v>
      </c>
      <c r="ID617">
        <v>1.85845</v>
      </c>
      <c r="IE617">
        <v>1.85974</v>
      </c>
      <c r="IF617">
        <v>1.85989</v>
      </c>
      <c r="IG617">
        <v>1.85843</v>
      </c>
      <c r="IH617">
        <v>1.85745</v>
      </c>
      <c r="II617">
        <v>1.85238</v>
      </c>
      <c r="IJ617">
        <v>0</v>
      </c>
      <c r="IK617">
        <v>0</v>
      </c>
      <c r="IL617">
        <v>0</v>
      </c>
      <c r="IM617">
        <v>0</v>
      </c>
      <c r="IN617" t="s">
        <v>441</v>
      </c>
      <c r="IO617" t="s">
        <v>442</v>
      </c>
      <c r="IP617" t="s">
        <v>443</v>
      </c>
      <c r="IQ617" t="s">
        <v>443</v>
      </c>
      <c r="IR617" t="s">
        <v>443</v>
      </c>
      <c r="IS617" t="s">
        <v>443</v>
      </c>
      <c r="IT617">
        <v>0</v>
      </c>
      <c r="IU617">
        <v>100</v>
      </c>
      <c r="IV617">
        <v>100</v>
      </c>
      <c r="IW617">
        <v>-1.143</v>
      </c>
      <c r="IX617">
        <v>0.281</v>
      </c>
      <c r="IY617">
        <v>-1.199888540531774</v>
      </c>
      <c r="IZ617">
        <v>0.0006062262584135303</v>
      </c>
      <c r="JA617">
        <v>-6.607284784785487E-07</v>
      </c>
      <c r="JB617">
        <v>4.456398226774383E-10</v>
      </c>
      <c r="JC617">
        <v>0.04242554667046498</v>
      </c>
      <c r="JD617">
        <v>-0.002659736867722172</v>
      </c>
      <c r="JE617">
        <v>0.000738507291522077</v>
      </c>
      <c r="JF617">
        <v>-6.730059124220876E-06</v>
      </c>
      <c r="JG617">
        <v>7</v>
      </c>
      <c r="JH617">
        <v>1949</v>
      </c>
      <c r="JI617">
        <v>1</v>
      </c>
      <c r="JJ617">
        <v>29</v>
      </c>
      <c r="JK617">
        <v>190245.7</v>
      </c>
      <c r="JL617">
        <v>190245.9</v>
      </c>
      <c r="JM617">
        <v>0.386963</v>
      </c>
      <c r="JN617">
        <v>2.65991</v>
      </c>
      <c r="JO617">
        <v>2.146</v>
      </c>
      <c r="JP617">
        <v>2.67822</v>
      </c>
      <c r="JQ617">
        <v>2.29858</v>
      </c>
      <c r="JR617">
        <v>2.37671</v>
      </c>
      <c r="JS617">
        <v>37.0747</v>
      </c>
      <c r="JT617">
        <v>24.0612</v>
      </c>
      <c r="JU617">
        <v>18</v>
      </c>
      <c r="JV617">
        <v>482.264</v>
      </c>
      <c r="JW617">
        <v>893.658</v>
      </c>
      <c r="JX617">
        <v>28.3782</v>
      </c>
      <c r="JY617">
        <v>28.4341</v>
      </c>
      <c r="JZ617">
        <v>30</v>
      </c>
      <c r="KA617">
        <v>28.687</v>
      </c>
      <c r="KB617">
        <v>28.6684</v>
      </c>
      <c r="KC617">
        <v>7.73533</v>
      </c>
      <c r="KD617">
        <v>23.7241</v>
      </c>
      <c r="KE617">
        <v>56.4741</v>
      </c>
      <c r="KF617">
        <v>28.3674</v>
      </c>
      <c r="KG617">
        <v>52.3046</v>
      </c>
      <c r="KH617">
        <v>18.3719</v>
      </c>
      <c r="KI617">
        <v>102.069</v>
      </c>
      <c r="KJ617">
        <v>91.5985</v>
      </c>
    </row>
    <row r="618" spans="1:296">
      <c r="A618">
        <v>600</v>
      </c>
      <c r="B618">
        <v>1758404353.6</v>
      </c>
      <c r="C618">
        <v>22213.09999990463</v>
      </c>
      <c r="D618" t="s">
        <v>1649</v>
      </c>
      <c r="E618" t="s">
        <v>1650</v>
      </c>
      <c r="F618">
        <v>5</v>
      </c>
      <c r="G618" t="s">
        <v>1604</v>
      </c>
      <c r="H618">
        <v>1758404346.1</v>
      </c>
      <c r="I618">
        <f>(J618)/1000</f>
        <v>0</v>
      </c>
      <c r="J618">
        <f>IF(DO618, AM618, AG618)</f>
        <v>0</v>
      </c>
      <c r="K618">
        <f>IF(DO618, AH618, AF618)</f>
        <v>0</v>
      </c>
      <c r="L618">
        <f>DQ618 - IF(AT618&gt;1, K618*DK618*100.0/(AV618), 0)</f>
        <v>0</v>
      </c>
      <c r="M618">
        <f>((S618-I618/2)*L618-K618)/(S618+I618/2)</f>
        <v>0</v>
      </c>
      <c r="N618">
        <f>M618*(DX618+DY618)/1000.0</f>
        <v>0</v>
      </c>
      <c r="O618">
        <f>(DQ618 - IF(AT618&gt;1, K618*DK618*100.0/(AV618), 0))*(DX618+DY618)/1000.0</f>
        <v>0</v>
      </c>
      <c r="P618">
        <f>2.0/((1/R618-1/Q618)+SIGN(R618)*SQRT((1/R618-1/Q618)*(1/R618-1/Q618) + 4*DL618/((DL618+1)*(DL618+1))*(2*1/R618*1/Q618-1/Q618*1/Q618)))</f>
        <v>0</v>
      </c>
      <c r="Q618">
        <f>IF(LEFT(DM618,1)&lt;&gt;"0",IF(LEFT(DM618,1)="1",3.0,DN618),$D$5+$E$5*(EE618*DX618/($K$5*1000))+$F$5*(EE618*DX618/($K$5*1000))*MAX(MIN(DK618,$J$5),$I$5)*MAX(MIN(DK618,$J$5),$I$5)+$G$5*MAX(MIN(DK618,$J$5),$I$5)*(EE618*DX618/($K$5*1000))+$H$5*(EE618*DX618/($K$5*1000))*(EE618*DX618/($K$5*1000)))</f>
        <v>0</v>
      </c>
      <c r="R618">
        <f>I618*(1000-(1000*0.61365*exp(17.502*V618/(240.97+V618))/(DX618+DY618)+DS618)/2)/(1000*0.61365*exp(17.502*V618/(240.97+V618))/(DX618+DY618)-DS618)</f>
        <v>0</v>
      </c>
      <c r="S618">
        <f>1/((DL618+1)/(P618/1.6)+1/(Q618/1.37)) + DL618/((DL618+1)/(P618/1.6) + DL618/(Q618/1.37))</f>
        <v>0</v>
      </c>
      <c r="T618">
        <f>(DG618*DJ618)</f>
        <v>0</v>
      </c>
      <c r="U618">
        <f>(DZ618+(T618+2*0.95*5.67E-8*(((DZ618+$B$9)+273)^4-(DZ618+273)^4)-44100*I618)/(1.84*29.3*Q618+8*0.95*5.67E-8*(DZ618+273)^3))</f>
        <v>0</v>
      </c>
      <c r="V618">
        <f>($C$9*EA618+$D$9*EB618+$E$9*U618)</f>
        <v>0</v>
      </c>
      <c r="W618">
        <f>0.61365*exp(17.502*V618/(240.97+V618))</f>
        <v>0</v>
      </c>
      <c r="X618">
        <f>(Y618/Z618*100)</f>
        <v>0</v>
      </c>
      <c r="Y618">
        <f>DS618*(DX618+DY618)/1000</f>
        <v>0</v>
      </c>
      <c r="Z618">
        <f>0.61365*exp(17.502*DZ618/(240.97+DZ618))</f>
        <v>0</v>
      </c>
      <c r="AA618">
        <f>(W618-DS618*(DX618+DY618)/1000)</f>
        <v>0</v>
      </c>
      <c r="AB618">
        <f>(-I618*44100)</f>
        <v>0</v>
      </c>
      <c r="AC618">
        <f>2*29.3*Q618*0.92*(DZ618-V618)</f>
        <v>0</v>
      </c>
      <c r="AD618">
        <f>2*0.95*5.67E-8*(((DZ618+$B$9)+273)^4-(V618+273)^4)</f>
        <v>0</v>
      </c>
      <c r="AE618">
        <f>T618+AD618+AB618+AC618</f>
        <v>0</v>
      </c>
      <c r="AF618">
        <f>DW618*AT618*(DR618-DQ618*(1000-AT618*DT618)/(1000-AT618*DS618))/(100*DK618)</f>
        <v>0</v>
      </c>
      <c r="AG618">
        <f>1000*DW618*AT618*(DS618-DT618)/(100*DK618*(1000-AT618*DS618))</f>
        <v>0</v>
      </c>
      <c r="AH618">
        <f>(AI618 - AJ618 - DX618*1E3/(8.314*(DZ618+273.15)) * AL618/DW618 * AK618) * DW618/(100*DK618) * (1000 - DT618)/1000</f>
        <v>0</v>
      </c>
      <c r="AI618">
        <v>78.4019390053617</v>
      </c>
      <c r="AJ618">
        <v>90.81015696969696</v>
      </c>
      <c r="AK618">
        <v>-3.182933827770704</v>
      </c>
      <c r="AL618">
        <v>65.71797412509649</v>
      </c>
      <c r="AM618">
        <f>(AO618 - AN618 + DX618*1E3/(8.314*(DZ618+273.15)) * AQ618/DW618 * AP618) * DW618/(100*DK618) * 1000/(1000 - AO618)</f>
        <v>0</v>
      </c>
      <c r="AN618">
        <v>18.33671758128929</v>
      </c>
      <c r="AO618">
        <v>22.84717575757576</v>
      </c>
      <c r="AP618">
        <v>0.0002487939120026239</v>
      </c>
      <c r="AQ618">
        <v>86.31650499012009</v>
      </c>
      <c r="AR618">
        <v>0</v>
      </c>
      <c r="AS618">
        <v>0</v>
      </c>
      <c r="AT618">
        <f>IF(AR618*$H$15&gt;=AV618,1.0,(AV618/(AV618-AR618*$H$15)))</f>
        <v>0</v>
      </c>
      <c r="AU618">
        <f>(AT618-1)*100</f>
        <v>0</v>
      </c>
      <c r="AV618">
        <f>MAX(0,($B$15+$C$15*EE618)/(1+$D$15*EE618)*DX618/(DZ618+273)*$E$15)</f>
        <v>0</v>
      </c>
      <c r="AW618" t="s">
        <v>437</v>
      </c>
      <c r="AX618" t="s">
        <v>437</v>
      </c>
      <c r="AY618">
        <v>0</v>
      </c>
      <c r="AZ618">
        <v>0</v>
      </c>
      <c r="BA618">
        <f>1-AY618/AZ618</f>
        <v>0</v>
      </c>
      <c r="BB618">
        <v>0</v>
      </c>
      <c r="BC618" t="s">
        <v>437</v>
      </c>
      <c r="BD618" t="s">
        <v>437</v>
      </c>
      <c r="BE618">
        <v>0</v>
      </c>
      <c r="BF618">
        <v>0</v>
      </c>
      <c r="BG618">
        <f>1-BE618/BF618</f>
        <v>0</v>
      </c>
      <c r="BH618">
        <v>0.5</v>
      </c>
      <c r="BI618">
        <f>DH618</f>
        <v>0</v>
      </c>
      <c r="BJ618">
        <f>K618</f>
        <v>0</v>
      </c>
      <c r="BK618">
        <f>BG618*BH618*BI618</f>
        <v>0</v>
      </c>
      <c r="BL618">
        <f>(BJ618-BB618)/BI618</f>
        <v>0</v>
      </c>
      <c r="BM618">
        <f>(AZ618-BF618)/BF618</f>
        <v>0</v>
      </c>
      <c r="BN618">
        <f>AY618/(BA618+AY618/BF618)</f>
        <v>0</v>
      </c>
      <c r="BO618" t="s">
        <v>437</v>
      </c>
      <c r="BP618">
        <v>0</v>
      </c>
      <c r="BQ618">
        <f>IF(BP618&lt;&gt;0, BP618, BN618)</f>
        <v>0</v>
      </c>
      <c r="BR618">
        <f>1-BQ618/BF618</f>
        <v>0</v>
      </c>
      <c r="BS618">
        <f>(BF618-BE618)/(BF618-BQ618)</f>
        <v>0</v>
      </c>
      <c r="BT618">
        <f>(AZ618-BF618)/(AZ618-BQ618)</f>
        <v>0</v>
      </c>
      <c r="BU618">
        <f>(BF618-BE618)/(BF618-AY618)</f>
        <v>0</v>
      </c>
      <c r="BV618">
        <f>(AZ618-BF618)/(AZ618-AY618)</f>
        <v>0</v>
      </c>
      <c r="BW618">
        <f>(BS618*BQ618/BE618)</f>
        <v>0</v>
      </c>
      <c r="BX618">
        <f>(1-BW618)</f>
        <v>0</v>
      </c>
      <c r="DG618">
        <f>$B$13*EF618+$C$13*EG618+$F$13*ER618*(1-EU618)</f>
        <v>0</v>
      </c>
      <c r="DH618">
        <f>DG618*DI618</f>
        <v>0</v>
      </c>
      <c r="DI618">
        <f>($B$13*$D$11+$C$13*$D$11+$F$13*((FE618+EW618)/MAX(FE618+EW618+FF618, 0.1)*$I$11+FF618/MAX(FE618+EW618+FF618, 0.1)*$J$11))/($B$13+$C$13+$F$13)</f>
        <v>0</v>
      </c>
      <c r="DJ618">
        <f>($B$13*$K$11+$C$13*$K$11+$F$13*((FE618+EW618)/MAX(FE618+EW618+FF618, 0.1)*$P$11+FF618/MAX(FE618+EW618+FF618, 0.1)*$Q$11))/($B$13+$C$13+$F$13)</f>
        <v>0</v>
      </c>
      <c r="DK618">
        <v>5.66</v>
      </c>
      <c r="DL618">
        <v>0.5</v>
      </c>
      <c r="DM618" t="s">
        <v>438</v>
      </c>
      <c r="DN618">
        <v>2</v>
      </c>
      <c r="DO618" t="b">
        <v>1</v>
      </c>
      <c r="DP618">
        <v>1758404346.1</v>
      </c>
      <c r="DQ618">
        <v>110.520362962963</v>
      </c>
      <c r="DR618">
        <v>90.55429999999998</v>
      </c>
      <c r="DS618">
        <v>22.84179629629629</v>
      </c>
      <c r="DT618">
        <v>18.34159259259259</v>
      </c>
      <c r="DU618">
        <v>111.6602925925926</v>
      </c>
      <c r="DV618">
        <v>22.56077407407408</v>
      </c>
      <c r="DW618">
        <v>500.0408888888888</v>
      </c>
      <c r="DX618">
        <v>90.20384814814814</v>
      </c>
      <c r="DY618">
        <v>0.06614217407407408</v>
      </c>
      <c r="DZ618">
        <v>29.4426962962963</v>
      </c>
      <c r="EA618">
        <v>30.00565925925926</v>
      </c>
      <c r="EB618">
        <v>999.9000000000001</v>
      </c>
      <c r="EC618">
        <v>0</v>
      </c>
      <c r="ED618">
        <v>0</v>
      </c>
      <c r="EE618">
        <v>10001.41407407408</v>
      </c>
      <c r="EF618">
        <v>0</v>
      </c>
      <c r="EG618">
        <v>11.58003703703704</v>
      </c>
      <c r="EH618">
        <v>19.96605185185185</v>
      </c>
      <c r="EI618">
        <v>113.1038703703704</v>
      </c>
      <c r="EJ618">
        <v>92.24635925925928</v>
      </c>
      <c r="EK618">
        <v>4.500208518518518</v>
      </c>
      <c r="EL618">
        <v>90.55429999999998</v>
      </c>
      <c r="EM618">
        <v>18.34159259259259</v>
      </c>
      <c r="EN618">
        <v>2.06041962962963</v>
      </c>
      <c r="EO618">
        <v>1.654482222222222</v>
      </c>
      <c r="EP618">
        <v>17.91642962962963</v>
      </c>
      <c r="EQ618">
        <v>14.47582222222222</v>
      </c>
      <c r="ER618">
        <v>1999.987037037037</v>
      </c>
      <c r="ES618">
        <v>0.9799928888888891</v>
      </c>
      <c r="ET618">
        <v>0.0200069</v>
      </c>
      <c r="EU618">
        <v>0</v>
      </c>
      <c r="EV618">
        <v>885.944962962963</v>
      </c>
      <c r="EW618">
        <v>5.00078</v>
      </c>
      <c r="EX618">
        <v>17324.81481481481</v>
      </c>
      <c r="EY618">
        <v>16379.47037037037</v>
      </c>
      <c r="EZ618">
        <v>38.83311111111111</v>
      </c>
      <c r="FA618">
        <v>39.59466666666667</v>
      </c>
      <c r="FB618">
        <v>39.62251851851852</v>
      </c>
      <c r="FC618">
        <v>39.27062962962962</v>
      </c>
      <c r="FD618">
        <v>40.22888888888888</v>
      </c>
      <c r="FE618">
        <v>1955.077037037037</v>
      </c>
      <c r="FF618">
        <v>39.91</v>
      </c>
      <c r="FG618">
        <v>0</v>
      </c>
      <c r="FH618">
        <v>1758404354.1</v>
      </c>
      <c r="FI618">
        <v>0</v>
      </c>
      <c r="FJ618">
        <v>885.97836</v>
      </c>
      <c r="FK618">
        <v>8.21053846043284</v>
      </c>
      <c r="FL618">
        <v>157.4230771365025</v>
      </c>
      <c r="FM618">
        <v>17325.084</v>
      </c>
      <c r="FN618">
        <v>15</v>
      </c>
      <c r="FO618">
        <v>0</v>
      </c>
      <c r="FP618" t="s">
        <v>439</v>
      </c>
      <c r="FQ618">
        <v>1746989605.5</v>
      </c>
      <c r="FR618">
        <v>1746989593.5</v>
      </c>
      <c r="FS618">
        <v>0</v>
      </c>
      <c r="FT618">
        <v>-0.274</v>
      </c>
      <c r="FU618">
        <v>-0.002</v>
      </c>
      <c r="FV618">
        <v>2.549</v>
      </c>
      <c r="FW618">
        <v>0.129</v>
      </c>
      <c r="FX618">
        <v>420</v>
      </c>
      <c r="FY618">
        <v>17</v>
      </c>
      <c r="FZ618">
        <v>0.02</v>
      </c>
      <c r="GA618">
        <v>0.04</v>
      </c>
      <c r="GB618">
        <v>19.26764634146341</v>
      </c>
      <c r="GC618">
        <v>11.93257421602785</v>
      </c>
      <c r="GD618">
        <v>1.176881258095883</v>
      </c>
      <c r="GE618">
        <v>0</v>
      </c>
      <c r="GF618">
        <v>885.6046470588235</v>
      </c>
      <c r="GG618">
        <v>7.05427043256516</v>
      </c>
      <c r="GH618">
        <v>0.7275039471230287</v>
      </c>
      <c r="GI618">
        <v>0</v>
      </c>
      <c r="GJ618">
        <v>4.489864878048781</v>
      </c>
      <c r="GK618">
        <v>0.1503154703832784</v>
      </c>
      <c r="GL618">
        <v>0.02360268123689532</v>
      </c>
      <c r="GM618">
        <v>0</v>
      </c>
      <c r="GN618">
        <v>0</v>
      </c>
      <c r="GO618">
        <v>3</v>
      </c>
      <c r="GP618" t="s">
        <v>446</v>
      </c>
      <c r="GQ618">
        <v>3.10229</v>
      </c>
      <c r="GR618">
        <v>2.72385</v>
      </c>
      <c r="GS618">
        <v>0.0227029</v>
      </c>
      <c r="GT618">
        <v>0.0170693</v>
      </c>
      <c r="GU618">
        <v>0.103986</v>
      </c>
      <c r="GV618">
        <v>0.0901653</v>
      </c>
      <c r="GW618">
        <v>25575.1</v>
      </c>
      <c r="GX618">
        <v>23374.1</v>
      </c>
      <c r="GY618">
        <v>26732.7</v>
      </c>
      <c r="GZ618">
        <v>24001</v>
      </c>
      <c r="HA618">
        <v>38318.9</v>
      </c>
      <c r="HB618">
        <v>32289.2</v>
      </c>
      <c r="HC618">
        <v>46684.1</v>
      </c>
      <c r="HD618">
        <v>37988.2</v>
      </c>
      <c r="HE618">
        <v>1.87468</v>
      </c>
      <c r="HF618">
        <v>2.34255</v>
      </c>
      <c r="HG618">
        <v>0.150032</v>
      </c>
      <c r="HH618">
        <v>0</v>
      </c>
      <c r="HI618">
        <v>27.5495</v>
      </c>
      <c r="HJ618">
        <v>999.9</v>
      </c>
      <c r="HK618">
        <v>44.6</v>
      </c>
      <c r="HL618">
        <v>32.4</v>
      </c>
      <c r="HM618">
        <v>24.15</v>
      </c>
      <c r="HN618">
        <v>60.3512</v>
      </c>
      <c r="HO618">
        <v>5.31651</v>
      </c>
      <c r="HP618">
        <v>2</v>
      </c>
      <c r="HQ618">
        <v>0.09229420000000001</v>
      </c>
      <c r="HR618">
        <v>-0.643086</v>
      </c>
      <c r="HS618">
        <v>20.2814</v>
      </c>
      <c r="HT618">
        <v>5.2116</v>
      </c>
      <c r="HU618">
        <v>11.9775</v>
      </c>
      <c r="HV618">
        <v>4.96295</v>
      </c>
      <c r="HW618">
        <v>3.27445</v>
      </c>
      <c r="HX618">
        <v>9999</v>
      </c>
      <c r="HY618">
        <v>9999</v>
      </c>
      <c r="HZ618">
        <v>9999</v>
      </c>
      <c r="IA618">
        <v>999.9</v>
      </c>
      <c r="IB618">
        <v>1.86386</v>
      </c>
      <c r="IC618">
        <v>1.86009</v>
      </c>
      <c r="ID618">
        <v>1.85846</v>
      </c>
      <c r="IE618">
        <v>1.85976</v>
      </c>
      <c r="IF618">
        <v>1.85989</v>
      </c>
      <c r="IG618">
        <v>1.85843</v>
      </c>
      <c r="IH618">
        <v>1.85745</v>
      </c>
      <c r="II618">
        <v>1.8524</v>
      </c>
      <c r="IJ618">
        <v>0</v>
      </c>
      <c r="IK618">
        <v>0</v>
      </c>
      <c r="IL618">
        <v>0</v>
      </c>
      <c r="IM618">
        <v>0</v>
      </c>
      <c r="IN618" t="s">
        <v>441</v>
      </c>
      <c r="IO618" t="s">
        <v>442</v>
      </c>
      <c r="IP618" t="s">
        <v>443</v>
      </c>
      <c r="IQ618" t="s">
        <v>443</v>
      </c>
      <c r="IR618" t="s">
        <v>443</v>
      </c>
      <c r="IS618" t="s">
        <v>443</v>
      </c>
      <c r="IT618">
        <v>0</v>
      </c>
      <c r="IU618">
        <v>100</v>
      </c>
      <c r="IV618">
        <v>100</v>
      </c>
      <c r="IW618">
        <v>-1.151</v>
      </c>
      <c r="IX618">
        <v>0.2812</v>
      </c>
      <c r="IY618">
        <v>-1.199888540531774</v>
      </c>
      <c r="IZ618">
        <v>0.0006062262584135303</v>
      </c>
      <c r="JA618">
        <v>-6.607284784785487E-07</v>
      </c>
      <c r="JB618">
        <v>4.456398226774383E-10</v>
      </c>
      <c r="JC618">
        <v>0.04242554667046498</v>
      </c>
      <c r="JD618">
        <v>-0.002659736867722172</v>
      </c>
      <c r="JE618">
        <v>0.000738507291522077</v>
      </c>
      <c r="JF618">
        <v>-6.730059124220876E-06</v>
      </c>
      <c r="JG618">
        <v>7</v>
      </c>
      <c r="JH618">
        <v>1949</v>
      </c>
      <c r="JI618">
        <v>1</v>
      </c>
      <c r="JJ618">
        <v>29</v>
      </c>
      <c r="JK618">
        <v>190245.8</v>
      </c>
      <c r="JL618">
        <v>190246</v>
      </c>
      <c r="JM618">
        <v>0.330811</v>
      </c>
      <c r="JN618">
        <v>2.66357</v>
      </c>
      <c r="JO618">
        <v>2.146</v>
      </c>
      <c r="JP618">
        <v>2.67944</v>
      </c>
      <c r="JQ618">
        <v>2.29858</v>
      </c>
      <c r="JR618">
        <v>2.4353</v>
      </c>
      <c r="JS618">
        <v>37.0747</v>
      </c>
      <c r="JT618">
        <v>24.0787</v>
      </c>
      <c r="JU618">
        <v>18</v>
      </c>
      <c r="JV618">
        <v>482.304</v>
      </c>
      <c r="JW618">
        <v>893.542</v>
      </c>
      <c r="JX618">
        <v>28.368</v>
      </c>
      <c r="JY618">
        <v>28.4317</v>
      </c>
      <c r="JZ618">
        <v>30.0001</v>
      </c>
      <c r="KA618">
        <v>28.6846</v>
      </c>
      <c r="KB618">
        <v>28.666</v>
      </c>
      <c r="KC618">
        <v>6.61619</v>
      </c>
      <c r="KD618">
        <v>23.7241</v>
      </c>
      <c r="KE618">
        <v>56.4741</v>
      </c>
      <c r="KF618">
        <v>28.3813</v>
      </c>
      <c r="KG618">
        <v>32.2468</v>
      </c>
      <c r="KH618">
        <v>18.3717</v>
      </c>
      <c r="KI618">
        <v>102.069</v>
      </c>
      <c r="KJ618">
        <v>91.5984</v>
      </c>
    </row>
    <row r="619" spans="1:296">
      <c r="A619">
        <v>601</v>
      </c>
      <c r="B619">
        <v>1758404450.6</v>
      </c>
      <c r="C619">
        <v>22310.09999990463</v>
      </c>
      <c r="D619" t="s">
        <v>1651</v>
      </c>
      <c r="E619" t="s">
        <v>1652</v>
      </c>
      <c r="F619">
        <v>5</v>
      </c>
      <c r="G619" t="s">
        <v>1604</v>
      </c>
      <c r="H619">
        <v>1758404442.599999</v>
      </c>
      <c r="I619">
        <f>(J619)/1000</f>
        <v>0</v>
      </c>
      <c r="J619">
        <f>IF(DO619, AM619, AG619)</f>
        <v>0</v>
      </c>
      <c r="K619">
        <f>IF(DO619, AH619, AF619)</f>
        <v>0</v>
      </c>
      <c r="L619">
        <f>DQ619 - IF(AT619&gt;1, K619*DK619*100.0/(AV619), 0)</f>
        <v>0</v>
      </c>
      <c r="M619">
        <f>((S619-I619/2)*L619-K619)/(S619+I619/2)</f>
        <v>0</v>
      </c>
      <c r="N619">
        <f>M619*(DX619+DY619)/1000.0</f>
        <v>0</v>
      </c>
      <c r="O619">
        <f>(DQ619 - IF(AT619&gt;1, K619*DK619*100.0/(AV619), 0))*(DX619+DY619)/1000.0</f>
        <v>0</v>
      </c>
      <c r="P619">
        <f>2.0/((1/R619-1/Q619)+SIGN(R619)*SQRT((1/R619-1/Q619)*(1/R619-1/Q619) + 4*DL619/((DL619+1)*(DL619+1))*(2*1/R619*1/Q619-1/Q619*1/Q619)))</f>
        <v>0</v>
      </c>
      <c r="Q619">
        <f>IF(LEFT(DM619,1)&lt;&gt;"0",IF(LEFT(DM619,1)="1",3.0,DN619),$D$5+$E$5*(EE619*DX619/($K$5*1000))+$F$5*(EE619*DX619/($K$5*1000))*MAX(MIN(DK619,$J$5),$I$5)*MAX(MIN(DK619,$J$5),$I$5)+$G$5*MAX(MIN(DK619,$J$5),$I$5)*(EE619*DX619/($K$5*1000))+$H$5*(EE619*DX619/($K$5*1000))*(EE619*DX619/($K$5*1000)))</f>
        <v>0</v>
      </c>
      <c r="R619">
        <f>I619*(1000-(1000*0.61365*exp(17.502*V619/(240.97+V619))/(DX619+DY619)+DS619)/2)/(1000*0.61365*exp(17.502*V619/(240.97+V619))/(DX619+DY619)-DS619)</f>
        <v>0</v>
      </c>
      <c r="S619">
        <f>1/((DL619+1)/(P619/1.6)+1/(Q619/1.37)) + DL619/((DL619+1)/(P619/1.6) + DL619/(Q619/1.37))</f>
        <v>0</v>
      </c>
      <c r="T619">
        <f>(DG619*DJ619)</f>
        <v>0</v>
      </c>
      <c r="U619">
        <f>(DZ619+(T619+2*0.95*5.67E-8*(((DZ619+$B$9)+273)^4-(DZ619+273)^4)-44100*I619)/(1.84*29.3*Q619+8*0.95*5.67E-8*(DZ619+273)^3))</f>
        <v>0</v>
      </c>
      <c r="V619">
        <f>($C$9*EA619+$D$9*EB619+$E$9*U619)</f>
        <v>0</v>
      </c>
      <c r="W619">
        <f>0.61365*exp(17.502*V619/(240.97+V619))</f>
        <v>0</v>
      </c>
      <c r="X619">
        <f>(Y619/Z619*100)</f>
        <v>0</v>
      </c>
      <c r="Y619">
        <f>DS619*(DX619+DY619)/1000</f>
        <v>0</v>
      </c>
      <c r="Z619">
        <f>0.61365*exp(17.502*DZ619/(240.97+DZ619))</f>
        <v>0</v>
      </c>
      <c r="AA619">
        <f>(W619-DS619*(DX619+DY619)/1000)</f>
        <v>0</v>
      </c>
      <c r="AB619">
        <f>(-I619*44100)</f>
        <v>0</v>
      </c>
      <c r="AC619">
        <f>2*29.3*Q619*0.92*(DZ619-V619)</f>
        <v>0</v>
      </c>
      <c r="AD619">
        <f>2*0.95*5.67E-8*(((DZ619+$B$9)+273)^4-(V619+273)^4)</f>
        <v>0</v>
      </c>
      <c r="AE619">
        <f>T619+AD619+AB619+AC619</f>
        <v>0</v>
      </c>
      <c r="AF619">
        <f>DW619*AT619*(DR619-DQ619*(1000-AT619*DT619)/(1000-AT619*DS619))/(100*DK619)</f>
        <v>0</v>
      </c>
      <c r="AG619">
        <f>1000*DW619*AT619*(DS619-DT619)/(100*DK619*(1000-AT619*DS619))</f>
        <v>0</v>
      </c>
      <c r="AH619">
        <f>(AI619 - AJ619 - DX619*1E3/(8.314*(DZ619+273.15)) * AL619/DW619 * AK619) * DW619/(100*DK619) * (1000 - DT619)/1000</f>
        <v>0</v>
      </c>
      <c r="AI619">
        <v>427.9181447325113</v>
      </c>
      <c r="AJ619">
        <v>407.9627696969697</v>
      </c>
      <c r="AK619">
        <v>-0.003089811873246649</v>
      </c>
      <c r="AL619">
        <v>65.71797412509649</v>
      </c>
      <c r="AM619">
        <f>(AO619 - AN619 + DX619*1E3/(8.314*(DZ619+273.15)) * AQ619/DW619 * AP619) * DW619/(100*DK619) * 1000/(1000 - AO619)</f>
        <v>0</v>
      </c>
      <c r="AN619">
        <v>18.16329256910203</v>
      </c>
      <c r="AO619">
        <v>22.90128606060606</v>
      </c>
      <c r="AP619">
        <v>2.854951118277386E-05</v>
      </c>
      <c r="AQ619">
        <v>86.31650499012009</v>
      </c>
      <c r="AR619">
        <v>0</v>
      </c>
      <c r="AS619">
        <v>0</v>
      </c>
      <c r="AT619">
        <f>IF(AR619*$H$15&gt;=AV619,1.0,(AV619/(AV619-AR619*$H$15)))</f>
        <v>0</v>
      </c>
      <c r="AU619">
        <f>(AT619-1)*100</f>
        <v>0</v>
      </c>
      <c r="AV619">
        <f>MAX(0,($B$15+$C$15*EE619)/(1+$D$15*EE619)*DX619/(DZ619+273)*$E$15)</f>
        <v>0</v>
      </c>
      <c r="AW619" t="s">
        <v>437</v>
      </c>
      <c r="AX619" t="s">
        <v>437</v>
      </c>
      <c r="AY619">
        <v>0</v>
      </c>
      <c r="AZ619">
        <v>0</v>
      </c>
      <c r="BA619">
        <f>1-AY619/AZ619</f>
        <v>0</v>
      </c>
      <c r="BB619">
        <v>0</v>
      </c>
      <c r="BC619" t="s">
        <v>437</v>
      </c>
      <c r="BD619" t="s">
        <v>437</v>
      </c>
      <c r="BE619">
        <v>0</v>
      </c>
      <c r="BF619">
        <v>0</v>
      </c>
      <c r="BG619">
        <f>1-BE619/BF619</f>
        <v>0</v>
      </c>
      <c r="BH619">
        <v>0.5</v>
      </c>
      <c r="BI619">
        <f>DH619</f>
        <v>0</v>
      </c>
      <c r="BJ619">
        <f>K619</f>
        <v>0</v>
      </c>
      <c r="BK619">
        <f>BG619*BH619*BI619</f>
        <v>0</v>
      </c>
      <c r="BL619">
        <f>(BJ619-BB619)/BI619</f>
        <v>0</v>
      </c>
      <c r="BM619">
        <f>(AZ619-BF619)/BF619</f>
        <v>0</v>
      </c>
      <c r="BN619">
        <f>AY619/(BA619+AY619/BF619)</f>
        <v>0</v>
      </c>
      <c r="BO619" t="s">
        <v>437</v>
      </c>
      <c r="BP619">
        <v>0</v>
      </c>
      <c r="BQ619">
        <f>IF(BP619&lt;&gt;0, BP619, BN619)</f>
        <v>0</v>
      </c>
      <c r="BR619">
        <f>1-BQ619/BF619</f>
        <v>0</v>
      </c>
      <c r="BS619">
        <f>(BF619-BE619)/(BF619-BQ619)</f>
        <v>0</v>
      </c>
      <c r="BT619">
        <f>(AZ619-BF619)/(AZ619-BQ619)</f>
        <v>0</v>
      </c>
      <c r="BU619">
        <f>(BF619-BE619)/(BF619-AY619)</f>
        <v>0</v>
      </c>
      <c r="BV619">
        <f>(AZ619-BF619)/(AZ619-AY619)</f>
        <v>0</v>
      </c>
      <c r="BW619">
        <f>(BS619*BQ619/BE619)</f>
        <v>0</v>
      </c>
      <c r="BX619">
        <f>(1-BW619)</f>
        <v>0</v>
      </c>
      <c r="DG619">
        <f>$B$13*EF619+$C$13*EG619+$F$13*ER619*(1-EU619)</f>
        <v>0</v>
      </c>
      <c r="DH619">
        <f>DG619*DI619</f>
        <v>0</v>
      </c>
      <c r="DI619">
        <f>($B$13*$D$11+$C$13*$D$11+$F$13*((FE619+EW619)/MAX(FE619+EW619+FF619, 0.1)*$I$11+FF619/MAX(FE619+EW619+FF619, 0.1)*$J$11))/($B$13+$C$13+$F$13)</f>
        <v>0</v>
      </c>
      <c r="DJ619">
        <f>($B$13*$K$11+$C$13*$K$11+$F$13*((FE619+EW619)/MAX(FE619+EW619+FF619, 0.1)*$P$11+FF619/MAX(FE619+EW619+FF619, 0.1)*$Q$11))/($B$13+$C$13+$F$13)</f>
        <v>0</v>
      </c>
      <c r="DK619">
        <v>5.66</v>
      </c>
      <c r="DL619">
        <v>0.5</v>
      </c>
      <c r="DM619" t="s">
        <v>438</v>
      </c>
      <c r="DN619">
        <v>2</v>
      </c>
      <c r="DO619" t="b">
        <v>1</v>
      </c>
      <c r="DP619">
        <v>1758404442.599999</v>
      </c>
      <c r="DQ619">
        <v>398.7143548387097</v>
      </c>
      <c r="DR619">
        <v>420.1619677419354</v>
      </c>
      <c r="DS619">
        <v>22.89576129032258</v>
      </c>
      <c r="DT619">
        <v>18.16443225806452</v>
      </c>
      <c r="DU619">
        <v>399.7490967741936</v>
      </c>
      <c r="DV619">
        <v>22.61364516129031</v>
      </c>
      <c r="DW619">
        <v>500.0459354838709</v>
      </c>
      <c r="DX619">
        <v>90.20624838709676</v>
      </c>
      <c r="DY619">
        <v>0.06707769354838709</v>
      </c>
      <c r="DZ619">
        <v>29.47801290322581</v>
      </c>
      <c r="EA619">
        <v>29.97688064516129</v>
      </c>
      <c r="EB619">
        <v>999.9000000000003</v>
      </c>
      <c r="EC619">
        <v>0</v>
      </c>
      <c r="ED619">
        <v>0</v>
      </c>
      <c r="EE619">
        <v>10004.35483870968</v>
      </c>
      <c r="EF619">
        <v>0</v>
      </c>
      <c r="EG619">
        <v>11.5964</v>
      </c>
      <c r="EH619">
        <v>-21.44753225806452</v>
      </c>
      <c r="EI619">
        <v>408.057193548387</v>
      </c>
      <c r="EJ619">
        <v>427.935129032258</v>
      </c>
      <c r="EK619">
        <v>4.731323548387096</v>
      </c>
      <c r="EL619">
        <v>420.1619677419354</v>
      </c>
      <c r="EM619">
        <v>18.16443225806452</v>
      </c>
      <c r="EN619">
        <v>2.065341612903226</v>
      </c>
      <c r="EO619">
        <v>1.638546129032258</v>
      </c>
      <c r="EP619">
        <v>17.95435806451613</v>
      </c>
      <c r="EQ619">
        <v>14.32615806451613</v>
      </c>
      <c r="ER619">
        <v>2000.026129032258</v>
      </c>
      <c r="ES619">
        <v>0.9799935806451614</v>
      </c>
      <c r="ET619">
        <v>0.02000624516129032</v>
      </c>
      <c r="EU619">
        <v>0</v>
      </c>
      <c r="EV619">
        <v>881.3044516129032</v>
      </c>
      <c r="EW619">
        <v>5.000779999999999</v>
      </c>
      <c r="EX619">
        <v>17236.66774193549</v>
      </c>
      <c r="EY619">
        <v>16379.81612903225</v>
      </c>
      <c r="EZ619">
        <v>38.75180645161289</v>
      </c>
      <c r="FA619">
        <v>39.58841935483869</v>
      </c>
      <c r="FB619">
        <v>39.22954838709676</v>
      </c>
      <c r="FC619">
        <v>39.2034193548387</v>
      </c>
      <c r="FD619">
        <v>40.18325806451612</v>
      </c>
      <c r="FE619">
        <v>1955.108709677419</v>
      </c>
      <c r="FF619">
        <v>39.90903225806453</v>
      </c>
      <c r="FG619">
        <v>0</v>
      </c>
      <c r="FH619">
        <v>1758404451.3</v>
      </c>
      <c r="FI619">
        <v>0</v>
      </c>
      <c r="FJ619">
        <v>881.43576</v>
      </c>
      <c r="FK619">
        <v>10.92015386964769</v>
      </c>
      <c r="FL619">
        <v>181.0769232887013</v>
      </c>
      <c r="FM619">
        <v>17239.048</v>
      </c>
      <c r="FN619">
        <v>15</v>
      </c>
      <c r="FO619">
        <v>0</v>
      </c>
      <c r="FP619" t="s">
        <v>439</v>
      </c>
      <c r="FQ619">
        <v>1746989605.5</v>
      </c>
      <c r="FR619">
        <v>1746989593.5</v>
      </c>
      <c r="FS619">
        <v>0</v>
      </c>
      <c r="FT619">
        <v>-0.274</v>
      </c>
      <c r="FU619">
        <v>-0.002</v>
      </c>
      <c r="FV619">
        <v>2.549</v>
      </c>
      <c r="FW619">
        <v>0.129</v>
      </c>
      <c r="FX619">
        <v>420</v>
      </c>
      <c r="FY619">
        <v>17</v>
      </c>
      <c r="FZ619">
        <v>0.02</v>
      </c>
      <c r="GA619">
        <v>0.04</v>
      </c>
      <c r="GB619">
        <v>-21.42869512195122</v>
      </c>
      <c r="GC619">
        <v>-0.437880836236877</v>
      </c>
      <c r="GD619">
        <v>0.05148028725837336</v>
      </c>
      <c r="GE619">
        <v>1</v>
      </c>
      <c r="GF619">
        <v>880.7745294117647</v>
      </c>
      <c r="GG619">
        <v>10.07336898738601</v>
      </c>
      <c r="GH619">
        <v>1.009534582203274</v>
      </c>
      <c r="GI619">
        <v>0</v>
      </c>
      <c r="GJ619">
        <v>4.71882512195122</v>
      </c>
      <c r="GK619">
        <v>0.1860091986062674</v>
      </c>
      <c r="GL619">
        <v>0.02135002554656043</v>
      </c>
      <c r="GM619">
        <v>0</v>
      </c>
      <c r="GN619">
        <v>1</v>
      </c>
      <c r="GO619">
        <v>3</v>
      </c>
      <c r="GP619" t="s">
        <v>440</v>
      </c>
      <c r="GQ619">
        <v>3.10204</v>
      </c>
      <c r="GR619">
        <v>2.72472</v>
      </c>
      <c r="GS619">
        <v>0.0845677</v>
      </c>
      <c r="GT619">
        <v>0.08783630000000001</v>
      </c>
      <c r="GU619">
        <v>0.104169</v>
      </c>
      <c r="GV619">
        <v>0.0895707</v>
      </c>
      <c r="GW619">
        <v>23957.2</v>
      </c>
      <c r="GX619">
        <v>21693.2</v>
      </c>
      <c r="GY619">
        <v>26733.5</v>
      </c>
      <c r="GZ619">
        <v>24002.9</v>
      </c>
      <c r="HA619">
        <v>38320.1</v>
      </c>
      <c r="HB619">
        <v>32319.8</v>
      </c>
      <c r="HC619">
        <v>46685.9</v>
      </c>
      <c r="HD619">
        <v>37990.7</v>
      </c>
      <c r="HE619">
        <v>1.87532</v>
      </c>
      <c r="HF619">
        <v>2.34415</v>
      </c>
      <c r="HG619">
        <v>0.150949</v>
      </c>
      <c r="HH619">
        <v>0</v>
      </c>
      <c r="HI619">
        <v>27.5277</v>
      </c>
      <c r="HJ619">
        <v>999.9</v>
      </c>
      <c r="HK619">
        <v>44.2</v>
      </c>
      <c r="HL619">
        <v>32.4</v>
      </c>
      <c r="HM619">
        <v>23.9346</v>
      </c>
      <c r="HN619">
        <v>60.7912</v>
      </c>
      <c r="HO619">
        <v>5.38061</v>
      </c>
      <c r="HP619">
        <v>2</v>
      </c>
      <c r="HQ619">
        <v>0.0903277</v>
      </c>
      <c r="HR619">
        <v>-0.969466</v>
      </c>
      <c r="HS619">
        <v>20.2802</v>
      </c>
      <c r="HT619">
        <v>5.21684</v>
      </c>
      <c r="HU619">
        <v>11.9766</v>
      </c>
      <c r="HV619">
        <v>4.9644</v>
      </c>
      <c r="HW619">
        <v>3.27515</v>
      </c>
      <c r="HX619">
        <v>9999</v>
      </c>
      <c r="HY619">
        <v>9999</v>
      </c>
      <c r="HZ619">
        <v>9999</v>
      </c>
      <c r="IA619">
        <v>999.9</v>
      </c>
      <c r="IB619">
        <v>1.86386</v>
      </c>
      <c r="IC619">
        <v>1.86007</v>
      </c>
      <c r="ID619">
        <v>1.85843</v>
      </c>
      <c r="IE619">
        <v>1.85974</v>
      </c>
      <c r="IF619">
        <v>1.85989</v>
      </c>
      <c r="IG619">
        <v>1.85842</v>
      </c>
      <c r="IH619">
        <v>1.85745</v>
      </c>
      <c r="II619">
        <v>1.85237</v>
      </c>
      <c r="IJ619">
        <v>0</v>
      </c>
      <c r="IK619">
        <v>0</v>
      </c>
      <c r="IL619">
        <v>0</v>
      </c>
      <c r="IM619">
        <v>0</v>
      </c>
      <c r="IN619" t="s">
        <v>441</v>
      </c>
      <c r="IO619" t="s">
        <v>442</v>
      </c>
      <c r="IP619" t="s">
        <v>443</v>
      </c>
      <c r="IQ619" t="s">
        <v>443</v>
      </c>
      <c r="IR619" t="s">
        <v>443</v>
      </c>
      <c r="IS619" t="s">
        <v>443</v>
      </c>
      <c r="IT619">
        <v>0</v>
      </c>
      <c r="IU619">
        <v>100</v>
      </c>
      <c r="IV619">
        <v>100</v>
      </c>
      <c r="IW619">
        <v>-1.034</v>
      </c>
      <c r="IX619">
        <v>0.2823</v>
      </c>
      <c r="IY619">
        <v>-1.199888540531774</v>
      </c>
      <c r="IZ619">
        <v>0.0006062262584135303</v>
      </c>
      <c r="JA619">
        <v>-6.607284784785487E-07</v>
      </c>
      <c r="JB619">
        <v>4.456398226774383E-10</v>
      </c>
      <c r="JC619">
        <v>0.04242554667046498</v>
      </c>
      <c r="JD619">
        <v>-0.002659736867722172</v>
      </c>
      <c r="JE619">
        <v>0.000738507291522077</v>
      </c>
      <c r="JF619">
        <v>-6.730059124220876E-06</v>
      </c>
      <c r="JG619">
        <v>7</v>
      </c>
      <c r="JH619">
        <v>1949</v>
      </c>
      <c r="JI619">
        <v>1</v>
      </c>
      <c r="JJ619">
        <v>29</v>
      </c>
      <c r="JK619">
        <v>190247.4</v>
      </c>
      <c r="JL619">
        <v>190247.6</v>
      </c>
      <c r="JM619">
        <v>1.44165</v>
      </c>
      <c r="JN619">
        <v>2.63184</v>
      </c>
      <c r="JO619">
        <v>2.146</v>
      </c>
      <c r="JP619">
        <v>2.67822</v>
      </c>
      <c r="JQ619">
        <v>2.29858</v>
      </c>
      <c r="JR619">
        <v>2.41333</v>
      </c>
      <c r="JS619">
        <v>37.0747</v>
      </c>
      <c r="JT619">
        <v>24.07</v>
      </c>
      <c r="JU619">
        <v>18</v>
      </c>
      <c r="JV619">
        <v>482.351</v>
      </c>
      <c r="JW619">
        <v>894.503</v>
      </c>
      <c r="JX619">
        <v>28.7289</v>
      </c>
      <c r="JY619">
        <v>28.3947</v>
      </c>
      <c r="JZ619">
        <v>29.9999</v>
      </c>
      <c r="KA619">
        <v>28.6408</v>
      </c>
      <c r="KB619">
        <v>28.6195</v>
      </c>
      <c r="KC619">
        <v>29.0318</v>
      </c>
      <c r="KD619">
        <v>24.001</v>
      </c>
      <c r="KE619">
        <v>54.9696</v>
      </c>
      <c r="KF619">
        <v>28.7299</v>
      </c>
      <c r="KG619">
        <v>426.82</v>
      </c>
      <c r="KH619">
        <v>18.087</v>
      </c>
      <c r="KI619">
        <v>102.072</v>
      </c>
      <c r="KJ619">
        <v>91.6049</v>
      </c>
    </row>
    <row r="620" spans="1:296">
      <c r="A620">
        <v>602</v>
      </c>
      <c r="B620">
        <v>1758404455.6</v>
      </c>
      <c r="C620">
        <v>22315.09999990463</v>
      </c>
      <c r="D620" t="s">
        <v>1653</v>
      </c>
      <c r="E620" t="s">
        <v>1654</v>
      </c>
      <c r="F620">
        <v>5</v>
      </c>
      <c r="G620" t="s">
        <v>1604</v>
      </c>
      <c r="H620">
        <v>1758404447.755172</v>
      </c>
      <c r="I620">
        <f>(J620)/1000</f>
        <v>0</v>
      </c>
      <c r="J620">
        <f>IF(DO620, AM620, AG620)</f>
        <v>0</v>
      </c>
      <c r="K620">
        <f>IF(DO620, AH620, AF620)</f>
        <v>0</v>
      </c>
      <c r="L620">
        <f>DQ620 - IF(AT620&gt;1, K620*DK620*100.0/(AV620), 0)</f>
        <v>0</v>
      </c>
      <c r="M620">
        <f>((S620-I620/2)*L620-K620)/(S620+I620/2)</f>
        <v>0</v>
      </c>
      <c r="N620">
        <f>M620*(DX620+DY620)/1000.0</f>
        <v>0</v>
      </c>
      <c r="O620">
        <f>(DQ620 - IF(AT620&gt;1, K620*DK620*100.0/(AV620), 0))*(DX620+DY620)/1000.0</f>
        <v>0</v>
      </c>
      <c r="P620">
        <f>2.0/((1/R620-1/Q620)+SIGN(R620)*SQRT((1/R620-1/Q620)*(1/R620-1/Q620) + 4*DL620/((DL620+1)*(DL620+1))*(2*1/R620*1/Q620-1/Q620*1/Q620)))</f>
        <v>0</v>
      </c>
      <c r="Q620">
        <f>IF(LEFT(DM620,1)&lt;&gt;"0",IF(LEFT(DM620,1)="1",3.0,DN620),$D$5+$E$5*(EE620*DX620/($K$5*1000))+$F$5*(EE620*DX620/($K$5*1000))*MAX(MIN(DK620,$J$5),$I$5)*MAX(MIN(DK620,$J$5),$I$5)+$G$5*MAX(MIN(DK620,$J$5),$I$5)*(EE620*DX620/($K$5*1000))+$H$5*(EE620*DX620/($K$5*1000))*(EE620*DX620/($K$5*1000)))</f>
        <v>0</v>
      </c>
      <c r="R620">
        <f>I620*(1000-(1000*0.61365*exp(17.502*V620/(240.97+V620))/(DX620+DY620)+DS620)/2)/(1000*0.61365*exp(17.502*V620/(240.97+V620))/(DX620+DY620)-DS620)</f>
        <v>0</v>
      </c>
      <c r="S620">
        <f>1/((DL620+1)/(P620/1.6)+1/(Q620/1.37)) + DL620/((DL620+1)/(P620/1.6) + DL620/(Q620/1.37))</f>
        <v>0</v>
      </c>
      <c r="T620">
        <f>(DG620*DJ620)</f>
        <v>0</v>
      </c>
      <c r="U620">
        <f>(DZ620+(T620+2*0.95*5.67E-8*(((DZ620+$B$9)+273)^4-(DZ620+273)^4)-44100*I620)/(1.84*29.3*Q620+8*0.95*5.67E-8*(DZ620+273)^3))</f>
        <v>0</v>
      </c>
      <c r="V620">
        <f>($C$9*EA620+$D$9*EB620+$E$9*U620)</f>
        <v>0</v>
      </c>
      <c r="W620">
        <f>0.61365*exp(17.502*V620/(240.97+V620))</f>
        <v>0</v>
      </c>
      <c r="X620">
        <f>(Y620/Z620*100)</f>
        <v>0</v>
      </c>
      <c r="Y620">
        <f>DS620*(DX620+DY620)/1000</f>
        <v>0</v>
      </c>
      <c r="Z620">
        <f>0.61365*exp(17.502*DZ620/(240.97+DZ620))</f>
        <v>0</v>
      </c>
      <c r="AA620">
        <f>(W620-DS620*(DX620+DY620)/1000)</f>
        <v>0</v>
      </c>
      <c r="AB620">
        <f>(-I620*44100)</f>
        <v>0</v>
      </c>
      <c r="AC620">
        <f>2*29.3*Q620*0.92*(DZ620-V620)</f>
        <v>0</v>
      </c>
      <c r="AD620">
        <f>2*0.95*5.67E-8*(((DZ620+$B$9)+273)^4-(V620+273)^4)</f>
        <v>0</v>
      </c>
      <c r="AE620">
        <f>T620+AD620+AB620+AC620</f>
        <v>0</v>
      </c>
      <c r="AF620">
        <f>DW620*AT620*(DR620-DQ620*(1000-AT620*DT620)/(1000-AT620*DS620))/(100*DK620)</f>
        <v>0</v>
      </c>
      <c r="AG620">
        <f>1000*DW620*AT620*(DS620-DT620)/(100*DK620*(1000-AT620*DS620))</f>
        <v>0</v>
      </c>
      <c r="AH620">
        <f>(AI620 - AJ620 - DX620*1E3/(8.314*(DZ620+273.15)) * AL620/DW620 * AK620) * DW620/(100*DK620) * (1000 - DT620)/1000</f>
        <v>0</v>
      </c>
      <c r="AI620">
        <v>427.9363369002563</v>
      </c>
      <c r="AJ620">
        <v>407.9923818181817</v>
      </c>
      <c r="AK620">
        <v>0.0006396716882173919</v>
      </c>
      <c r="AL620">
        <v>65.71797412509649</v>
      </c>
      <c r="AM620">
        <f>(AO620 - AN620 + DX620*1E3/(8.314*(DZ620+273.15)) * AQ620/DW620 * AP620) * DW620/(100*DK620) * 1000/(1000 - AO620)</f>
        <v>0</v>
      </c>
      <c r="AN620">
        <v>18.16495249210515</v>
      </c>
      <c r="AO620">
        <v>22.91407333333333</v>
      </c>
      <c r="AP620">
        <v>0.0001242622080053523</v>
      </c>
      <c r="AQ620">
        <v>86.31650499012009</v>
      </c>
      <c r="AR620">
        <v>0</v>
      </c>
      <c r="AS620">
        <v>0</v>
      </c>
      <c r="AT620">
        <f>IF(AR620*$H$15&gt;=AV620,1.0,(AV620/(AV620-AR620*$H$15)))</f>
        <v>0</v>
      </c>
      <c r="AU620">
        <f>(AT620-1)*100</f>
        <v>0</v>
      </c>
      <c r="AV620">
        <f>MAX(0,($B$15+$C$15*EE620)/(1+$D$15*EE620)*DX620/(DZ620+273)*$E$15)</f>
        <v>0</v>
      </c>
      <c r="AW620" t="s">
        <v>437</v>
      </c>
      <c r="AX620" t="s">
        <v>437</v>
      </c>
      <c r="AY620">
        <v>0</v>
      </c>
      <c r="AZ620">
        <v>0</v>
      </c>
      <c r="BA620">
        <f>1-AY620/AZ620</f>
        <v>0</v>
      </c>
      <c r="BB620">
        <v>0</v>
      </c>
      <c r="BC620" t="s">
        <v>437</v>
      </c>
      <c r="BD620" t="s">
        <v>437</v>
      </c>
      <c r="BE620">
        <v>0</v>
      </c>
      <c r="BF620">
        <v>0</v>
      </c>
      <c r="BG620">
        <f>1-BE620/BF620</f>
        <v>0</v>
      </c>
      <c r="BH620">
        <v>0.5</v>
      </c>
      <c r="BI620">
        <f>DH620</f>
        <v>0</v>
      </c>
      <c r="BJ620">
        <f>K620</f>
        <v>0</v>
      </c>
      <c r="BK620">
        <f>BG620*BH620*BI620</f>
        <v>0</v>
      </c>
      <c r="BL620">
        <f>(BJ620-BB620)/BI620</f>
        <v>0</v>
      </c>
      <c r="BM620">
        <f>(AZ620-BF620)/BF620</f>
        <v>0</v>
      </c>
      <c r="BN620">
        <f>AY620/(BA620+AY620/BF620)</f>
        <v>0</v>
      </c>
      <c r="BO620" t="s">
        <v>437</v>
      </c>
      <c r="BP620">
        <v>0</v>
      </c>
      <c r="BQ620">
        <f>IF(BP620&lt;&gt;0, BP620, BN620)</f>
        <v>0</v>
      </c>
      <c r="BR620">
        <f>1-BQ620/BF620</f>
        <v>0</v>
      </c>
      <c r="BS620">
        <f>(BF620-BE620)/(BF620-BQ620)</f>
        <v>0</v>
      </c>
      <c r="BT620">
        <f>(AZ620-BF620)/(AZ620-BQ620)</f>
        <v>0</v>
      </c>
      <c r="BU620">
        <f>(BF620-BE620)/(BF620-AY620)</f>
        <v>0</v>
      </c>
      <c r="BV620">
        <f>(AZ620-BF620)/(AZ620-AY620)</f>
        <v>0</v>
      </c>
      <c r="BW620">
        <f>(BS620*BQ620/BE620)</f>
        <v>0</v>
      </c>
      <c r="BX620">
        <f>(1-BW620)</f>
        <v>0</v>
      </c>
      <c r="DG620">
        <f>$B$13*EF620+$C$13*EG620+$F$13*ER620*(1-EU620)</f>
        <v>0</v>
      </c>
      <c r="DH620">
        <f>DG620*DI620</f>
        <v>0</v>
      </c>
      <c r="DI620">
        <f>($B$13*$D$11+$C$13*$D$11+$F$13*((FE620+EW620)/MAX(FE620+EW620+FF620, 0.1)*$I$11+FF620/MAX(FE620+EW620+FF620, 0.1)*$J$11))/($B$13+$C$13+$F$13)</f>
        <v>0</v>
      </c>
      <c r="DJ620">
        <f>($B$13*$K$11+$C$13*$K$11+$F$13*((FE620+EW620)/MAX(FE620+EW620+FF620, 0.1)*$P$11+FF620/MAX(FE620+EW620+FF620, 0.1)*$Q$11))/($B$13+$C$13+$F$13)</f>
        <v>0</v>
      </c>
      <c r="DK620">
        <v>5.66</v>
      </c>
      <c r="DL620">
        <v>0.5</v>
      </c>
      <c r="DM620" t="s">
        <v>438</v>
      </c>
      <c r="DN620">
        <v>2</v>
      </c>
      <c r="DO620" t="b">
        <v>1</v>
      </c>
      <c r="DP620">
        <v>1758404447.755172</v>
      </c>
      <c r="DQ620">
        <v>398.6635862068966</v>
      </c>
      <c r="DR620">
        <v>420.3688275862068</v>
      </c>
      <c r="DS620">
        <v>22.9001724137931</v>
      </c>
      <c r="DT620">
        <v>18.16381379310345</v>
      </c>
      <c r="DU620">
        <v>399.698275862069</v>
      </c>
      <c r="DV620">
        <v>22.6179724137931</v>
      </c>
      <c r="DW620">
        <v>500.0488620689655</v>
      </c>
      <c r="DX620">
        <v>90.20517931034483</v>
      </c>
      <c r="DY620">
        <v>0.06689122758620689</v>
      </c>
      <c r="DZ620">
        <v>29.48514827586207</v>
      </c>
      <c r="EA620">
        <v>29.98294482758621</v>
      </c>
      <c r="EB620">
        <v>999.9000000000002</v>
      </c>
      <c r="EC620">
        <v>0</v>
      </c>
      <c r="ED620">
        <v>0</v>
      </c>
      <c r="EE620">
        <v>10001.55</v>
      </c>
      <c r="EF620">
        <v>0</v>
      </c>
      <c r="EG620">
        <v>11.5964</v>
      </c>
      <c r="EH620">
        <v>-21.7052275862069</v>
      </c>
      <c r="EI620">
        <v>408.007</v>
      </c>
      <c r="EJ620">
        <v>428.1455517241379</v>
      </c>
      <c r="EK620">
        <v>4.736361379310345</v>
      </c>
      <c r="EL620">
        <v>420.3688275862068</v>
      </c>
      <c r="EM620">
        <v>18.16381379310345</v>
      </c>
      <c r="EN620">
        <v>2.065714482758621</v>
      </c>
      <c r="EO620">
        <v>1.638470689655172</v>
      </c>
      <c r="EP620">
        <v>17.95723448275862</v>
      </c>
      <c r="EQ620">
        <v>14.32544137931035</v>
      </c>
      <c r="ER620">
        <v>2000.016551724138</v>
      </c>
      <c r="ES620">
        <v>0.9799935517241379</v>
      </c>
      <c r="ET620">
        <v>0.02000626551724138</v>
      </c>
      <c r="EU620">
        <v>0</v>
      </c>
      <c r="EV620">
        <v>882.1370689655172</v>
      </c>
      <c r="EW620">
        <v>5.00078</v>
      </c>
      <c r="EX620">
        <v>17252.03793103448</v>
      </c>
      <c r="EY620">
        <v>16379.73793103448</v>
      </c>
      <c r="EZ620">
        <v>38.74975862068965</v>
      </c>
      <c r="FA620">
        <v>39.59024137931033</v>
      </c>
      <c r="FB620">
        <v>39.09893103448275</v>
      </c>
      <c r="FC620">
        <v>39.19593103448275</v>
      </c>
      <c r="FD620">
        <v>40.21958620689655</v>
      </c>
      <c r="FE620">
        <v>1955.099310344828</v>
      </c>
      <c r="FF620">
        <v>39.90896551724138</v>
      </c>
      <c r="FG620">
        <v>0</v>
      </c>
      <c r="FH620">
        <v>1758404456.1</v>
      </c>
      <c r="FI620">
        <v>0</v>
      </c>
      <c r="FJ620">
        <v>882.23404</v>
      </c>
      <c r="FK620">
        <v>10.12307693321577</v>
      </c>
      <c r="FL620">
        <v>176.6538463795937</v>
      </c>
      <c r="FM620">
        <v>17253.312</v>
      </c>
      <c r="FN620">
        <v>15</v>
      </c>
      <c r="FO620">
        <v>0</v>
      </c>
      <c r="FP620" t="s">
        <v>439</v>
      </c>
      <c r="FQ620">
        <v>1746989605.5</v>
      </c>
      <c r="FR620">
        <v>1746989593.5</v>
      </c>
      <c r="FS620">
        <v>0</v>
      </c>
      <c r="FT620">
        <v>-0.274</v>
      </c>
      <c r="FU620">
        <v>-0.002</v>
      </c>
      <c r="FV620">
        <v>2.549</v>
      </c>
      <c r="FW620">
        <v>0.129</v>
      </c>
      <c r="FX620">
        <v>420</v>
      </c>
      <c r="FY620">
        <v>17</v>
      </c>
      <c r="FZ620">
        <v>0.02</v>
      </c>
      <c r="GA620">
        <v>0.04</v>
      </c>
      <c r="GB620">
        <v>-21.55937804878049</v>
      </c>
      <c r="GC620">
        <v>-2.027956097561</v>
      </c>
      <c r="GD620">
        <v>0.3498910600578241</v>
      </c>
      <c r="GE620">
        <v>0</v>
      </c>
      <c r="GF620">
        <v>881.6871176470588</v>
      </c>
      <c r="GG620">
        <v>9.946187927141484</v>
      </c>
      <c r="GH620">
        <v>1.00136165426371</v>
      </c>
      <c r="GI620">
        <v>0</v>
      </c>
      <c r="GJ620">
        <v>4.732978048780487</v>
      </c>
      <c r="GK620">
        <v>0.06913254355402083</v>
      </c>
      <c r="GL620">
        <v>0.008267253125526177</v>
      </c>
      <c r="GM620">
        <v>1</v>
      </c>
      <c r="GN620">
        <v>1</v>
      </c>
      <c r="GO620">
        <v>3</v>
      </c>
      <c r="GP620" t="s">
        <v>440</v>
      </c>
      <c r="GQ620">
        <v>3.10165</v>
      </c>
      <c r="GR620">
        <v>2.72443</v>
      </c>
      <c r="GS620">
        <v>0.08458549999999999</v>
      </c>
      <c r="GT620">
        <v>0.08833249999999999</v>
      </c>
      <c r="GU620">
        <v>0.104214</v>
      </c>
      <c r="GV620">
        <v>0.08956450000000001</v>
      </c>
      <c r="GW620">
        <v>23956.8</v>
      </c>
      <c r="GX620">
        <v>21681.6</v>
      </c>
      <c r="GY620">
        <v>26733.6</v>
      </c>
      <c r="GZ620">
        <v>24003.1</v>
      </c>
      <c r="HA620">
        <v>38318.3</v>
      </c>
      <c r="HB620">
        <v>32320.1</v>
      </c>
      <c r="HC620">
        <v>46686.1</v>
      </c>
      <c r="HD620">
        <v>37990.7</v>
      </c>
      <c r="HE620">
        <v>1.8747</v>
      </c>
      <c r="HF620">
        <v>2.34415</v>
      </c>
      <c r="HG620">
        <v>0.151217</v>
      </c>
      <c r="HH620">
        <v>0</v>
      </c>
      <c r="HI620">
        <v>27.5314</v>
      </c>
      <c r="HJ620">
        <v>999.9</v>
      </c>
      <c r="HK620">
        <v>44.2</v>
      </c>
      <c r="HL620">
        <v>32.4</v>
      </c>
      <c r="HM620">
        <v>23.9321</v>
      </c>
      <c r="HN620">
        <v>60.9212</v>
      </c>
      <c r="HO620">
        <v>5.4407</v>
      </c>
      <c r="HP620">
        <v>2</v>
      </c>
      <c r="HQ620">
        <v>0.0903074</v>
      </c>
      <c r="HR620">
        <v>-0.9560999999999999</v>
      </c>
      <c r="HS620">
        <v>20.2798</v>
      </c>
      <c r="HT620">
        <v>5.2122</v>
      </c>
      <c r="HU620">
        <v>11.9775</v>
      </c>
      <c r="HV620">
        <v>4.96335</v>
      </c>
      <c r="HW620">
        <v>3.2744</v>
      </c>
      <c r="HX620">
        <v>9999</v>
      </c>
      <c r="HY620">
        <v>9999</v>
      </c>
      <c r="HZ620">
        <v>9999</v>
      </c>
      <c r="IA620">
        <v>999.9</v>
      </c>
      <c r="IB620">
        <v>1.86386</v>
      </c>
      <c r="IC620">
        <v>1.86007</v>
      </c>
      <c r="ID620">
        <v>1.85843</v>
      </c>
      <c r="IE620">
        <v>1.85974</v>
      </c>
      <c r="IF620">
        <v>1.85989</v>
      </c>
      <c r="IG620">
        <v>1.85842</v>
      </c>
      <c r="IH620">
        <v>1.85745</v>
      </c>
      <c r="II620">
        <v>1.85239</v>
      </c>
      <c r="IJ620">
        <v>0</v>
      </c>
      <c r="IK620">
        <v>0</v>
      </c>
      <c r="IL620">
        <v>0</v>
      </c>
      <c r="IM620">
        <v>0</v>
      </c>
      <c r="IN620" t="s">
        <v>441</v>
      </c>
      <c r="IO620" t="s">
        <v>442</v>
      </c>
      <c r="IP620" t="s">
        <v>443</v>
      </c>
      <c r="IQ620" t="s">
        <v>443</v>
      </c>
      <c r="IR620" t="s">
        <v>443</v>
      </c>
      <c r="IS620" t="s">
        <v>443</v>
      </c>
      <c r="IT620">
        <v>0</v>
      </c>
      <c r="IU620">
        <v>100</v>
      </c>
      <c r="IV620">
        <v>100</v>
      </c>
      <c r="IW620">
        <v>-1.035</v>
      </c>
      <c r="IX620">
        <v>0.2825</v>
      </c>
      <c r="IY620">
        <v>-1.199888540531774</v>
      </c>
      <c r="IZ620">
        <v>0.0006062262584135303</v>
      </c>
      <c r="JA620">
        <v>-6.607284784785487E-07</v>
      </c>
      <c r="JB620">
        <v>4.456398226774383E-10</v>
      </c>
      <c r="JC620">
        <v>0.04242554667046498</v>
      </c>
      <c r="JD620">
        <v>-0.002659736867722172</v>
      </c>
      <c r="JE620">
        <v>0.000738507291522077</v>
      </c>
      <c r="JF620">
        <v>-6.730059124220876E-06</v>
      </c>
      <c r="JG620">
        <v>7</v>
      </c>
      <c r="JH620">
        <v>1949</v>
      </c>
      <c r="JI620">
        <v>1</v>
      </c>
      <c r="JJ620">
        <v>29</v>
      </c>
      <c r="JK620">
        <v>190247.5</v>
      </c>
      <c r="JL620">
        <v>190247.7</v>
      </c>
      <c r="JM620">
        <v>1.46729</v>
      </c>
      <c r="JN620">
        <v>2.63306</v>
      </c>
      <c r="JO620">
        <v>2.146</v>
      </c>
      <c r="JP620">
        <v>2.67944</v>
      </c>
      <c r="JQ620">
        <v>2.29858</v>
      </c>
      <c r="JR620">
        <v>2.41699</v>
      </c>
      <c r="JS620">
        <v>37.0747</v>
      </c>
      <c r="JT620">
        <v>24.07</v>
      </c>
      <c r="JU620">
        <v>18</v>
      </c>
      <c r="JV620">
        <v>481.968</v>
      </c>
      <c r="JW620">
        <v>894.463</v>
      </c>
      <c r="JX620">
        <v>28.7407</v>
      </c>
      <c r="JY620">
        <v>28.3915</v>
      </c>
      <c r="JZ620">
        <v>30</v>
      </c>
      <c r="KA620">
        <v>28.6382</v>
      </c>
      <c r="KB620">
        <v>28.6169</v>
      </c>
      <c r="KC620">
        <v>29.5324</v>
      </c>
      <c r="KD620">
        <v>24.2909</v>
      </c>
      <c r="KE620">
        <v>54.5954</v>
      </c>
      <c r="KF620">
        <v>28.7398</v>
      </c>
      <c r="KG620">
        <v>440.195</v>
      </c>
      <c r="KH620">
        <v>18.054</v>
      </c>
      <c r="KI620">
        <v>102.073</v>
      </c>
      <c r="KJ620">
        <v>91.6052</v>
      </c>
    </row>
    <row r="621" spans="1:296">
      <c r="A621">
        <v>603</v>
      </c>
      <c r="B621">
        <v>1758404460.6</v>
      </c>
      <c r="C621">
        <v>22320.09999990463</v>
      </c>
      <c r="D621" t="s">
        <v>1655</v>
      </c>
      <c r="E621" t="s">
        <v>1656</v>
      </c>
      <c r="F621">
        <v>5</v>
      </c>
      <c r="G621" t="s">
        <v>1604</v>
      </c>
      <c r="H621">
        <v>1758404452.832142</v>
      </c>
      <c r="I621">
        <f>(J621)/1000</f>
        <v>0</v>
      </c>
      <c r="J621">
        <f>IF(DO621, AM621, AG621)</f>
        <v>0</v>
      </c>
      <c r="K621">
        <f>IF(DO621, AH621, AF621)</f>
        <v>0</v>
      </c>
      <c r="L621">
        <f>DQ621 - IF(AT621&gt;1, K621*DK621*100.0/(AV621), 0)</f>
        <v>0</v>
      </c>
      <c r="M621">
        <f>((S621-I621/2)*L621-K621)/(S621+I621/2)</f>
        <v>0</v>
      </c>
      <c r="N621">
        <f>M621*(DX621+DY621)/1000.0</f>
        <v>0</v>
      </c>
      <c r="O621">
        <f>(DQ621 - IF(AT621&gt;1, K621*DK621*100.0/(AV621), 0))*(DX621+DY621)/1000.0</f>
        <v>0</v>
      </c>
      <c r="P621">
        <f>2.0/((1/R621-1/Q621)+SIGN(R621)*SQRT((1/R621-1/Q621)*(1/R621-1/Q621) + 4*DL621/((DL621+1)*(DL621+1))*(2*1/R621*1/Q621-1/Q621*1/Q621)))</f>
        <v>0</v>
      </c>
      <c r="Q621">
        <f>IF(LEFT(DM621,1)&lt;&gt;"0",IF(LEFT(DM621,1)="1",3.0,DN621),$D$5+$E$5*(EE621*DX621/($K$5*1000))+$F$5*(EE621*DX621/($K$5*1000))*MAX(MIN(DK621,$J$5),$I$5)*MAX(MIN(DK621,$J$5),$I$5)+$G$5*MAX(MIN(DK621,$J$5),$I$5)*(EE621*DX621/($K$5*1000))+$H$5*(EE621*DX621/($K$5*1000))*(EE621*DX621/($K$5*1000)))</f>
        <v>0</v>
      </c>
      <c r="R621">
        <f>I621*(1000-(1000*0.61365*exp(17.502*V621/(240.97+V621))/(DX621+DY621)+DS621)/2)/(1000*0.61365*exp(17.502*V621/(240.97+V621))/(DX621+DY621)-DS621)</f>
        <v>0</v>
      </c>
      <c r="S621">
        <f>1/((DL621+1)/(P621/1.6)+1/(Q621/1.37)) + DL621/((DL621+1)/(P621/1.6) + DL621/(Q621/1.37))</f>
        <v>0</v>
      </c>
      <c r="T621">
        <f>(DG621*DJ621)</f>
        <v>0</v>
      </c>
      <c r="U621">
        <f>(DZ621+(T621+2*0.95*5.67E-8*(((DZ621+$B$9)+273)^4-(DZ621+273)^4)-44100*I621)/(1.84*29.3*Q621+8*0.95*5.67E-8*(DZ621+273)^3))</f>
        <v>0</v>
      </c>
      <c r="V621">
        <f>($C$9*EA621+$D$9*EB621+$E$9*U621)</f>
        <v>0</v>
      </c>
      <c r="W621">
        <f>0.61365*exp(17.502*V621/(240.97+V621))</f>
        <v>0</v>
      </c>
      <c r="X621">
        <f>(Y621/Z621*100)</f>
        <v>0</v>
      </c>
      <c r="Y621">
        <f>DS621*(DX621+DY621)/1000</f>
        <v>0</v>
      </c>
      <c r="Z621">
        <f>0.61365*exp(17.502*DZ621/(240.97+DZ621))</f>
        <v>0</v>
      </c>
      <c r="AA621">
        <f>(W621-DS621*(DX621+DY621)/1000)</f>
        <v>0</v>
      </c>
      <c r="AB621">
        <f>(-I621*44100)</f>
        <v>0</v>
      </c>
      <c r="AC621">
        <f>2*29.3*Q621*0.92*(DZ621-V621)</f>
        <v>0</v>
      </c>
      <c r="AD621">
        <f>2*0.95*5.67E-8*(((DZ621+$B$9)+273)^4-(V621+273)^4)</f>
        <v>0</v>
      </c>
      <c r="AE621">
        <f>T621+AD621+AB621+AC621</f>
        <v>0</v>
      </c>
      <c r="AF621">
        <f>DW621*AT621*(DR621-DQ621*(1000-AT621*DT621)/(1000-AT621*DS621))/(100*DK621)</f>
        <v>0</v>
      </c>
      <c r="AG621">
        <f>1000*DW621*AT621*(DS621-DT621)/(100*DK621*(1000-AT621*DS621))</f>
        <v>0</v>
      </c>
      <c r="AH621">
        <f>(AI621 - AJ621 - DX621*1E3/(8.314*(DZ621+273.15)) * AL621/DW621 * AK621) * DW621/(100*DK621) * (1000 - DT621)/1000</f>
        <v>0</v>
      </c>
      <c r="AI621">
        <v>433.9836545846246</v>
      </c>
      <c r="AJ621">
        <v>410.7979757575756</v>
      </c>
      <c r="AK621">
        <v>0.6584262653597143</v>
      </c>
      <c r="AL621">
        <v>65.71797412509649</v>
      </c>
      <c r="AM621">
        <f>(AO621 - AN621 + DX621*1E3/(8.314*(DZ621+273.15)) * AQ621/DW621 * AP621) * DW621/(100*DK621) * 1000/(1000 - AO621)</f>
        <v>0</v>
      </c>
      <c r="AN621">
        <v>18.14097459822317</v>
      </c>
      <c r="AO621">
        <v>22.9160103030303</v>
      </c>
      <c r="AP621">
        <v>0.003987733226525387</v>
      </c>
      <c r="AQ621">
        <v>86.31650499012009</v>
      </c>
      <c r="AR621">
        <v>0</v>
      </c>
      <c r="AS621">
        <v>0</v>
      </c>
      <c r="AT621">
        <f>IF(AR621*$H$15&gt;=AV621,1.0,(AV621/(AV621-AR621*$H$15)))</f>
        <v>0</v>
      </c>
      <c r="AU621">
        <f>(AT621-1)*100</f>
        <v>0</v>
      </c>
      <c r="AV621">
        <f>MAX(0,($B$15+$C$15*EE621)/(1+$D$15*EE621)*DX621/(DZ621+273)*$E$15)</f>
        <v>0</v>
      </c>
      <c r="AW621" t="s">
        <v>437</v>
      </c>
      <c r="AX621" t="s">
        <v>437</v>
      </c>
      <c r="AY621">
        <v>0</v>
      </c>
      <c r="AZ621">
        <v>0</v>
      </c>
      <c r="BA621">
        <f>1-AY621/AZ621</f>
        <v>0</v>
      </c>
      <c r="BB621">
        <v>0</v>
      </c>
      <c r="BC621" t="s">
        <v>437</v>
      </c>
      <c r="BD621" t="s">
        <v>437</v>
      </c>
      <c r="BE621">
        <v>0</v>
      </c>
      <c r="BF621">
        <v>0</v>
      </c>
      <c r="BG621">
        <f>1-BE621/BF621</f>
        <v>0</v>
      </c>
      <c r="BH621">
        <v>0.5</v>
      </c>
      <c r="BI621">
        <f>DH621</f>
        <v>0</v>
      </c>
      <c r="BJ621">
        <f>K621</f>
        <v>0</v>
      </c>
      <c r="BK621">
        <f>BG621*BH621*BI621</f>
        <v>0</v>
      </c>
      <c r="BL621">
        <f>(BJ621-BB621)/BI621</f>
        <v>0</v>
      </c>
      <c r="BM621">
        <f>(AZ621-BF621)/BF621</f>
        <v>0</v>
      </c>
      <c r="BN621">
        <f>AY621/(BA621+AY621/BF621)</f>
        <v>0</v>
      </c>
      <c r="BO621" t="s">
        <v>437</v>
      </c>
      <c r="BP621">
        <v>0</v>
      </c>
      <c r="BQ621">
        <f>IF(BP621&lt;&gt;0, BP621, BN621)</f>
        <v>0</v>
      </c>
      <c r="BR621">
        <f>1-BQ621/BF621</f>
        <v>0</v>
      </c>
      <c r="BS621">
        <f>(BF621-BE621)/(BF621-BQ621)</f>
        <v>0</v>
      </c>
      <c r="BT621">
        <f>(AZ621-BF621)/(AZ621-BQ621)</f>
        <v>0</v>
      </c>
      <c r="BU621">
        <f>(BF621-BE621)/(BF621-AY621)</f>
        <v>0</v>
      </c>
      <c r="BV621">
        <f>(AZ621-BF621)/(AZ621-AY621)</f>
        <v>0</v>
      </c>
      <c r="BW621">
        <f>(BS621*BQ621/BE621)</f>
        <v>0</v>
      </c>
      <c r="BX621">
        <f>(1-BW621)</f>
        <v>0</v>
      </c>
      <c r="DG621">
        <f>$B$13*EF621+$C$13*EG621+$F$13*ER621*(1-EU621)</f>
        <v>0</v>
      </c>
      <c r="DH621">
        <f>DG621*DI621</f>
        <v>0</v>
      </c>
      <c r="DI621">
        <f>($B$13*$D$11+$C$13*$D$11+$F$13*((FE621+EW621)/MAX(FE621+EW621+FF621, 0.1)*$I$11+FF621/MAX(FE621+EW621+FF621, 0.1)*$J$11))/($B$13+$C$13+$F$13)</f>
        <v>0</v>
      </c>
      <c r="DJ621">
        <f>($B$13*$K$11+$C$13*$K$11+$F$13*((FE621+EW621)/MAX(FE621+EW621+FF621, 0.1)*$P$11+FF621/MAX(FE621+EW621+FF621, 0.1)*$Q$11))/($B$13+$C$13+$F$13)</f>
        <v>0</v>
      </c>
      <c r="DK621">
        <v>5.66</v>
      </c>
      <c r="DL621">
        <v>0.5</v>
      </c>
      <c r="DM621" t="s">
        <v>438</v>
      </c>
      <c r="DN621">
        <v>2</v>
      </c>
      <c r="DO621" t="b">
        <v>1</v>
      </c>
      <c r="DP621">
        <v>1758404452.832142</v>
      </c>
      <c r="DQ621">
        <v>399.0371428571429</v>
      </c>
      <c r="DR621">
        <v>422.92475</v>
      </c>
      <c r="DS621">
        <v>22.90873928571429</v>
      </c>
      <c r="DT621">
        <v>18.14556071428571</v>
      </c>
      <c r="DU621">
        <v>400.0716428571428</v>
      </c>
      <c r="DV621">
        <v>22.626375</v>
      </c>
      <c r="DW621">
        <v>500.0378571428572</v>
      </c>
      <c r="DX621">
        <v>90.20493928571429</v>
      </c>
      <c r="DY621">
        <v>0.06663628571428572</v>
      </c>
      <c r="DZ621">
        <v>29.49219285714286</v>
      </c>
      <c r="EA621">
        <v>29.98924642857142</v>
      </c>
      <c r="EB621">
        <v>999.9000000000002</v>
      </c>
      <c r="EC621">
        <v>0</v>
      </c>
      <c r="ED621">
        <v>0</v>
      </c>
      <c r="EE621">
        <v>9997.585000000001</v>
      </c>
      <c r="EF621">
        <v>0</v>
      </c>
      <c r="EG621">
        <v>11.5964</v>
      </c>
      <c r="EH621">
        <v>-23.88761428571429</v>
      </c>
      <c r="EI621">
        <v>408.3928571428572</v>
      </c>
      <c r="EJ621">
        <v>430.7405714285715</v>
      </c>
      <c r="EK621">
        <v>4.763180357142857</v>
      </c>
      <c r="EL621">
        <v>422.92475</v>
      </c>
      <c r="EM621">
        <v>18.14556071428571</v>
      </c>
      <c r="EN621">
        <v>2.066482142857143</v>
      </c>
      <c r="EO621">
        <v>1.636819642857143</v>
      </c>
      <c r="EP621">
        <v>17.96313571428572</v>
      </c>
      <c r="EQ621">
        <v>14.30984285714286</v>
      </c>
      <c r="ER621">
        <v>2000.004285714286</v>
      </c>
      <c r="ES621">
        <v>0.9799928214285716</v>
      </c>
      <c r="ET621">
        <v>0.02000698214285714</v>
      </c>
      <c r="EU621">
        <v>0</v>
      </c>
      <c r="EV621">
        <v>882.8820357142857</v>
      </c>
      <c r="EW621">
        <v>5.00078</v>
      </c>
      <c r="EX621">
        <v>17265.63571428572</v>
      </c>
      <c r="EY621">
        <v>16379.63571428572</v>
      </c>
      <c r="EZ621">
        <v>38.73632142857142</v>
      </c>
      <c r="FA621">
        <v>39.58674999999999</v>
      </c>
      <c r="FB621">
        <v>39.10917857142856</v>
      </c>
      <c r="FC621">
        <v>39.17617857142857</v>
      </c>
      <c r="FD621">
        <v>40.17385714285714</v>
      </c>
      <c r="FE621">
        <v>1955.086071428571</v>
      </c>
      <c r="FF621">
        <v>39.91</v>
      </c>
      <c r="FG621">
        <v>0</v>
      </c>
      <c r="FH621">
        <v>1758404461.5</v>
      </c>
      <c r="FI621">
        <v>0</v>
      </c>
      <c r="FJ621">
        <v>882.9425769230768</v>
      </c>
      <c r="FK621">
        <v>7.022393150299015</v>
      </c>
      <c r="FL621">
        <v>149.3982903722675</v>
      </c>
      <c r="FM621">
        <v>17266.80384615385</v>
      </c>
      <c r="FN621">
        <v>15</v>
      </c>
      <c r="FO621">
        <v>0</v>
      </c>
      <c r="FP621" t="s">
        <v>439</v>
      </c>
      <c r="FQ621">
        <v>1746989605.5</v>
      </c>
      <c r="FR621">
        <v>1746989593.5</v>
      </c>
      <c r="FS621">
        <v>0</v>
      </c>
      <c r="FT621">
        <v>-0.274</v>
      </c>
      <c r="FU621">
        <v>-0.002</v>
      </c>
      <c r="FV621">
        <v>2.549</v>
      </c>
      <c r="FW621">
        <v>0.129</v>
      </c>
      <c r="FX621">
        <v>420</v>
      </c>
      <c r="FY621">
        <v>17</v>
      </c>
      <c r="FZ621">
        <v>0.02</v>
      </c>
      <c r="GA621">
        <v>0.04</v>
      </c>
      <c r="GB621">
        <v>-23.2332775</v>
      </c>
      <c r="GC621">
        <v>-24.19665478424011</v>
      </c>
      <c r="GD621">
        <v>2.912417006241337</v>
      </c>
      <c r="GE621">
        <v>0</v>
      </c>
      <c r="GF621">
        <v>882.4848529411765</v>
      </c>
      <c r="GG621">
        <v>8.811443842502923</v>
      </c>
      <c r="GH621">
        <v>0.8922749553925469</v>
      </c>
      <c r="GI621">
        <v>0</v>
      </c>
      <c r="GJ621">
        <v>4.75416525</v>
      </c>
      <c r="GK621">
        <v>0.2936617260788013</v>
      </c>
      <c r="GL621">
        <v>0.03577680212005407</v>
      </c>
      <c r="GM621">
        <v>0</v>
      </c>
      <c r="GN621">
        <v>0</v>
      </c>
      <c r="GO621">
        <v>3</v>
      </c>
      <c r="GP621" t="s">
        <v>446</v>
      </c>
      <c r="GQ621">
        <v>3.10164</v>
      </c>
      <c r="GR621">
        <v>2.72441</v>
      </c>
      <c r="GS621">
        <v>0.0850993</v>
      </c>
      <c r="GT621">
        <v>0.08999840000000001</v>
      </c>
      <c r="GU621">
        <v>0.104211</v>
      </c>
      <c r="GV621">
        <v>0.08919779999999999</v>
      </c>
      <c r="GW621">
        <v>23943.7</v>
      </c>
      <c r="GX621">
        <v>21642.1</v>
      </c>
      <c r="GY621">
        <v>26733.9</v>
      </c>
      <c r="GZ621">
        <v>24003.2</v>
      </c>
      <c r="HA621">
        <v>38319</v>
      </c>
      <c r="HB621">
        <v>32333.7</v>
      </c>
      <c r="HC621">
        <v>46686.8</v>
      </c>
      <c r="HD621">
        <v>37991.2</v>
      </c>
      <c r="HE621">
        <v>1.8748</v>
      </c>
      <c r="HF621">
        <v>2.3441</v>
      </c>
      <c r="HG621">
        <v>0.150613</v>
      </c>
      <c r="HH621">
        <v>0</v>
      </c>
      <c r="HI621">
        <v>27.5342</v>
      </c>
      <c r="HJ621">
        <v>999.9</v>
      </c>
      <c r="HK621">
        <v>44.2</v>
      </c>
      <c r="HL621">
        <v>32.4</v>
      </c>
      <c r="HM621">
        <v>23.9311</v>
      </c>
      <c r="HN621">
        <v>61.2912</v>
      </c>
      <c r="HO621">
        <v>5.47676</v>
      </c>
      <c r="HP621">
        <v>2</v>
      </c>
      <c r="HQ621">
        <v>0.09023630000000001</v>
      </c>
      <c r="HR621">
        <v>-0.938505</v>
      </c>
      <c r="HS621">
        <v>20.2799</v>
      </c>
      <c r="HT621">
        <v>5.2119</v>
      </c>
      <c r="HU621">
        <v>11.9767</v>
      </c>
      <c r="HV621">
        <v>4.96335</v>
      </c>
      <c r="HW621">
        <v>3.2744</v>
      </c>
      <c r="HX621">
        <v>9999</v>
      </c>
      <c r="HY621">
        <v>9999</v>
      </c>
      <c r="HZ621">
        <v>9999</v>
      </c>
      <c r="IA621">
        <v>999.9</v>
      </c>
      <c r="IB621">
        <v>1.86386</v>
      </c>
      <c r="IC621">
        <v>1.86006</v>
      </c>
      <c r="ID621">
        <v>1.8584</v>
      </c>
      <c r="IE621">
        <v>1.85974</v>
      </c>
      <c r="IF621">
        <v>1.85989</v>
      </c>
      <c r="IG621">
        <v>1.8584</v>
      </c>
      <c r="IH621">
        <v>1.85745</v>
      </c>
      <c r="II621">
        <v>1.85238</v>
      </c>
      <c r="IJ621">
        <v>0</v>
      </c>
      <c r="IK621">
        <v>0</v>
      </c>
      <c r="IL621">
        <v>0</v>
      </c>
      <c r="IM621">
        <v>0</v>
      </c>
      <c r="IN621" t="s">
        <v>441</v>
      </c>
      <c r="IO621" t="s">
        <v>442</v>
      </c>
      <c r="IP621" t="s">
        <v>443</v>
      </c>
      <c r="IQ621" t="s">
        <v>443</v>
      </c>
      <c r="IR621" t="s">
        <v>443</v>
      </c>
      <c r="IS621" t="s">
        <v>443</v>
      </c>
      <c r="IT621">
        <v>0</v>
      </c>
      <c r="IU621">
        <v>100</v>
      </c>
      <c r="IV621">
        <v>100</v>
      </c>
      <c r="IW621">
        <v>-1.034</v>
      </c>
      <c r="IX621">
        <v>0.2825</v>
      </c>
      <c r="IY621">
        <v>-1.199888540531774</v>
      </c>
      <c r="IZ621">
        <v>0.0006062262584135303</v>
      </c>
      <c r="JA621">
        <v>-6.607284784785487E-07</v>
      </c>
      <c r="JB621">
        <v>4.456398226774383E-10</v>
      </c>
      <c r="JC621">
        <v>0.04242554667046498</v>
      </c>
      <c r="JD621">
        <v>-0.002659736867722172</v>
      </c>
      <c r="JE621">
        <v>0.000738507291522077</v>
      </c>
      <c r="JF621">
        <v>-6.730059124220876E-06</v>
      </c>
      <c r="JG621">
        <v>7</v>
      </c>
      <c r="JH621">
        <v>1949</v>
      </c>
      <c r="JI621">
        <v>1</v>
      </c>
      <c r="JJ621">
        <v>29</v>
      </c>
      <c r="JK621">
        <v>190247.6</v>
      </c>
      <c r="JL621">
        <v>190247.8</v>
      </c>
      <c r="JM621">
        <v>1.50269</v>
      </c>
      <c r="JN621">
        <v>2.62695</v>
      </c>
      <c r="JO621">
        <v>2.146</v>
      </c>
      <c r="JP621">
        <v>2.67944</v>
      </c>
      <c r="JQ621">
        <v>2.29858</v>
      </c>
      <c r="JR621">
        <v>2.4353</v>
      </c>
      <c r="JS621">
        <v>37.0747</v>
      </c>
      <c r="JT621">
        <v>24.07</v>
      </c>
      <c r="JU621">
        <v>18</v>
      </c>
      <c r="JV621">
        <v>482.013</v>
      </c>
      <c r="JW621">
        <v>894.364</v>
      </c>
      <c r="JX621">
        <v>28.7479</v>
      </c>
      <c r="JY621">
        <v>28.3898</v>
      </c>
      <c r="JZ621">
        <v>29.9999</v>
      </c>
      <c r="KA621">
        <v>28.6365</v>
      </c>
      <c r="KB621">
        <v>28.614</v>
      </c>
      <c r="KC621">
        <v>30.3082</v>
      </c>
      <c r="KD621">
        <v>24.2909</v>
      </c>
      <c r="KE621">
        <v>54.5954</v>
      </c>
      <c r="KF621">
        <v>28.7453</v>
      </c>
      <c r="KG621">
        <v>460.238</v>
      </c>
      <c r="KH621">
        <v>18.0401</v>
      </c>
      <c r="KI621">
        <v>102.074</v>
      </c>
      <c r="KJ621">
        <v>91.60599999999999</v>
      </c>
    </row>
    <row r="622" spans="1:296">
      <c r="A622">
        <v>604</v>
      </c>
      <c r="B622">
        <v>1758404465.6</v>
      </c>
      <c r="C622">
        <v>22325.09999990463</v>
      </c>
      <c r="D622" t="s">
        <v>1657</v>
      </c>
      <c r="E622" t="s">
        <v>1658</v>
      </c>
      <c r="F622">
        <v>5</v>
      </c>
      <c r="G622" t="s">
        <v>1604</v>
      </c>
      <c r="H622">
        <v>1758404458.1</v>
      </c>
      <c r="I622">
        <f>(J622)/1000</f>
        <v>0</v>
      </c>
      <c r="J622">
        <f>IF(DO622, AM622, AG622)</f>
        <v>0</v>
      </c>
      <c r="K622">
        <f>IF(DO622, AH622, AF622)</f>
        <v>0</v>
      </c>
      <c r="L622">
        <f>DQ622 - IF(AT622&gt;1, K622*DK622*100.0/(AV622), 0)</f>
        <v>0</v>
      </c>
      <c r="M622">
        <f>((S622-I622/2)*L622-K622)/(S622+I622/2)</f>
        <v>0</v>
      </c>
      <c r="N622">
        <f>M622*(DX622+DY622)/1000.0</f>
        <v>0</v>
      </c>
      <c r="O622">
        <f>(DQ622 - IF(AT622&gt;1, K622*DK622*100.0/(AV622), 0))*(DX622+DY622)/1000.0</f>
        <v>0</v>
      </c>
      <c r="P622">
        <f>2.0/((1/R622-1/Q622)+SIGN(R622)*SQRT((1/R622-1/Q622)*(1/R622-1/Q622) + 4*DL622/((DL622+1)*(DL622+1))*(2*1/R622*1/Q622-1/Q622*1/Q622)))</f>
        <v>0</v>
      </c>
      <c r="Q622">
        <f>IF(LEFT(DM622,1)&lt;&gt;"0",IF(LEFT(DM622,1)="1",3.0,DN622),$D$5+$E$5*(EE622*DX622/($K$5*1000))+$F$5*(EE622*DX622/($K$5*1000))*MAX(MIN(DK622,$J$5),$I$5)*MAX(MIN(DK622,$J$5),$I$5)+$G$5*MAX(MIN(DK622,$J$5),$I$5)*(EE622*DX622/($K$5*1000))+$H$5*(EE622*DX622/($K$5*1000))*(EE622*DX622/($K$5*1000)))</f>
        <v>0</v>
      </c>
      <c r="R622">
        <f>I622*(1000-(1000*0.61365*exp(17.502*V622/(240.97+V622))/(DX622+DY622)+DS622)/2)/(1000*0.61365*exp(17.502*V622/(240.97+V622))/(DX622+DY622)-DS622)</f>
        <v>0</v>
      </c>
      <c r="S622">
        <f>1/((DL622+1)/(P622/1.6)+1/(Q622/1.37)) + DL622/((DL622+1)/(P622/1.6) + DL622/(Q622/1.37))</f>
        <v>0</v>
      </c>
      <c r="T622">
        <f>(DG622*DJ622)</f>
        <v>0</v>
      </c>
      <c r="U622">
        <f>(DZ622+(T622+2*0.95*5.67E-8*(((DZ622+$B$9)+273)^4-(DZ622+273)^4)-44100*I622)/(1.84*29.3*Q622+8*0.95*5.67E-8*(DZ622+273)^3))</f>
        <v>0</v>
      </c>
      <c r="V622">
        <f>($C$9*EA622+$D$9*EB622+$E$9*U622)</f>
        <v>0</v>
      </c>
      <c r="W622">
        <f>0.61365*exp(17.502*V622/(240.97+V622))</f>
        <v>0</v>
      </c>
      <c r="X622">
        <f>(Y622/Z622*100)</f>
        <v>0</v>
      </c>
      <c r="Y622">
        <f>DS622*(DX622+DY622)/1000</f>
        <v>0</v>
      </c>
      <c r="Z622">
        <f>0.61365*exp(17.502*DZ622/(240.97+DZ622))</f>
        <v>0</v>
      </c>
      <c r="AA622">
        <f>(W622-DS622*(DX622+DY622)/1000)</f>
        <v>0</v>
      </c>
      <c r="AB622">
        <f>(-I622*44100)</f>
        <v>0</v>
      </c>
      <c r="AC622">
        <f>2*29.3*Q622*0.92*(DZ622-V622)</f>
        <v>0</v>
      </c>
      <c r="AD622">
        <f>2*0.95*5.67E-8*(((DZ622+$B$9)+273)^4-(V622+273)^4)</f>
        <v>0</v>
      </c>
      <c r="AE622">
        <f>T622+AD622+AB622+AC622</f>
        <v>0</v>
      </c>
      <c r="AF622">
        <f>DW622*AT622*(DR622-DQ622*(1000-AT622*DT622)/(1000-AT622*DS622))/(100*DK622)</f>
        <v>0</v>
      </c>
      <c r="AG622">
        <f>1000*DW622*AT622*(DS622-DT622)/(100*DK622*(1000-AT622*DS622))</f>
        <v>0</v>
      </c>
      <c r="AH622">
        <f>(AI622 - AJ622 - DX622*1E3/(8.314*(DZ622+273.15)) * AL622/DW622 * AK622) * DW622/(100*DK622) * (1000 - DT622)/1000</f>
        <v>0</v>
      </c>
      <c r="AI622">
        <v>446.2182722301652</v>
      </c>
      <c r="AJ622">
        <v>418.2747696969699</v>
      </c>
      <c r="AK622">
        <v>1.596680427775464</v>
      </c>
      <c r="AL622">
        <v>65.71797412509649</v>
      </c>
      <c r="AM622">
        <f>(AO622 - AN622 + DX622*1E3/(8.314*(DZ622+273.15)) * AQ622/DW622 * AP622) * DW622/(100*DK622) * 1000/(1000 - AO622)</f>
        <v>0</v>
      </c>
      <c r="AN622">
        <v>18.05555326025646</v>
      </c>
      <c r="AO622">
        <v>22.89273212121212</v>
      </c>
      <c r="AP622">
        <v>-0.005527818985508035</v>
      </c>
      <c r="AQ622">
        <v>86.31650499012009</v>
      </c>
      <c r="AR622">
        <v>0</v>
      </c>
      <c r="AS622">
        <v>0</v>
      </c>
      <c r="AT622">
        <f>IF(AR622*$H$15&gt;=AV622,1.0,(AV622/(AV622-AR622*$H$15)))</f>
        <v>0</v>
      </c>
      <c r="AU622">
        <f>(AT622-1)*100</f>
        <v>0</v>
      </c>
      <c r="AV622">
        <f>MAX(0,($B$15+$C$15*EE622)/(1+$D$15*EE622)*DX622/(DZ622+273)*$E$15)</f>
        <v>0</v>
      </c>
      <c r="AW622" t="s">
        <v>437</v>
      </c>
      <c r="AX622" t="s">
        <v>437</v>
      </c>
      <c r="AY622">
        <v>0</v>
      </c>
      <c r="AZ622">
        <v>0</v>
      </c>
      <c r="BA622">
        <f>1-AY622/AZ622</f>
        <v>0</v>
      </c>
      <c r="BB622">
        <v>0</v>
      </c>
      <c r="BC622" t="s">
        <v>437</v>
      </c>
      <c r="BD622" t="s">
        <v>437</v>
      </c>
      <c r="BE622">
        <v>0</v>
      </c>
      <c r="BF622">
        <v>0</v>
      </c>
      <c r="BG622">
        <f>1-BE622/BF622</f>
        <v>0</v>
      </c>
      <c r="BH622">
        <v>0.5</v>
      </c>
      <c r="BI622">
        <f>DH622</f>
        <v>0</v>
      </c>
      <c r="BJ622">
        <f>K622</f>
        <v>0</v>
      </c>
      <c r="BK622">
        <f>BG622*BH622*BI622</f>
        <v>0</v>
      </c>
      <c r="BL622">
        <f>(BJ622-BB622)/BI622</f>
        <v>0</v>
      </c>
      <c r="BM622">
        <f>(AZ622-BF622)/BF622</f>
        <v>0</v>
      </c>
      <c r="BN622">
        <f>AY622/(BA622+AY622/BF622)</f>
        <v>0</v>
      </c>
      <c r="BO622" t="s">
        <v>437</v>
      </c>
      <c r="BP622">
        <v>0</v>
      </c>
      <c r="BQ622">
        <f>IF(BP622&lt;&gt;0, BP622, BN622)</f>
        <v>0</v>
      </c>
      <c r="BR622">
        <f>1-BQ622/BF622</f>
        <v>0</v>
      </c>
      <c r="BS622">
        <f>(BF622-BE622)/(BF622-BQ622)</f>
        <v>0</v>
      </c>
      <c r="BT622">
        <f>(AZ622-BF622)/(AZ622-BQ622)</f>
        <v>0</v>
      </c>
      <c r="BU622">
        <f>(BF622-BE622)/(BF622-AY622)</f>
        <v>0</v>
      </c>
      <c r="BV622">
        <f>(AZ622-BF622)/(AZ622-AY622)</f>
        <v>0</v>
      </c>
      <c r="BW622">
        <f>(BS622*BQ622/BE622)</f>
        <v>0</v>
      </c>
      <c r="BX622">
        <f>(1-BW622)</f>
        <v>0</v>
      </c>
      <c r="DG622">
        <f>$B$13*EF622+$C$13*EG622+$F$13*ER622*(1-EU622)</f>
        <v>0</v>
      </c>
      <c r="DH622">
        <f>DG622*DI622</f>
        <v>0</v>
      </c>
      <c r="DI622">
        <f>($B$13*$D$11+$C$13*$D$11+$F$13*((FE622+EW622)/MAX(FE622+EW622+FF622, 0.1)*$I$11+FF622/MAX(FE622+EW622+FF622, 0.1)*$J$11))/($B$13+$C$13+$F$13)</f>
        <v>0</v>
      </c>
      <c r="DJ622">
        <f>($B$13*$K$11+$C$13*$K$11+$F$13*((FE622+EW622)/MAX(FE622+EW622+FF622, 0.1)*$P$11+FF622/MAX(FE622+EW622+FF622, 0.1)*$Q$11))/($B$13+$C$13+$F$13)</f>
        <v>0</v>
      </c>
      <c r="DK622">
        <v>5.66</v>
      </c>
      <c r="DL622">
        <v>0.5</v>
      </c>
      <c r="DM622" t="s">
        <v>438</v>
      </c>
      <c r="DN622">
        <v>2</v>
      </c>
      <c r="DO622" t="b">
        <v>1</v>
      </c>
      <c r="DP622">
        <v>1758404458.1</v>
      </c>
      <c r="DQ622">
        <v>401.3056666666667</v>
      </c>
      <c r="DR622">
        <v>429.8828518518519</v>
      </c>
      <c r="DS622">
        <v>22.90982962962963</v>
      </c>
      <c r="DT622">
        <v>18.10862222222222</v>
      </c>
      <c r="DU622">
        <v>402.3395555555555</v>
      </c>
      <c r="DV622">
        <v>22.62745555555556</v>
      </c>
      <c r="DW622">
        <v>499.9797037037036</v>
      </c>
      <c r="DX622">
        <v>90.20515555555555</v>
      </c>
      <c r="DY622">
        <v>0.06634532592592593</v>
      </c>
      <c r="DZ622">
        <v>29.49991111111111</v>
      </c>
      <c r="EA622">
        <v>29.99103703703704</v>
      </c>
      <c r="EB622">
        <v>999.9000000000001</v>
      </c>
      <c r="EC622">
        <v>0</v>
      </c>
      <c r="ED622">
        <v>0</v>
      </c>
      <c r="EE622">
        <v>9996.708518518519</v>
      </c>
      <c r="EF622">
        <v>0</v>
      </c>
      <c r="EG622">
        <v>11.5964</v>
      </c>
      <c r="EH622">
        <v>-28.57716296296296</v>
      </c>
      <c r="EI622">
        <v>410.7149629629629</v>
      </c>
      <c r="EJ622">
        <v>437.8104814814815</v>
      </c>
      <c r="EK622">
        <v>4.801205925925927</v>
      </c>
      <c r="EL622">
        <v>429.8828518518519</v>
      </c>
      <c r="EM622">
        <v>18.10862222222222</v>
      </c>
      <c r="EN622">
        <v>2.066585185185185</v>
      </c>
      <c r="EO622">
        <v>1.633490740740741</v>
      </c>
      <c r="EP622">
        <v>17.96392962962963</v>
      </c>
      <c r="EQ622">
        <v>14.27837777777778</v>
      </c>
      <c r="ER622">
        <v>2000.011111111111</v>
      </c>
      <c r="ES622">
        <v>0.979992888888889</v>
      </c>
      <c r="ET622">
        <v>0.02000691481481482</v>
      </c>
      <c r="EU622">
        <v>0</v>
      </c>
      <c r="EV622">
        <v>883.4934074074074</v>
      </c>
      <c r="EW622">
        <v>5.00078</v>
      </c>
      <c r="EX622">
        <v>17278.06296296296</v>
      </c>
      <c r="EY622">
        <v>16379.69259259259</v>
      </c>
      <c r="EZ622">
        <v>38.7542962962963</v>
      </c>
      <c r="FA622">
        <v>39.59</v>
      </c>
      <c r="FB622">
        <v>39.04140740740741</v>
      </c>
      <c r="FC622">
        <v>39.185</v>
      </c>
      <c r="FD622">
        <v>40.18266666666667</v>
      </c>
      <c r="FE622">
        <v>1955.092222222222</v>
      </c>
      <c r="FF622">
        <v>39.91</v>
      </c>
      <c r="FG622">
        <v>0</v>
      </c>
      <c r="FH622">
        <v>1758404466.3</v>
      </c>
      <c r="FI622">
        <v>0</v>
      </c>
      <c r="FJ622">
        <v>883.4985769230769</v>
      </c>
      <c r="FK622">
        <v>5.786837609402027</v>
      </c>
      <c r="FL622">
        <v>129.9452992427948</v>
      </c>
      <c r="FM622">
        <v>17278.06538461538</v>
      </c>
      <c r="FN622">
        <v>15</v>
      </c>
      <c r="FO622">
        <v>0</v>
      </c>
      <c r="FP622" t="s">
        <v>439</v>
      </c>
      <c r="FQ622">
        <v>1746989605.5</v>
      </c>
      <c r="FR622">
        <v>1746989593.5</v>
      </c>
      <c r="FS622">
        <v>0</v>
      </c>
      <c r="FT622">
        <v>-0.274</v>
      </c>
      <c r="FU622">
        <v>-0.002</v>
      </c>
      <c r="FV622">
        <v>2.549</v>
      </c>
      <c r="FW622">
        <v>0.129</v>
      </c>
      <c r="FX622">
        <v>420</v>
      </c>
      <c r="FY622">
        <v>17</v>
      </c>
      <c r="FZ622">
        <v>0.02</v>
      </c>
      <c r="GA622">
        <v>0.04</v>
      </c>
      <c r="GB622">
        <v>-25.8117275</v>
      </c>
      <c r="GC622">
        <v>-49.07137373358351</v>
      </c>
      <c r="GD622">
        <v>5.129093962338159</v>
      </c>
      <c r="GE622">
        <v>0</v>
      </c>
      <c r="GF622">
        <v>882.9759411764708</v>
      </c>
      <c r="GG622">
        <v>7.476271962463443</v>
      </c>
      <c r="GH622">
        <v>0.7650241034717411</v>
      </c>
      <c r="GI622">
        <v>0</v>
      </c>
      <c r="GJ622">
        <v>4.77817175</v>
      </c>
      <c r="GK622">
        <v>0.4619454033771009</v>
      </c>
      <c r="GL622">
        <v>0.04920531347768765</v>
      </c>
      <c r="GM622">
        <v>0</v>
      </c>
      <c r="GN622">
        <v>0</v>
      </c>
      <c r="GO622">
        <v>3</v>
      </c>
      <c r="GP622" t="s">
        <v>446</v>
      </c>
      <c r="GQ622">
        <v>3.10198</v>
      </c>
      <c r="GR622">
        <v>2.72437</v>
      </c>
      <c r="GS622">
        <v>0.0863379</v>
      </c>
      <c r="GT622">
        <v>0.092173</v>
      </c>
      <c r="GU622">
        <v>0.104137</v>
      </c>
      <c r="GV622">
        <v>0.0891822</v>
      </c>
      <c r="GW622">
        <v>23911.4</v>
      </c>
      <c r="GX622">
        <v>21590.5</v>
      </c>
      <c r="GY622">
        <v>26734.1</v>
      </c>
      <c r="GZ622">
        <v>24003.3</v>
      </c>
      <c r="HA622">
        <v>38322.4</v>
      </c>
      <c r="HB622">
        <v>32334.3</v>
      </c>
      <c r="HC622">
        <v>46686.8</v>
      </c>
      <c r="HD622">
        <v>37990.9</v>
      </c>
      <c r="HE622">
        <v>1.87573</v>
      </c>
      <c r="HF622">
        <v>2.34405</v>
      </c>
      <c r="HG622">
        <v>0.150524</v>
      </c>
      <c r="HH622">
        <v>0</v>
      </c>
      <c r="HI622">
        <v>27.5367</v>
      </c>
      <c r="HJ622">
        <v>999.9</v>
      </c>
      <c r="HK622">
        <v>44.2</v>
      </c>
      <c r="HL622">
        <v>32.4</v>
      </c>
      <c r="HM622">
        <v>23.9337</v>
      </c>
      <c r="HN622">
        <v>60.9712</v>
      </c>
      <c r="HO622">
        <v>5.44872</v>
      </c>
      <c r="HP622">
        <v>2</v>
      </c>
      <c r="HQ622">
        <v>0.08990090000000001</v>
      </c>
      <c r="HR622">
        <v>-0.929728</v>
      </c>
      <c r="HS622">
        <v>20.2796</v>
      </c>
      <c r="HT622">
        <v>5.20995</v>
      </c>
      <c r="HU622">
        <v>11.9764</v>
      </c>
      <c r="HV622">
        <v>4.9632</v>
      </c>
      <c r="HW622">
        <v>3.27418</v>
      </c>
      <c r="HX622">
        <v>9999</v>
      </c>
      <c r="HY622">
        <v>9999</v>
      </c>
      <c r="HZ622">
        <v>9999</v>
      </c>
      <c r="IA622">
        <v>999.9</v>
      </c>
      <c r="IB622">
        <v>1.86386</v>
      </c>
      <c r="IC622">
        <v>1.86007</v>
      </c>
      <c r="ID622">
        <v>1.85842</v>
      </c>
      <c r="IE622">
        <v>1.85974</v>
      </c>
      <c r="IF622">
        <v>1.85989</v>
      </c>
      <c r="IG622">
        <v>1.8584</v>
      </c>
      <c r="IH622">
        <v>1.85745</v>
      </c>
      <c r="II622">
        <v>1.8524</v>
      </c>
      <c r="IJ622">
        <v>0</v>
      </c>
      <c r="IK622">
        <v>0</v>
      </c>
      <c r="IL622">
        <v>0</v>
      </c>
      <c r="IM622">
        <v>0</v>
      </c>
      <c r="IN622" t="s">
        <v>441</v>
      </c>
      <c r="IO622" t="s">
        <v>442</v>
      </c>
      <c r="IP622" t="s">
        <v>443</v>
      </c>
      <c r="IQ622" t="s">
        <v>443</v>
      </c>
      <c r="IR622" t="s">
        <v>443</v>
      </c>
      <c r="IS622" t="s">
        <v>443</v>
      </c>
      <c r="IT622">
        <v>0</v>
      </c>
      <c r="IU622">
        <v>100</v>
      </c>
      <c r="IV622">
        <v>100</v>
      </c>
      <c r="IW622">
        <v>-1.031</v>
      </c>
      <c r="IX622">
        <v>0.2821</v>
      </c>
      <c r="IY622">
        <v>-1.199888540531774</v>
      </c>
      <c r="IZ622">
        <v>0.0006062262584135303</v>
      </c>
      <c r="JA622">
        <v>-6.607284784785487E-07</v>
      </c>
      <c r="JB622">
        <v>4.456398226774383E-10</v>
      </c>
      <c r="JC622">
        <v>0.04242554667046498</v>
      </c>
      <c r="JD622">
        <v>-0.002659736867722172</v>
      </c>
      <c r="JE622">
        <v>0.000738507291522077</v>
      </c>
      <c r="JF622">
        <v>-6.730059124220876E-06</v>
      </c>
      <c r="JG622">
        <v>7</v>
      </c>
      <c r="JH622">
        <v>1949</v>
      </c>
      <c r="JI622">
        <v>1</v>
      </c>
      <c r="JJ622">
        <v>29</v>
      </c>
      <c r="JK622">
        <v>190247.7</v>
      </c>
      <c r="JL622">
        <v>190247.9</v>
      </c>
      <c r="JM622">
        <v>1.54663</v>
      </c>
      <c r="JN622">
        <v>2.62573</v>
      </c>
      <c r="JO622">
        <v>2.146</v>
      </c>
      <c r="JP622">
        <v>2.677</v>
      </c>
      <c r="JQ622">
        <v>2.29858</v>
      </c>
      <c r="JR622">
        <v>2.41821</v>
      </c>
      <c r="JS622">
        <v>37.0509</v>
      </c>
      <c r="JT622">
        <v>24.0787</v>
      </c>
      <c r="JU622">
        <v>18</v>
      </c>
      <c r="JV622">
        <v>482.531</v>
      </c>
      <c r="JW622">
        <v>894.2809999999999</v>
      </c>
      <c r="JX622">
        <v>28.7524</v>
      </c>
      <c r="JY622">
        <v>28.3873</v>
      </c>
      <c r="JZ622">
        <v>29.9998</v>
      </c>
      <c r="KA622">
        <v>28.6339</v>
      </c>
      <c r="KB622">
        <v>28.612</v>
      </c>
      <c r="KC622">
        <v>31.1255</v>
      </c>
      <c r="KD622">
        <v>24.2909</v>
      </c>
      <c r="KE622">
        <v>54.5954</v>
      </c>
      <c r="KF622">
        <v>28.7504</v>
      </c>
      <c r="KG622">
        <v>473.621</v>
      </c>
      <c r="KH622">
        <v>18.0912</v>
      </c>
      <c r="KI622">
        <v>102.074</v>
      </c>
      <c r="KJ622">
        <v>91.6058</v>
      </c>
    </row>
    <row r="623" spans="1:296">
      <c r="A623">
        <v>605</v>
      </c>
      <c r="B623">
        <v>1758404470.6</v>
      </c>
      <c r="C623">
        <v>22330.09999990463</v>
      </c>
      <c r="D623" t="s">
        <v>1659</v>
      </c>
      <c r="E623" t="s">
        <v>1660</v>
      </c>
      <c r="F623">
        <v>5</v>
      </c>
      <c r="G623" t="s">
        <v>1604</v>
      </c>
      <c r="H623">
        <v>1758404462.814285</v>
      </c>
      <c r="I623">
        <f>(J623)/1000</f>
        <v>0</v>
      </c>
      <c r="J623">
        <f>IF(DO623, AM623, AG623)</f>
        <v>0</v>
      </c>
      <c r="K623">
        <f>IF(DO623, AH623, AF623)</f>
        <v>0</v>
      </c>
      <c r="L623">
        <f>DQ623 - IF(AT623&gt;1, K623*DK623*100.0/(AV623), 0)</f>
        <v>0</v>
      </c>
      <c r="M623">
        <f>((S623-I623/2)*L623-K623)/(S623+I623/2)</f>
        <v>0</v>
      </c>
      <c r="N623">
        <f>M623*(DX623+DY623)/1000.0</f>
        <v>0</v>
      </c>
      <c r="O623">
        <f>(DQ623 - IF(AT623&gt;1, K623*DK623*100.0/(AV623), 0))*(DX623+DY623)/1000.0</f>
        <v>0</v>
      </c>
      <c r="P623">
        <f>2.0/((1/R623-1/Q623)+SIGN(R623)*SQRT((1/R623-1/Q623)*(1/R623-1/Q623) + 4*DL623/((DL623+1)*(DL623+1))*(2*1/R623*1/Q623-1/Q623*1/Q623)))</f>
        <v>0</v>
      </c>
      <c r="Q623">
        <f>IF(LEFT(DM623,1)&lt;&gt;"0",IF(LEFT(DM623,1)="1",3.0,DN623),$D$5+$E$5*(EE623*DX623/($K$5*1000))+$F$5*(EE623*DX623/($K$5*1000))*MAX(MIN(DK623,$J$5),$I$5)*MAX(MIN(DK623,$J$5),$I$5)+$G$5*MAX(MIN(DK623,$J$5),$I$5)*(EE623*DX623/($K$5*1000))+$H$5*(EE623*DX623/($K$5*1000))*(EE623*DX623/($K$5*1000)))</f>
        <v>0</v>
      </c>
      <c r="R623">
        <f>I623*(1000-(1000*0.61365*exp(17.502*V623/(240.97+V623))/(DX623+DY623)+DS623)/2)/(1000*0.61365*exp(17.502*V623/(240.97+V623))/(DX623+DY623)-DS623)</f>
        <v>0</v>
      </c>
      <c r="S623">
        <f>1/((DL623+1)/(P623/1.6)+1/(Q623/1.37)) + DL623/((DL623+1)/(P623/1.6) + DL623/(Q623/1.37))</f>
        <v>0</v>
      </c>
      <c r="T623">
        <f>(DG623*DJ623)</f>
        <v>0</v>
      </c>
      <c r="U623">
        <f>(DZ623+(T623+2*0.95*5.67E-8*(((DZ623+$B$9)+273)^4-(DZ623+273)^4)-44100*I623)/(1.84*29.3*Q623+8*0.95*5.67E-8*(DZ623+273)^3))</f>
        <v>0</v>
      </c>
      <c r="V623">
        <f>($C$9*EA623+$D$9*EB623+$E$9*U623)</f>
        <v>0</v>
      </c>
      <c r="W623">
        <f>0.61365*exp(17.502*V623/(240.97+V623))</f>
        <v>0</v>
      </c>
      <c r="X623">
        <f>(Y623/Z623*100)</f>
        <v>0</v>
      </c>
      <c r="Y623">
        <f>DS623*(DX623+DY623)/1000</f>
        <v>0</v>
      </c>
      <c r="Z623">
        <f>0.61365*exp(17.502*DZ623/(240.97+DZ623))</f>
        <v>0</v>
      </c>
      <c r="AA623">
        <f>(W623-DS623*(DX623+DY623)/1000)</f>
        <v>0</v>
      </c>
      <c r="AB623">
        <f>(-I623*44100)</f>
        <v>0</v>
      </c>
      <c r="AC623">
        <f>2*29.3*Q623*0.92*(DZ623-V623)</f>
        <v>0</v>
      </c>
      <c r="AD623">
        <f>2*0.95*5.67E-8*(((DZ623+$B$9)+273)^4-(V623+273)^4)</f>
        <v>0</v>
      </c>
      <c r="AE623">
        <f>T623+AD623+AB623+AC623</f>
        <v>0</v>
      </c>
      <c r="AF623">
        <f>DW623*AT623*(DR623-DQ623*(1000-AT623*DT623)/(1000-AT623*DS623))/(100*DK623)</f>
        <v>0</v>
      </c>
      <c r="AG623">
        <f>1000*DW623*AT623*(DS623-DT623)/(100*DK623*(1000-AT623*DS623))</f>
        <v>0</v>
      </c>
      <c r="AH623">
        <f>(AI623 - AJ623 - DX623*1E3/(8.314*(DZ623+273.15)) * AL623/DW623 * AK623) * DW623/(100*DK623) * (1000 - DT623)/1000</f>
        <v>0</v>
      </c>
      <c r="AI623">
        <v>461.1557602732423</v>
      </c>
      <c r="AJ623">
        <v>429.4394727272726</v>
      </c>
      <c r="AK623">
        <v>2.308192632148744</v>
      </c>
      <c r="AL623">
        <v>65.71797412509649</v>
      </c>
      <c r="AM623">
        <f>(AO623 - AN623 + DX623*1E3/(8.314*(DZ623+273.15)) * AQ623/DW623 * AP623) * DW623/(100*DK623) * 1000/(1000 - AO623)</f>
        <v>0</v>
      </c>
      <c r="AN623">
        <v>18.05513446285622</v>
      </c>
      <c r="AO623">
        <v>22.88612666666667</v>
      </c>
      <c r="AP623">
        <v>-0.0006285477716625233</v>
      </c>
      <c r="AQ623">
        <v>86.31650499012009</v>
      </c>
      <c r="AR623">
        <v>0</v>
      </c>
      <c r="AS623">
        <v>0</v>
      </c>
      <c r="AT623">
        <f>IF(AR623*$H$15&gt;=AV623,1.0,(AV623/(AV623-AR623*$H$15)))</f>
        <v>0</v>
      </c>
      <c r="AU623">
        <f>(AT623-1)*100</f>
        <v>0</v>
      </c>
      <c r="AV623">
        <f>MAX(0,($B$15+$C$15*EE623)/(1+$D$15*EE623)*DX623/(DZ623+273)*$E$15)</f>
        <v>0</v>
      </c>
      <c r="AW623" t="s">
        <v>437</v>
      </c>
      <c r="AX623" t="s">
        <v>437</v>
      </c>
      <c r="AY623">
        <v>0</v>
      </c>
      <c r="AZ623">
        <v>0</v>
      </c>
      <c r="BA623">
        <f>1-AY623/AZ623</f>
        <v>0</v>
      </c>
      <c r="BB623">
        <v>0</v>
      </c>
      <c r="BC623" t="s">
        <v>437</v>
      </c>
      <c r="BD623" t="s">
        <v>437</v>
      </c>
      <c r="BE623">
        <v>0</v>
      </c>
      <c r="BF623">
        <v>0</v>
      </c>
      <c r="BG623">
        <f>1-BE623/BF623</f>
        <v>0</v>
      </c>
      <c r="BH623">
        <v>0.5</v>
      </c>
      <c r="BI623">
        <f>DH623</f>
        <v>0</v>
      </c>
      <c r="BJ623">
        <f>K623</f>
        <v>0</v>
      </c>
      <c r="BK623">
        <f>BG623*BH623*BI623</f>
        <v>0</v>
      </c>
      <c r="BL623">
        <f>(BJ623-BB623)/BI623</f>
        <v>0</v>
      </c>
      <c r="BM623">
        <f>(AZ623-BF623)/BF623</f>
        <v>0</v>
      </c>
      <c r="BN623">
        <f>AY623/(BA623+AY623/BF623)</f>
        <v>0</v>
      </c>
      <c r="BO623" t="s">
        <v>437</v>
      </c>
      <c r="BP623">
        <v>0</v>
      </c>
      <c r="BQ623">
        <f>IF(BP623&lt;&gt;0, BP623, BN623)</f>
        <v>0</v>
      </c>
      <c r="BR623">
        <f>1-BQ623/BF623</f>
        <v>0</v>
      </c>
      <c r="BS623">
        <f>(BF623-BE623)/(BF623-BQ623)</f>
        <v>0</v>
      </c>
      <c r="BT623">
        <f>(AZ623-BF623)/(AZ623-BQ623)</f>
        <v>0</v>
      </c>
      <c r="BU623">
        <f>(BF623-BE623)/(BF623-AY623)</f>
        <v>0</v>
      </c>
      <c r="BV623">
        <f>(AZ623-BF623)/(AZ623-AY623)</f>
        <v>0</v>
      </c>
      <c r="BW623">
        <f>(BS623*BQ623/BE623)</f>
        <v>0</v>
      </c>
      <c r="BX623">
        <f>(1-BW623)</f>
        <v>0</v>
      </c>
      <c r="DG623">
        <f>$B$13*EF623+$C$13*EG623+$F$13*ER623*(1-EU623)</f>
        <v>0</v>
      </c>
      <c r="DH623">
        <f>DG623*DI623</f>
        <v>0</v>
      </c>
      <c r="DI623">
        <f>($B$13*$D$11+$C$13*$D$11+$F$13*((FE623+EW623)/MAX(FE623+EW623+FF623, 0.1)*$I$11+FF623/MAX(FE623+EW623+FF623, 0.1)*$J$11))/($B$13+$C$13+$F$13)</f>
        <v>0</v>
      </c>
      <c r="DJ623">
        <f>($B$13*$K$11+$C$13*$K$11+$F$13*((FE623+EW623)/MAX(FE623+EW623+FF623, 0.1)*$P$11+FF623/MAX(FE623+EW623+FF623, 0.1)*$Q$11))/($B$13+$C$13+$F$13)</f>
        <v>0</v>
      </c>
      <c r="DK623">
        <v>5.66</v>
      </c>
      <c r="DL623">
        <v>0.5</v>
      </c>
      <c r="DM623" t="s">
        <v>438</v>
      </c>
      <c r="DN623">
        <v>2</v>
      </c>
      <c r="DO623" t="b">
        <v>1</v>
      </c>
      <c r="DP623">
        <v>1758404462.814285</v>
      </c>
      <c r="DQ623">
        <v>406.4698928571428</v>
      </c>
      <c r="DR623">
        <v>440.8028214285715</v>
      </c>
      <c r="DS623">
        <v>22.903275</v>
      </c>
      <c r="DT623">
        <v>18.075525</v>
      </c>
      <c r="DU623">
        <v>407.5023214285715</v>
      </c>
      <c r="DV623">
        <v>22.62103214285714</v>
      </c>
      <c r="DW623">
        <v>499.9430714285714</v>
      </c>
      <c r="DX623">
        <v>90.20498214285712</v>
      </c>
      <c r="DY623">
        <v>0.06641542857142857</v>
      </c>
      <c r="DZ623">
        <v>29.50698214285715</v>
      </c>
      <c r="EA623">
        <v>29.993325</v>
      </c>
      <c r="EB623">
        <v>999.9000000000002</v>
      </c>
      <c r="EC623">
        <v>0</v>
      </c>
      <c r="ED623">
        <v>0</v>
      </c>
      <c r="EE623">
        <v>9995.354642857143</v>
      </c>
      <c r="EF623">
        <v>0</v>
      </c>
      <c r="EG623">
        <v>11.5964</v>
      </c>
      <c r="EH623">
        <v>-34.33286785714286</v>
      </c>
      <c r="EI623">
        <v>415.9974642857143</v>
      </c>
      <c r="EJ623">
        <v>448.9167857142857</v>
      </c>
      <c r="EK623">
        <v>4.827745357142858</v>
      </c>
      <c r="EL623">
        <v>440.8028214285715</v>
      </c>
      <c r="EM623">
        <v>18.075525</v>
      </c>
      <c r="EN623">
        <v>2.065989642857143</v>
      </c>
      <c r="EO623">
        <v>1.6305025</v>
      </c>
      <c r="EP623">
        <v>17.95934642857143</v>
      </c>
      <c r="EQ623">
        <v>14.25011428571429</v>
      </c>
      <c r="ER623">
        <v>1999.991071428571</v>
      </c>
      <c r="ES623">
        <v>0.9799927142857142</v>
      </c>
      <c r="ET623">
        <v>0.02000708571428572</v>
      </c>
      <c r="EU623">
        <v>0</v>
      </c>
      <c r="EV623">
        <v>884.0163214285712</v>
      </c>
      <c r="EW623">
        <v>5.00078</v>
      </c>
      <c r="EX623">
        <v>17289.76428571429</v>
      </c>
      <c r="EY623">
        <v>16379.525</v>
      </c>
      <c r="EZ623">
        <v>38.75414285714285</v>
      </c>
      <c r="FA623">
        <v>39.58899999999999</v>
      </c>
      <c r="FB623">
        <v>39.06439285714286</v>
      </c>
      <c r="FC623">
        <v>39.17839285714285</v>
      </c>
      <c r="FD623">
        <v>40.14260714285713</v>
      </c>
      <c r="FE623">
        <v>1955.073928571428</v>
      </c>
      <c r="FF623">
        <v>39.91</v>
      </c>
      <c r="FG623">
        <v>0</v>
      </c>
      <c r="FH623">
        <v>1758404471.1</v>
      </c>
      <c r="FI623">
        <v>0</v>
      </c>
      <c r="FJ623">
        <v>884.0579999999998</v>
      </c>
      <c r="FK623">
        <v>7.539965817809451</v>
      </c>
      <c r="FL623">
        <v>159.0256409123293</v>
      </c>
      <c r="FM623">
        <v>17290.22692307692</v>
      </c>
      <c r="FN623">
        <v>15</v>
      </c>
      <c r="FO623">
        <v>0</v>
      </c>
      <c r="FP623" t="s">
        <v>439</v>
      </c>
      <c r="FQ623">
        <v>1746989605.5</v>
      </c>
      <c r="FR623">
        <v>1746989593.5</v>
      </c>
      <c r="FS623">
        <v>0</v>
      </c>
      <c r="FT623">
        <v>-0.274</v>
      </c>
      <c r="FU623">
        <v>-0.002</v>
      </c>
      <c r="FV623">
        <v>2.549</v>
      </c>
      <c r="FW623">
        <v>0.129</v>
      </c>
      <c r="FX623">
        <v>420</v>
      </c>
      <c r="FY623">
        <v>17</v>
      </c>
      <c r="FZ623">
        <v>0.02</v>
      </c>
      <c r="GA623">
        <v>0.04</v>
      </c>
      <c r="GB623">
        <v>-31.34327</v>
      </c>
      <c r="GC623">
        <v>-73.63152720450282</v>
      </c>
      <c r="GD623">
        <v>7.119252498408804</v>
      </c>
      <c r="GE623">
        <v>0</v>
      </c>
      <c r="GF623">
        <v>883.7287647058823</v>
      </c>
      <c r="GG623">
        <v>6.59477463870262</v>
      </c>
      <c r="GH623">
        <v>0.6827861631848406</v>
      </c>
      <c r="GI623">
        <v>0</v>
      </c>
      <c r="GJ623">
        <v>4.807536000000001</v>
      </c>
      <c r="GK623">
        <v>0.3674422514071176</v>
      </c>
      <c r="GL623">
        <v>0.04399490389806532</v>
      </c>
      <c r="GM623">
        <v>0</v>
      </c>
      <c r="GN623">
        <v>0</v>
      </c>
      <c r="GO623">
        <v>3</v>
      </c>
      <c r="GP623" t="s">
        <v>446</v>
      </c>
      <c r="GQ623">
        <v>3.10157</v>
      </c>
      <c r="GR623">
        <v>2.72478</v>
      </c>
      <c r="GS623">
        <v>0.0881144</v>
      </c>
      <c r="GT623">
        <v>0.0945488</v>
      </c>
      <c r="GU623">
        <v>0.104118</v>
      </c>
      <c r="GV623">
        <v>0.0891918</v>
      </c>
      <c r="GW623">
        <v>23865.2</v>
      </c>
      <c r="GX623">
        <v>21534</v>
      </c>
      <c r="GY623">
        <v>26734.3</v>
      </c>
      <c r="GZ623">
        <v>24003.3</v>
      </c>
      <c r="HA623">
        <v>38323.5</v>
      </c>
      <c r="HB623">
        <v>32334.7</v>
      </c>
      <c r="HC623">
        <v>46686.9</v>
      </c>
      <c r="HD623">
        <v>37991.5</v>
      </c>
      <c r="HE623">
        <v>1.87495</v>
      </c>
      <c r="HF623">
        <v>2.34427</v>
      </c>
      <c r="HG623">
        <v>0.151135</v>
      </c>
      <c r="HH623">
        <v>0</v>
      </c>
      <c r="HI623">
        <v>27.539</v>
      </c>
      <c r="HJ623">
        <v>999.9</v>
      </c>
      <c r="HK623">
        <v>44.2</v>
      </c>
      <c r="HL623">
        <v>32.4</v>
      </c>
      <c r="HM623">
        <v>23.9331</v>
      </c>
      <c r="HN623">
        <v>61.1312</v>
      </c>
      <c r="HO623">
        <v>5.51282</v>
      </c>
      <c r="HP623">
        <v>2</v>
      </c>
      <c r="HQ623">
        <v>0.0896723</v>
      </c>
      <c r="HR623">
        <v>-0.939534</v>
      </c>
      <c r="HS623">
        <v>20.2798</v>
      </c>
      <c r="HT623">
        <v>5.2119</v>
      </c>
      <c r="HU623">
        <v>11.9764</v>
      </c>
      <c r="HV623">
        <v>4.9637</v>
      </c>
      <c r="HW623">
        <v>3.27465</v>
      </c>
      <c r="HX623">
        <v>9999</v>
      </c>
      <c r="HY623">
        <v>9999</v>
      </c>
      <c r="HZ623">
        <v>9999</v>
      </c>
      <c r="IA623">
        <v>999.9</v>
      </c>
      <c r="IB623">
        <v>1.86386</v>
      </c>
      <c r="IC623">
        <v>1.86008</v>
      </c>
      <c r="ID623">
        <v>1.85844</v>
      </c>
      <c r="IE623">
        <v>1.85974</v>
      </c>
      <c r="IF623">
        <v>1.85989</v>
      </c>
      <c r="IG623">
        <v>1.8584</v>
      </c>
      <c r="IH623">
        <v>1.85745</v>
      </c>
      <c r="II623">
        <v>1.85238</v>
      </c>
      <c r="IJ623">
        <v>0</v>
      </c>
      <c r="IK623">
        <v>0</v>
      </c>
      <c r="IL623">
        <v>0</v>
      </c>
      <c r="IM623">
        <v>0</v>
      </c>
      <c r="IN623" t="s">
        <v>441</v>
      </c>
      <c r="IO623" t="s">
        <v>442</v>
      </c>
      <c r="IP623" t="s">
        <v>443</v>
      </c>
      <c r="IQ623" t="s">
        <v>443</v>
      </c>
      <c r="IR623" t="s">
        <v>443</v>
      </c>
      <c r="IS623" t="s">
        <v>443</v>
      </c>
      <c r="IT623">
        <v>0</v>
      </c>
      <c r="IU623">
        <v>100</v>
      </c>
      <c r="IV623">
        <v>100</v>
      </c>
      <c r="IW623">
        <v>-1.029</v>
      </c>
      <c r="IX623">
        <v>0.2819</v>
      </c>
      <c r="IY623">
        <v>-1.199888540531774</v>
      </c>
      <c r="IZ623">
        <v>0.0006062262584135303</v>
      </c>
      <c r="JA623">
        <v>-6.607284784785487E-07</v>
      </c>
      <c r="JB623">
        <v>4.456398226774383E-10</v>
      </c>
      <c r="JC623">
        <v>0.04242554667046498</v>
      </c>
      <c r="JD623">
        <v>-0.002659736867722172</v>
      </c>
      <c r="JE623">
        <v>0.000738507291522077</v>
      </c>
      <c r="JF623">
        <v>-6.730059124220876E-06</v>
      </c>
      <c r="JG623">
        <v>7</v>
      </c>
      <c r="JH623">
        <v>1949</v>
      </c>
      <c r="JI623">
        <v>1</v>
      </c>
      <c r="JJ623">
        <v>29</v>
      </c>
      <c r="JK623">
        <v>190247.8</v>
      </c>
      <c r="JL623">
        <v>190248</v>
      </c>
      <c r="JM623">
        <v>1.58813</v>
      </c>
      <c r="JN623">
        <v>2.6355</v>
      </c>
      <c r="JO623">
        <v>2.146</v>
      </c>
      <c r="JP623">
        <v>2.67822</v>
      </c>
      <c r="JQ623">
        <v>2.29858</v>
      </c>
      <c r="JR623">
        <v>2.40601</v>
      </c>
      <c r="JS623">
        <v>37.0509</v>
      </c>
      <c r="JT623">
        <v>24.07</v>
      </c>
      <c r="JU623">
        <v>18</v>
      </c>
      <c r="JV623">
        <v>482.064</v>
      </c>
      <c r="JW623">
        <v>894.4829999999999</v>
      </c>
      <c r="JX623">
        <v>28.7573</v>
      </c>
      <c r="JY623">
        <v>28.3856</v>
      </c>
      <c r="JZ623">
        <v>29.9999</v>
      </c>
      <c r="KA623">
        <v>28.6316</v>
      </c>
      <c r="KB623">
        <v>28.6098</v>
      </c>
      <c r="KC623">
        <v>32.041</v>
      </c>
      <c r="KD623">
        <v>24.2909</v>
      </c>
      <c r="KE623">
        <v>54.5954</v>
      </c>
      <c r="KF623">
        <v>28.758</v>
      </c>
      <c r="KG623">
        <v>493.662</v>
      </c>
      <c r="KH623">
        <v>18.1009</v>
      </c>
      <c r="KI623">
        <v>102.075</v>
      </c>
      <c r="KJ623">
        <v>91.6065</v>
      </c>
    </row>
    <row r="624" spans="1:296">
      <c r="A624">
        <v>606</v>
      </c>
      <c r="B624">
        <v>1758404475.6</v>
      </c>
      <c r="C624">
        <v>22335.09999990463</v>
      </c>
      <c r="D624" t="s">
        <v>1661</v>
      </c>
      <c r="E624" t="s">
        <v>1662</v>
      </c>
      <c r="F624">
        <v>5</v>
      </c>
      <c r="G624" t="s">
        <v>1604</v>
      </c>
      <c r="H624">
        <v>1758404468.1</v>
      </c>
      <c r="I624">
        <f>(J624)/1000</f>
        <v>0</v>
      </c>
      <c r="J624">
        <f>IF(DO624, AM624, AG624)</f>
        <v>0</v>
      </c>
      <c r="K624">
        <f>IF(DO624, AH624, AF624)</f>
        <v>0</v>
      </c>
      <c r="L624">
        <f>DQ624 - IF(AT624&gt;1, K624*DK624*100.0/(AV624), 0)</f>
        <v>0</v>
      </c>
      <c r="M624">
        <f>((S624-I624/2)*L624-K624)/(S624+I624/2)</f>
        <v>0</v>
      </c>
      <c r="N624">
        <f>M624*(DX624+DY624)/1000.0</f>
        <v>0</v>
      </c>
      <c r="O624">
        <f>(DQ624 - IF(AT624&gt;1, K624*DK624*100.0/(AV624), 0))*(DX624+DY624)/1000.0</f>
        <v>0</v>
      </c>
      <c r="P624">
        <f>2.0/((1/R624-1/Q624)+SIGN(R624)*SQRT((1/R624-1/Q624)*(1/R624-1/Q624) + 4*DL624/((DL624+1)*(DL624+1))*(2*1/R624*1/Q624-1/Q624*1/Q624)))</f>
        <v>0</v>
      </c>
      <c r="Q624">
        <f>IF(LEFT(DM624,1)&lt;&gt;"0",IF(LEFT(DM624,1)="1",3.0,DN624),$D$5+$E$5*(EE624*DX624/($K$5*1000))+$F$5*(EE624*DX624/($K$5*1000))*MAX(MIN(DK624,$J$5),$I$5)*MAX(MIN(DK624,$J$5),$I$5)+$G$5*MAX(MIN(DK624,$J$5),$I$5)*(EE624*DX624/($K$5*1000))+$H$5*(EE624*DX624/($K$5*1000))*(EE624*DX624/($K$5*1000)))</f>
        <v>0</v>
      </c>
      <c r="R624">
        <f>I624*(1000-(1000*0.61365*exp(17.502*V624/(240.97+V624))/(DX624+DY624)+DS624)/2)/(1000*0.61365*exp(17.502*V624/(240.97+V624))/(DX624+DY624)-DS624)</f>
        <v>0</v>
      </c>
      <c r="S624">
        <f>1/((DL624+1)/(P624/1.6)+1/(Q624/1.37)) + DL624/((DL624+1)/(P624/1.6) + DL624/(Q624/1.37))</f>
        <v>0</v>
      </c>
      <c r="T624">
        <f>(DG624*DJ624)</f>
        <v>0</v>
      </c>
      <c r="U624">
        <f>(DZ624+(T624+2*0.95*5.67E-8*(((DZ624+$B$9)+273)^4-(DZ624+273)^4)-44100*I624)/(1.84*29.3*Q624+8*0.95*5.67E-8*(DZ624+273)^3))</f>
        <v>0</v>
      </c>
      <c r="V624">
        <f>($C$9*EA624+$D$9*EB624+$E$9*U624)</f>
        <v>0</v>
      </c>
      <c r="W624">
        <f>0.61365*exp(17.502*V624/(240.97+V624))</f>
        <v>0</v>
      </c>
      <c r="X624">
        <f>(Y624/Z624*100)</f>
        <v>0</v>
      </c>
      <c r="Y624">
        <f>DS624*(DX624+DY624)/1000</f>
        <v>0</v>
      </c>
      <c r="Z624">
        <f>0.61365*exp(17.502*DZ624/(240.97+DZ624))</f>
        <v>0</v>
      </c>
      <c r="AA624">
        <f>(W624-DS624*(DX624+DY624)/1000)</f>
        <v>0</v>
      </c>
      <c r="AB624">
        <f>(-I624*44100)</f>
        <v>0</v>
      </c>
      <c r="AC624">
        <f>2*29.3*Q624*0.92*(DZ624-V624)</f>
        <v>0</v>
      </c>
      <c r="AD624">
        <f>2*0.95*5.67E-8*(((DZ624+$B$9)+273)^4-(V624+273)^4)</f>
        <v>0</v>
      </c>
      <c r="AE624">
        <f>T624+AD624+AB624+AC624</f>
        <v>0</v>
      </c>
      <c r="AF624">
        <f>DW624*AT624*(DR624-DQ624*(1000-AT624*DT624)/(1000-AT624*DS624))/(100*DK624)</f>
        <v>0</v>
      </c>
      <c r="AG624">
        <f>1000*DW624*AT624*(DS624-DT624)/(100*DK624*(1000-AT624*DS624))</f>
        <v>0</v>
      </c>
      <c r="AH624">
        <f>(AI624 - AJ624 - DX624*1E3/(8.314*(DZ624+273.15)) * AL624/DW624 * AK624) * DW624/(100*DK624) * (1000 - DT624)/1000</f>
        <v>0</v>
      </c>
      <c r="AI624">
        <v>477.3718718809332</v>
      </c>
      <c r="AJ624">
        <v>443.0010787878787</v>
      </c>
      <c r="AK624">
        <v>2.75633768581037</v>
      </c>
      <c r="AL624">
        <v>65.71797412509649</v>
      </c>
      <c r="AM624">
        <f>(AO624 - AN624 + DX624*1E3/(8.314*(DZ624+273.15)) * AQ624/DW624 * AP624) * DW624/(100*DK624) * 1000/(1000 - AO624)</f>
        <v>0</v>
      </c>
      <c r="AN624">
        <v>18.05834927174269</v>
      </c>
      <c r="AO624">
        <v>22.88791757575756</v>
      </c>
      <c r="AP624">
        <v>3.777524192027709E-05</v>
      </c>
      <c r="AQ624">
        <v>86.31650499012009</v>
      </c>
      <c r="AR624">
        <v>0</v>
      </c>
      <c r="AS624">
        <v>0</v>
      </c>
      <c r="AT624">
        <f>IF(AR624*$H$15&gt;=AV624,1.0,(AV624/(AV624-AR624*$H$15)))</f>
        <v>0</v>
      </c>
      <c r="AU624">
        <f>(AT624-1)*100</f>
        <v>0</v>
      </c>
      <c r="AV624">
        <f>MAX(0,($B$15+$C$15*EE624)/(1+$D$15*EE624)*DX624/(DZ624+273)*$E$15)</f>
        <v>0</v>
      </c>
      <c r="AW624" t="s">
        <v>437</v>
      </c>
      <c r="AX624" t="s">
        <v>437</v>
      </c>
      <c r="AY624">
        <v>0</v>
      </c>
      <c r="AZ624">
        <v>0</v>
      </c>
      <c r="BA624">
        <f>1-AY624/AZ624</f>
        <v>0</v>
      </c>
      <c r="BB624">
        <v>0</v>
      </c>
      <c r="BC624" t="s">
        <v>437</v>
      </c>
      <c r="BD624" t="s">
        <v>437</v>
      </c>
      <c r="BE624">
        <v>0</v>
      </c>
      <c r="BF624">
        <v>0</v>
      </c>
      <c r="BG624">
        <f>1-BE624/BF624</f>
        <v>0</v>
      </c>
      <c r="BH624">
        <v>0.5</v>
      </c>
      <c r="BI624">
        <f>DH624</f>
        <v>0</v>
      </c>
      <c r="BJ624">
        <f>K624</f>
        <v>0</v>
      </c>
      <c r="BK624">
        <f>BG624*BH624*BI624</f>
        <v>0</v>
      </c>
      <c r="BL624">
        <f>(BJ624-BB624)/BI624</f>
        <v>0</v>
      </c>
      <c r="BM624">
        <f>(AZ624-BF624)/BF624</f>
        <v>0</v>
      </c>
      <c r="BN624">
        <f>AY624/(BA624+AY624/BF624)</f>
        <v>0</v>
      </c>
      <c r="BO624" t="s">
        <v>437</v>
      </c>
      <c r="BP624">
        <v>0</v>
      </c>
      <c r="BQ624">
        <f>IF(BP624&lt;&gt;0, BP624, BN624)</f>
        <v>0</v>
      </c>
      <c r="BR624">
        <f>1-BQ624/BF624</f>
        <v>0</v>
      </c>
      <c r="BS624">
        <f>(BF624-BE624)/(BF624-BQ624)</f>
        <v>0</v>
      </c>
      <c r="BT624">
        <f>(AZ624-BF624)/(AZ624-BQ624)</f>
        <v>0</v>
      </c>
      <c r="BU624">
        <f>(BF624-BE624)/(BF624-AY624)</f>
        <v>0</v>
      </c>
      <c r="BV624">
        <f>(AZ624-BF624)/(AZ624-AY624)</f>
        <v>0</v>
      </c>
      <c r="BW624">
        <f>(BS624*BQ624/BE624)</f>
        <v>0</v>
      </c>
      <c r="BX624">
        <f>(1-BW624)</f>
        <v>0</v>
      </c>
      <c r="DG624">
        <f>$B$13*EF624+$C$13*EG624+$F$13*ER624*(1-EU624)</f>
        <v>0</v>
      </c>
      <c r="DH624">
        <f>DG624*DI624</f>
        <v>0</v>
      </c>
      <c r="DI624">
        <f>($B$13*$D$11+$C$13*$D$11+$F$13*((FE624+EW624)/MAX(FE624+EW624+FF624, 0.1)*$I$11+FF624/MAX(FE624+EW624+FF624, 0.1)*$J$11))/($B$13+$C$13+$F$13)</f>
        <v>0</v>
      </c>
      <c r="DJ624">
        <f>($B$13*$K$11+$C$13*$K$11+$F$13*((FE624+EW624)/MAX(FE624+EW624+FF624, 0.1)*$P$11+FF624/MAX(FE624+EW624+FF624, 0.1)*$Q$11))/($B$13+$C$13+$F$13)</f>
        <v>0</v>
      </c>
      <c r="DK624">
        <v>5.66</v>
      </c>
      <c r="DL624">
        <v>0.5</v>
      </c>
      <c r="DM624" t="s">
        <v>438</v>
      </c>
      <c r="DN624">
        <v>2</v>
      </c>
      <c r="DO624" t="b">
        <v>1</v>
      </c>
      <c r="DP624">
        <v>1758404468.1</v>
      </c>
      <c r="DQ624">
        <v>415.933962962963</v>
      </c>
      <c r="DR624">
        <v>455.997037037037</v>
      </c>
      <c r="DS624">
        <v>22.89204074074074</v>
      </c>
      <c r="DT624">
        <v>18.05688148148148</v>
      </c>
      <c r="DU624">
        <v>416.9637037037036</v>
      </c>
      <c r="DV624">
        <v>22.61001481481481</v>
      </c>
      <c r="DW624">
        <v>500.0410740740741</v>
      </c>
      <c r="DX624">
        <v>90.2035074074074</v>
      </c>
      <c r="DY624">
        <v>0.06637227037037037</v>
      </c>
      <c r="DZ624">
        <v>29.51463703703703</v>
      </c>
      <c r="EA624">
        <v>29.99518888888889</v>
      </c>
      <c r="EB624">
        <v>999.9000000000001</v>
      </c>
      <c r="EC624">
        <v>0</v>
      </c>
      <c r="ED624">
        <v>0</v>
      </c>
      <c r="EE624">
        <v>10003.86296296296</v>
      </c>
      <c r="EF624">
        <v>0</v>
      </c>
      <c r="EG624">
        <v>11.5964</v>
      </c>
      <c r="EH624">
        <v>-40.06297037037036</v>
      </c>
      <c r="EI624">
        <v>425.6785185185185</v>
      </c>
      <c r="EJ624">
        <v>464.3822222222222</v>
      </c>
      <c r="EK624">
        <v>4.835160370370371</v>
      </c>
      <c r="EL624">
        <v>455.997037037037</v>
      </c>
      <c r="EM624">
        <v>18.05688148148148</v>
      </c>
      <c r="EN624">
        <v>2.064942222222222</v>
      </c>
      <c r="EO624">
        <v>1.628793703703704</v>
      </c>
      <c r="EP624">
        <v>17.95129259259259</v>
      </c>
      <c r="EQ624">
        <v>14.23394074074074</v>
      </c>
      <c r="ER624">
        <v>2000.013703703704</v>
      </c>
      <c r="ES624">
        <v>0.9799930000000001</v>
      </c>
      <c r="ET624">
        <v>0.02000681111111111</v>
      </c>
      <c r="EU624">
        <v>0</v>
      </c>
      <c r="EV624">
        <v>884.9458888888888</v>
      </c>
      <c r="EW624">
        <v>5.00078</v>
      </c>
      <c r="EX624">
        <v>17308.19259259259</v>
      </c>
      <c r="EY624">
        <v>16379.71111111111</v>
      </c>
      <c r="EZ624">
        <v>38.76588888888888</v>
      </c>
      <c r="FA624">
        <v>39.59</v>
      </c>
      <c r="FB624">
        <v>39.10844444444444</v>
      </c>
      <c r="FC624">
        <v>39.19192592592593</v>
      </c>
      <c r="FD624">
        <v>40.17103703703703</v>
      </c>
      <c r="FE624">
        <v>1955.098518518519</v>
      </c>
      <c r="FF624">
        <v>39.91</v>
      </c>
      <c r="FG624">
        <v>0</v>
      </c>
      <c r="FH624">
        <v>1758404476.5</v>
      </c>
      <c r="FI624">
        <v>0</v>
      </c>
      <c r="FJ624">
        <v>885.0684400000001</v>
      </c>
      <c r="FK624">
        <v>13.38692305968185</v>
      </c>
      <c r="FL624">
        <v>269.5769226349961</v>
      </c>
      <c r="FM624">
        <v>17310.56</v>
      </c>
      <c r="FN624">
        <v>15</v>
      </c>
      <c r="FO624">
        <v>0</v>
      </c>
      <c r="FP624" t="s">
        <v>439</v>
      </c>
      <c r="FQ624">
        <v>1746989605.5</v>
      </c>
      <c r="FR624">
        <v>1746989593.5</v>
      </c>
      <c r="FS624">
        <v>0</v>
      </c>
      <c r="FT624">
        <v>-0.274</v>
      </c>
      <c r="FU624">
        <v>-0.002</v>
      </c>
      <c r="FV624">
        <v>2.549</v>
      </c>
      <c r="FW624">
        <v>0.129</v>
      </c>
      <c r="FX624">
        <v>420</v>
      </c>
      <c r="FY624">
        <v>17</v>
      </c>
      <c r="FZ624">
        <v>0.02</v>
      </c>
      <c r="GA624">
        <v>0.04</v>
      </c>
      <c r="GB624">
        <v>-35.7415725</v>
      </c>
      <c r="GC624">
        <v>-68.44193133208253</v>
      </c>
      <c r="GD624">
        <v>6.652446050400841</v>
      </c>
      <c r="GE624">
        <v>0</v>
      </c>
      <c r="GF624">
        <v>884.3222647058823</v>
      </c>
      <c r="GG624">
        <v>9.11552330768491</v>
      </c>
      <c r="GH624">
        <v>0.9446987166419222</v>
      </c>
      <c r="GI624">
        <v>0</v>
      </c>
      <c r="GJ624">
        <v>4.82475875</v>
      </c>
      <c r="GK624">
        <v>0.1374899437148144</v>
      </c>
      <c r="GL624">
        <v>0.02901034851458183</v>
      </c>
      <c r="GM624">
        <v>0</v>
      </c>
      <c r="GN624">
        <v>0</v>
      </c>
      <c r="GO624">
        <v>3</v>
      </c>
      <c r="GP624" t="s">
        <v>446</v>
      </c>
      <c r="GQ624">
        <v>3.10205</v>
      </c>
      <c r="GR624">
        <v>2.72423</v>
      </c>
      <c r="GS624">
        <v>0.0902043</v>
      </c>
      <c r="GT624">
        <v>0.09698279999999999</v>
      </c>
      <c r="GU624">
        <v>0.104126</v>
      </c>
      <c r="GV624">
        <v>0.0892078</v>
      </c>
      <c r="GW624">
        <v>23810.8</v>
      </c>
      <c r="GX624">
        <v>21476.3</v>
      </c>
      <c r="GY624">
        <v>26734.6</v>
      </c>
      <c r="GZ624">
        <v>24003.5</v>
      </c>
      <c r="HA624">
        <v>38323.5</v>
      </c>
      <c r="HB624">
        <v>32334.5</v>
      </c>
      <c r="HC624">
        <v>46687.1</v>
      </c>
      <c r="HD624">
        <v>37991.6</v>
      </c>
      <c r="HE624">
        <v>1.8758</v>
      </c>
      <c r="HF624">
        <v>2.3443</v>
      </c>
      <c r="HG624">
        <v>0.150658</v>
      </c>
      <c r="HH624">
        <v>0</v>
      </c>
      <c r="HI624">
        <v>27.542</v>
      </c>
      <c r="HJ624">
        <v>999.9</v>
      </c>
      <c r="HK624">
        <v>44.1</v>
      </c>
      <c r="HL624">
        <v>32.4</v>
      </c>
      <c r="HM624">
        <v>23.8792</v>
      </c>
      <c r="HN624">
        <v>60.6612</v>
      </c>
      <c r="HO624">
        <v>5.36859</v>
      </c>
      <c r="HP624">
        <v>2</v>
      </c>
      <c r="HQ624">
        <v>0.0896291</v>
      </c>
      <c r="HR624">
        <v>-0.919651</v>
      </c>
      <c r="HS624">
        <v>20.28</v>
      </c>
      <c r="HT624">
        <v>5.21115</v>
      </c>
      <c r="HU624">
        <v>11.976</v>
      </c>
      <c r="HV624">
        <v>4.9637</v>
      </c>
      <c r="HW624">
        <v>3.27463</v>
      </c>
      <c r="HX624">
        <v>9999</v>
      </c>
      <c r="HY624">
        <v>9999</v>
      </c>
      <c r="HZ624">
        <v>9999</v>
      </c>
      <c r="IA624">
        <v>999.9</v>
      </c>
      <c r="IB624">
        <v>1.86386</v>
      </c>
      <c r="IC624">
        <v>1.86007</v>
      </c>
      <c r="ID624">
        <v>1.85841</v>
      </c>
      <c r="IE624">
        <v>1.85974</v>
      </c>
      <c r="IF624">
        <v>1.85989</v>
      </c>
      <c r="IG624">
        <v>1.8584</v>
      </c>
      <c r="IH624">
        <v>1.85745</v>
      </c>
      <c r="II624">
        <v>1.8524</v>
      </c>
      <c r="IJ624">
        <v>0</v>
      </c>
      <c r="IK624">
        <v>0</v>
      </c>
      <c r="IL624">
        <v>0</v>
      </c>
      <c r="IM624">
        <v>0</v>
      </c>
      <c r="IN624" t="s">
        <v>441</v>
      </c>
      <c r="IO624" t="s">
        <v>442</v>
      </c>
      <c r="IP624" t="s">
        <v>443</v>
      </c>
      <c r="IQ624" t="s">
        <v>443</v>
      </c>
      <c r="IR624" t="s">
        <v>443</v>
      </c>
      <c r="IS624" t="s">
        <v>443</v>
      </c>
      <c r="IT624">
        <v>0</v>
      </c>
      <c r="IU624">
        <v>100</v>
      </c>
      <c r="IV624">
        <v>100</v>
      </c>
      <c r="IW624">
        <v>-1.024</v>
      </c>
      <c r="IX624">
        <v>0.282</v>
      </c>
      <c r="IY624">
        <v>-1.199888540531774</v>
      </c>
      <c r="IZ624">
        <v>0.0006062262584135303</v>
      </c>
      <c r="JA624">
        <v>-6.607284784785487E-07</v>
      </c>
      <c r="JB624">
        <v>4.456398226774383E-10</v>
      </c>
      <c r="JC624">
        <v>0.04242554667046498</v>
      </c>
      <c r="JD624">
        <v>-0.002659736867722172</v>
      </c>
      <c r="JE624">
        <v>0.000738507291522077</v>
      </c>
      <c r="JF624">
        <v>-6.730059124220876E-06</v>
      </c>
      <c r="JG624">
        <v>7</v>
      </c>
      <c r="JH624">
        <v>1949</v>
      </c>
      <c r="JI624">
        <v>1</v>
      </c>
      <c r="JJ624">
        <v>29</v>
      </c>
      <c r="JK624">
        <v>190247.8</v>
      </c>
      <c r="JL624">
        <v>190248</v>
      </c>
      <c r="JM624">
        <v>1.63574</v>
      </c>
      <c r="JN624">
        <v>2.62573</v>
      </c>
      <c r="JO624">
        <v>2.146</v>
      </c>
      <c r="JP624">
        <v>2.677</v>
      </c>
      <c r="JQ624">
        <v>2.29858</v>
      </c>
      <c r="JR624">
        <v>2.4292</v>
      </c>
      <c r="JS624">
        <v>37.0747</v>
      </c>
      <c r="JT624">
        <v>24.0787</v>
      </c>
      <c r="JU624">
        <v>18</v>
      </c>
      <c r="JV624">
        <v>482.543</v>
      </c>
      <c r="JW624">
        <v>894.478</v>
      </c>
      <c r="JX624">
        <v>28.7609</v>
      </c>
      <c r="JY624">
        <v>28.3831</v>
      </c>
      <c r="JZ624">
        <v>29.9999</v>
      </c>
      <c r="KA624">
        <v>28.6297</v>
      </c>
      <c r="KB624">
        <v>28.6078</v>
      </c>
      <c r="KC624">
        <v>32.9149</v>
      </c>
      <c r="KD624">
        <v>24.2909</v>
      </c>
      <c r="KE624">
        <v>54.5954</v>
      </c>
      <c r="KF624">
        <v>28.7588</v>
      </c>
      <c r="KG624">
        <v>507.019</v>
      </c>
      <c r="KH624">
        <v>18.1025</v>
      </c>
      <c r="KI624">
        <v>102.076</v>
      </c>
      <c r="KJ624">
        <v>91.60720000000001</v>
      </c>
    </row>
    <row r="625" spans="1:296">
      <c r="A625">
        <v>607</v>
      </c>
      <c r="B625">
        <v>1758404480.6</v>
      </c>
      <c r="C625">
        <v>22340.09999990463</v>
      </c>
      <c r="D625" t="s">
        <v>1663</v>
      </c>
      <c r="E625" t="s">
        <v>1664</v>
      </c>
      <c r="F625">
        <v>5</v>
      </c>
      <c r="G625" t="s">
        <v>1604</v>
      </c>
      <c r="H625">
        <v>1758404472.814285</v>
      </c>
      <c r="I625">
        <f>(J625)/1000</f>
        <v>0</v>
      </c>
      <c r="J625">
        <f>IF(DO625, AM625, AG625)</f>
        <v>0</v>
      </c>
      <c r="K625">
        <f>IF(DO625, AH625, AF625)</f>
        <v>0</v>
      </c>
      <c r="L625">
        <f>DQ625 - IF(AT625&gt;1, K625*DK625*100.0/(AV625), 0)</f>
        <v>0</v>
      </c>
      <c r="M625">
        <f>((S625-I625/2)*L625-K625)/(S625+I625/2)</f>
        <v>0</v>
      </c>
      <c r="N625">
        <f>M625*(DX625+DY625)/1000.0</f>
        <v>0</v>
      </c>
      <c r="O625">
        <f>(DQ625 - IF(AT625&gt;1, K625*DK625*100.0/(AV625), 0))*(DX625+DY625)/1000.0</f>
        <v>0</v>
      </c>
      <c r="P625">
        <f>2.0/((1/R625-1/Q625)+SIGN(R625)*SQRT((1/R625-1/Q625)*(1/R625-1/Q625) + 4*DL625/((DL625+1)*(DL625+1))*(2*1/R625*1/Q625-1/Q625*1/Q625)))</f>
        <v>0</v>
      </c>
      <c r="Q625">
        <f>IF(LEFT(DM625,1)&lt;&gt;"0",IF(LEFT(DM625,1)="1",3.0,DN625),$D$5+$E$5*(EE625*DX625/($K$5*1000))+$F$5*(EE625*DX625/($K$5*1000))*MAX(MIN(DK625,$J$5),$I$5)*MAX(MIN(DK625,$J$5),$I$5)+$G$5*MAX(MIN(DK625,$J$5),$I$5)*(EE625*DX625/($K$5*1000))+$H$5*(EE625*DX625/($K$5*1000))*(EE625*DX625/($K$5*1000)))</f>
        <v>0</v>
      </c>
      <c r="R625">
        <f>I625*(1000-(1000*0.61365*exp(17.502*V625/(240.97+V625))/(DX625+DY625)+DS625)/2)/(1000*0.61365*exp(17.502*V625/(240.97+V625))/(DX625+DY625)-DS625)</f>
        <v>0</v>
      </c>
      <c r="S625">
        <f>1/((DL625+1)/(P625/1.6)+1/(Q625/1.37)) + DL625/((DL625+1)/(P625/1.6) + DL625/(Q625/1.37))</f>
        <v>0</v>
      </c>
      <c r="T625">
        <f>(DG625*DJ625)</f>
        <v>0</v>
      </c>
      <c r="U625">
        <f>(DZ625+(T625+2*0.95*5.67E-8*(((DZ625+$B$9)+273)^4-(DZ625+273)^4)-44100*I625)/(1.84*29.3*Q625+8*0.95*5.67E-8*(DZ625+273)^3))</f>
        <v>0</v>
      </c>
      <c r="V625">
        <f>($C$9*EA625+$D$9*EB625+$E$9*U625)</f>
        <v>0</v>
      </c>
      <c r="W625">
        <f>0.61365*exp(17.502*V625/(240.97+V625))</f>
        <v>0</v>
      </c>
      <c r="X625">
        <f>(Y625/Z625*100)</f>
        <v>0</v>
      </c>
      <c r="Y625">
        <f>DS625*(DX625+DY625)/1000</f>
        <v>0</v>
      </c>
      <c r="Z625">
        <f>0.61365*exp(17.502*DZ625/(240.97+DZ625))</f>
        <v>0</v>
      </c>
      <c r="AA625">
        <f>(W625-DS625*(DX625+DY625)/1000)</f>
        <v>0</v>
      </c>
      <c r="AB625">
        <f>(-I625*44100)</f>
        <v>0</v>
      </c>
      <c r="AC625">
        <f>2*29.3*Q625*0.92*(DZ625-V625)</f>
        <v>0</v>
      </c>
      <c r="AD625">
        <f>2*0.95*5.67E-8*(((DZ625+$B$9)+273)^4-(V625+273)^4)</f>
        <v>0</v>
      </c>
      <c r="AE625">
        <f>T625+AD625+AB625+AC625</f>
        <v>0</v>
      </c>
      <c r="AF625">
        <f>DW625*AT625*(DR625-DQ625*(1000-AT625*DT625)/(1000-AT625*DS625))/(100*DK625)</f>
        <v>0</v>
      </c>
      <c r="AG625">
        <f>1000*DW625*AT625*(DS625-DT625)/(100*DK625*(1000-AT625*DS625))</f>
        <v>0</v>
      </c>
      <c r="AH625">
        <f>(AI625 - AJ625 - DX625*1E3/(8.314*(DZ625+273.15)) * AL625/DW625 * AK625) * DW625/(100*DK625) * (1000 - DT625)/1000</f>
        <v>0</v>
      </c>
      <c r="AI625">
        <v>494.1220812957851</v>
      </c>
      <c r="AJ625">
        <v>457.8358666666665</v>
      </c>
      <c r="AK625">
        <v>3.001078731652571</v>
      </c>
      <c r="AL625">
        <v>65.71797412509649</v>
      </c>
      <c r="AM625">
        <f>(AO625 - AN625 + DX625*1E3/(8.314*(DZ625+273.15)) * AQ625/DW625 * AP625) * DW625/(100*DK625) * 1000/(1000 - AO625)</f>
        <v>0</v>
      </c>
      <c r="AN625">
        <v>18.06228162004465</v>
      </c>
      <c r="AO625">
        <v>22.9007703030303</v>
      </c>
      <c r="AP625">
        <v>0.0005154145923460502</v>
      </c>
      <c r="AQ625">
        <v>86.31650499012009</v>
      </c>
      <c r="AR625">
        <v>0</v>
      </c>
      <c r="AS625">
        <v>0</v>
      </c>
      <c r="AT625">
        <f>IF(AR625*$H$15&gt;=AV625,1.0,(AV625/(AV625-AR625*$H$15)))</f>
        <v>0</v>
      </c>
      <c r="AU625">
        <f>(AT625-1)*100</f>
        <v>0</v>
      </c>
      <c r="AV625">
        <f>MAX(0,($B$15+$C$15*EE625)/(1+$D$15*EE625)*DX625/(DZ625+273)*$E$15)</f>
        <v>0</v>
      </c>
      <c r="AW625" t="s">
        <v>437</v>
      </c>
      <c r="AX625" t="s">
        <v>437</v>
      </c>
      <c r="AY625">
        <v>0</v>
      </c>
      <c r="AZ625">
        <v>0</v>
      </c>
      <c r="BA625">
        <f>1-AY625/AZ625</f>
        <v>0</v>
      </c>
      <c r="BB625">
        <v>0</v>
      </c>
      <c r="BC625" t="s">
        <v>437</v>
      </c>
      <c r="BD625" t="s">
        <v>437</v>
      </c>
      <c r="BE625">
        <v>0</v>
      </c>
      <c r="BF625">
        <v>0</v>
      </c>
      <c r="BG625">
        <f>1-BE625/BF625</f>
        <v>0</v>
      </c>
      <c r="BH625">
        <v>0.5</v>
      </c>
      <c r="BI625">
        <f>DH625</f>
        <v>0</v>
      </c>
      <c r="BJ625">
        <f>K625</f>
        <v>0</v>
      </c>
      <c r="BK625">
        <f>BG625*BH625*BI625</f>
        <v>0</v>
      </c>
      <c r="BL625">
        <f>(BJ625-BB625)/BI625</f>
        <v>0</v>
      </c>
      <c r="BM625">
        <f>(AZ625-BF625)/BF625</f>
        <v>0</v>
      </c>
      <c r="BN625">
        <f>AY625/(BA625+AY625/BF625)</f>
        <v>0</v>
      </c>
      <c r="BO625" t="s">
        <v>437</v>
      </c>
      <c r="BP625">
        <v>0</v>
      </c>
      <c r="BQ625">
        <f>IF(BP625&lt;&gt;0, BP625, BN625)</f>
        <v>0</v>
      </c>
      <c r="BR625">
        <f>1-BQ625/BF625</f>
        <v>0</v>
      </c>
      <c r="BS625">
        <f>(BF625-BE625)/(BF625-BQ625)</f>
        <v>0</v>
      </c>
      <c r="BT625">
        <f>(AZ625-BF625)/(AZ625-BQ625)</f>
        <v>0</v>
      </c>
      <c r="BU625">
        <f>(BF625-BE625)/(BF625-AY625)</f>
        <v>0</v>
      </c>
      <c r="BV625">
        <f>(AZ625-BF625)/(AZ625-AY625)</f>
        <v>0</v>
      </c>
      <c r="BW625">
        <f>(BS625*BQ625/BE625)</f>
        <v>0</v>
      </c>
      <c r="BX625">
        <f>(1-BW625)</f>
        <v>0</v>
      </c>
      <c r="DG625">
        <f>$B$13*EF625+$C$13*EG625+$F$13*ER625*(1-EU625)</f>
        <v>0</v>
      </c>
      <c r="DH625">
        <f>DG625*DI625</f>
        <v>0</v>
      </c>
      <c r="DI625">
        <f>($B$13*$D$11+$C$13*$D$11+$F$13*((FE625+EW625)/MAX(FE625+EW625+FF625, 0.1)*$I$11+FF625/MAX(FE625+EW625+FF625, 0.1)*$J$11))/($B$13+$C$13+$F$13)</f>
        <v>0</v>
      </c>
      <c r="DJ625">
        <f>($B$13*$K$11+$C$13*$K$11+$F$13*((FE625+EW625)/MAX(FE625+EW625+FF625, 0.1)*$P$11+FF625/MAX(FE625+EW625+FF625, 0.1)*$Q$11))/($B$13+$C$13+$F$13)</f>
        <v>0</v>
      </c>
      <c r="DK625">
        <v>5.66</v>
      </c>
      <c r="DL625">
        <v>0.5</v>
      </c>
      <c r="DM625" t="s">
        <v>438</v>
      </c>
      <c r="DN625">
        <v>2</v>
      </c>
      <c r="DO625" t="b">
        <v>1</v>
      </c>
      <c r="DP625">
        <v>1758404472.814285</v>
      </c>
      <c r="DQ625">
        <v>427.2537857142858</v>
      </c>
      <c r="DR625">
        <v>470.9044999999999</v>
      </c>
      <c r="DS625">
        <v>22.89023571428572</v>
      </c>
      <c r="DT625">
        <v>18.05917857142857</v>
      </c>
      <c r="DU625">
        <v>428.2802500000001</v>
      </c>
      <c r="DV625">
        <v>22.60824642857143</v>
      </c>
      <c r="DW625">
        <v>500.0705</v>
      </c>
      <c r="DX625">
        <v>90.20195000000001</v>
      </c>
      <c r="DY625">
        <v>0.06635215714285714</v>
      </c>
      <c r="DZ625">
        <v>29.52140714285715</v>
      </c>
      <c r="EA625">
        <v>29.99711428571429</v>
      </c>
      <c r="EB625">
        <v>999.9000000000002</v>
      </c>
      <c r="EC625">
        <v>0</v>
      </c>
      <c r="ED625">
        <v>0</v>
      </c>
      <c r="EE625">
        <v>9994.684999999999</v>
      </c>
      <c r="EF625">
        <v>0</v>
      </c>
      <c r="EG625">
        <v>11.5964</v>
      </c>
      <c r="EH625">
        <v>-43.65070714285713</v>
      </c>
      <c r="EI625">
        <v>437.2628214285714</v>
      </c>
      <c r="EJ625">
        <v>479.565</v>
      </c>
      <c r="EK625">
        <v>4.831070714285715</v>
      </c>
      <c r="EL625">
        <v>470.9044999999999</v>
      </c>
      <c r="EM625">
        <v>18.05917857142857</v>
      </c>
      <c r="EN625">
        <v>2.064743928571429</v>
      </c>
      <c r="EO625">
        <v>1.628972142857143</v>
      </c>
      <c r="EP625">
        <v>17.949775</v>
      </c>
      <c r="EQ625">
        <v>14.23563214285714</v>
      </c>
      <c r="ER625">
        <v>1999.998214285714</v>
      </c>
      <c r="ES625">
        <v>0.9799928214285714</v>
      </c>
      <c r="ET625">
        <v>0.02000698571428572</v>
      </c>
      <c r="EU625">
        <v>0</v>
      </c>
      <c r="EV625">
        <v>886.1908928571428</v>
      </c>
      <c r="EW625">
        <v>5.00078</v>
      </c>
      <c r="EX625">
        <v>17332.18214285714</v>
      </c>
      <c r="EY625">
        <v>16379.57857142857</v>
      </c>
      <c r="EZ625">
        <v>38.76092857142856</v>
      </c>
      <c r="FA625">
        <v>39.58899999999999</v>
      </c>
      <c r="FB625">
        <v>39.11578571428571</v>
      </c>
      <c r="FC625">
        <v>39.18510714285713</v>
      </c>
      <c r="FD625">
        <v>40.18496428571429</v>
      </c>
      <c r="FE625">
        <v>1955.082857142857</v>
      </c>
      <c r="FF625">
        <v>39.91</v>
      </c>
      <c r="FG625">
        <v>0</v>
      </c>
      <c r="FH625">
        <v>1758404481.3</v>
      </c>
      <c r="FI625">
        <v>0</v>
      </c>
      <c r="FJ625">
        <v>886.3977599999999</v>
      </c>
      <c r="FK625">
        <v>20.01523079285357</v>
      </c>
      <c r="FL625">
        <v>367.1538466653709</v>
      </c>
      <c r="FM625">
        <v>17335.788</v>
      </c>
      <c r="FN625">
        <v>15</v>
      </c>
      <c r="FO625">
        <v>0</v>
      </c>
      <c r="FP625" t="s">
        <v>439</v>
      </c>
      <c r="FQ625">
        <v>1746989605.5</v>
      </c>
      <c r="FR625">
        <v>1746989593.5</v>
      </c>
      <c r="FS625">
        <v>0</v>
      </c>
      <c r="FT625">
        <v>-0.274</v>
      </c>
      <c r="FU625">
        <v>-0.002</v>
      </c>
      <c r="FV625">
        <v>2.549</v>
      </c>
      <c r="FW625">
        <v>0.129</v>
      </c>
      <c r="FX625">
        <v>420</v>
      </c>
      <c r="FY625">
        <v>17</v>
      </c>
      <c r="FZ625">
        <v>0.02</v>
      </c>
      <c r="GA625">
        <v>0.04</v>
      </c>
      <c r="GB625">
        <v>-40.85376341463414</v>
      </c>
      <c r="GC625">
        <v>-49.15566271777005</v>
      </c>
      <c r="GD625">
        <v>4.94227298235095</v>
      </c>
      <c r="GE625">
        <v>0</v>
      </c>
      <c r="GF625">
        <v>885.445794117647</v>
      </c>
      <c r="GG625">
        <v>15.00160428281423</v>
      </c>
      <c r="GH625">
        <v>1.523623096426855</v>
      </c>
      <c r="GI625">
        <v>0</v>
      </c>
      <c r="GJ625">
        <v>4.835766097560976</v>
      </c>
      <c r="GK625">
        <v>-0.07209303135888109</v>
      </c>
      <c r="GL625">
        <v>0.009320802037626837</v>
      </c>
      <c r="GM625">
        <v>1</v>
      </c>
      <c r="GN625">
        <v>1</v>
      </c>
      <c r="GO625">
        <v>3</v>
      </c>
      <c r="GP625" t="s">
        <v>440</v>
      </c>
      <c r="GQ625">
        <v>3.10189</v>
      </c>
      <c r="GR625">
        <v>2.72407</v>
      </c>
      <c r="GS625">
        <v>0.0924586</v>
      </c>
      <c r="GT625">
        <v>0.0994254</v>
      </c>
      <c r="GU625">
        <v>0.104166</v>
      </c>
      <c r="GV625">
        <v>0.0891821</v>
      </c>
      <c r="GW625">
        <v>23751.6</v>
      </c>
      <c r="GX625">
        <v>21418.3</v>
      </c>
      <c r="GY625">
        <v>26734.5</v>
      </c>
      <c r="GZ625">
        <v>24003.6</v>
      </c>
      <c r="HA625">
        <v>38322.1</v>
      </c>
      <c r="HB625">
        <v>32335.7</v>
      </c>
      <c r="HC625">
        <v>46687.1</v>
      </c>
      <c r="HD625">
        <v>37991.7</v>
      </c>
      <c r="HE625">
        <v>1.8752</v>
      </c>
      <c r="HF625">
        <v>2.34445</v>
      </c>
      <c r="HG625">
        <v>0.14998</v>
      </c>
      <c r="HH625">
        <v>0</v>
      </c>
      <c r="HI625">
        <v>27.5454</v>
      </c>
      <c r="HJ625">
        <v>999.9</v>
      </c>
      <c r="HK625">
        <v>44.1</v>
      </c>
      <c r="HL625">
        <v>32.4</v>
      </c>
      <c r="HM625">
        <v>23.8795</v>
      </c>
      <c r="HN625">
        <v>60.9112</v>
      </c>
      <c r="HO625">
        <v>5.3125</v>
      </c>
      <c r="HP625">
        <v>2</v>
      </c>
      <c r="HQ625">
        <v>0.0893979</v>
      </c>
      <c r="HR625">
        <v>-0.912478</v>
      </c>
      <c r="HS625">
        <v>20.28</v>
      </c>
      <c r="HT625">
        <v>5.21115</v>
      </c>
      <c r="HU625">
        <v>11.9761</v>
      </c>
      <c r="HV625">
        <v>4.96345</v>
      </c>
      <c r="HW625">
        <v>3.27448</v>
      </c>
      <c r="HX625">
        <v>9999</v>
      </c>
      <c r="HY625">
        <v>9999</v>
      </c>
      <c r="HZ625">
        <v>9999</v>
      </c>
      <c r="IA625">
        <v>999.9</v>
      </c>
      <c r="IB625">
        <v>1.86386</v>
      </c>
      <c r="IC625">
        <v>1.8601</v>
      </c>
      <c r="ID625">
        <v>1.85842</v>
      </c>
      <c r="IE625">
        <v>1.85974</v>
      </c>
      <c r="IF625">
        <v>1.85989</v>
      </c>
      <c r="IG625">
        <v>1.8584</v>
      </c>
      <c r="IH625">
        <v>1.85745</v>
      </c>
      <c r="II625">
        <v>1.85239</v>
      </c>
      <c r="IJ625">
        <v>0</v>
      </c>
      <c r="IK625">
        <v>0</v>
      </c>
      <c r="IL625">
        <v>0</v>
      </c>
      <c r="IM625">
        <v>0</v>
      </c>
      <c r="IN625" t="s">
        <v>441</v>
      </c>
      <c r="IO625" t="s">
        <v>442</v>
      </c>
      <c r="IP625" t="s">
        <v>443</v>
      </c>
      <c r="IQ625" t="s">
        <v>443</v>
      </c>
      <c r="IR625" t="s">
        <v>443</v>
      </c>
      <c r="IS625" t="s">
        <v>443</v>
      </c>
      <c r="IT625">
        <v>0</v>
      </c>
      <c r="IU625">
        <v>100</v>
      </c>
      <c r="IV625">
        <v>100</v>
      </c>
      <c r="IW625">
        <v>-1.02</v>
      </c>
      <c r="IX625">
        <v>0.2823</v>
      </c>
      <c r="IY625">
        <v>-1.199888540531774</v>
      </c>
      <c r="IZ625">
        <v>0.0006062262584135303</v>
      </c>
      <c r="JA625">
        <v>-6.607284784785487E-07</v>
      </c>
      <c r="JB625">
        <v>4.456398226774383E-10</v>
      </c>
      <c r="JC625">
        <v>0.04242554667046498</v>
      </c>
      <c r="JD625">
        <v>-0.002659736867722172</v>
      </c>
      <c r="JE625">
        <v>0.000738507291522077</v>
      </c>
      <c r="JF625">
        <v>-6.730059124220876E-06</v>
      </c>
      <c r="JG625">
        <v>7</v>
      </c>
      <c r="JH625">
        <v>1949</v>
      </c>
      <c r="JI625">
        <v>1</v>
      </c>
      <c r="JJ625">
        <v>29</v>
      </c>
      <c r="JK625">
        <v>190247.9</v>
      </c>
      <c r="JL625">
        <v>190248.1</v>
      </c>
      <c r="JM625">
        <v>1.67847</v>
      </c>
      <c r="JN625">
        <v>2.62451</v>
      </c>
      <c r="JO625">
        <v>2.146</v>
      </c>
      <c r="JP625">
        <v>2.67944</v>
      </c>
      <c r="JQ625">
        <v>2.29858</v>
      </c>
      <c r="JR625">
        <v>2.42188</v>
      </c>
      <c r="JS625">
        <v>37.0747</v>
      </c>
      <c r="JT625">
        <v>24.07</v>
      </c>
      <c r="JU625">
        <v>18</v>
      </c>
      <c r="JV625">
        <v>482.176</v>
      </c>
      <c r="JW625">
        <v>894.598</v>
      </c>
      <c r="JX625">
        <v>28.761</v>
      </c>
      <c r="JY625">
        <v>28.3808</v>
      </c>
      <c r="JZ625">
        <v>29.9999</v>
      </c>
      <c r="KA625">
        <v>28.6274</v>
      </c>
      <c r="KB625">
        <v>28.6054</v>
      </c>
      <c r="KC625">
        <v>33.8454</v>
      </c>
      <c r="KD625">
        <v>24.2909</v>
      </c>
      <c r="KE625">
        <v>54.2242</v>
      </c>
      <c r="KF625">
        <v>28.7593</v>
      </c>
      <c r="KG625">
        <v>527.057</v>
      </c>
      <c r="KH625">
        <v>18.096</v>
      </c>
      <c r="KI625">
        <v>102.075</v>
      </c>
      <c r="KJ625">
        <v>91.6075</v>
      </c>
    </row>
    <row r="626" spans="1:296">
      <c r="A626">
        <v>608</v>
      </c>
      <c r="B626">
        <v>1758404485.6</v>
      </c>
      <c r="C626">
        <v>22345.09999990463</v>
      </c>
      <c r="D626" t="s">
        <v>1665</v>
      </c>
      <c r="E626" t="s">
        <v>1666</v>
      </c>
      <c r="F626">
        <v>5</v>
      </c>
      <c r="G626" t="s">
        <v>1604</v>
      </c>
      <c r="H626">
        <v>1758404478.1</v>
      </c>
      <c r="I626">
        <f>(J626)/1000</f>
        <v>0</v>
      </c>
      <c r="J626">
        <f>IF(DO626, AM626, AG626)</f>
        <v>0</v>
      </c>
      <c r="K626">
        <f>IF(DO626, AH626, AF626)</f>
        <v>0</v>
      </c>
      <c r="L626">
        <f>DQ626 - IF(AT626&gt;1, K626*DK626*100.0/(AV626), 0)</f>
        <v>0</v>
      </c>
      <c r="M626">
        <f>((S626-I626/2)*L626-K626)/(S626+I626/2)</f>
        <v>0</v>
      </c>
      <c r="N626">
        <f>M626*(DX626+DY626)/1000.0</f>
        <v>0</v>
      </c>
      <c r="O626">
        <f>(DQ626 - IF(AT626&gt;1, K626*DK626*100.0/(AV626), 0))*(DX626+DY626)/1000.0</f>
        <v>0</v>
      </c>
      <c r="P626">
        <f>2.0/((1/R626-1/Q626)+SIGN(R626)*SQRT((1/R626-1/Q626)*(1/R626-1/Q626) + 4*DL626/((DL626+1)*(DL626+1))*(2*1/R626*1/Q626-1/Q626*1/Q626)))</f>
        <v>0</v>
      </c>
      <c r="Q626">
        <f>IF(LEFT(DM626,1)&lt;&gt;"0",IF(LEFT(DM626,1)="1",3.0,DN626),$D$5+$E$5*(EE626*DX626/($K$5*1000))+$F$5*(EE626*DX626/($K$5*1000))*MAX(MIN(DK626,$J$5),$I$5)*MAX(MIN(DK626,$J$5),$I$5)+$G$5*MAX(MIN(DK626,$J$5),$I$5)*(EE626*DX626/($K$5*1000))+$H$5*(EE626*DX626/($K$5*1000))*(EE626*DX626/($K$5*1000)))</f>
        <v>0</v>
      </c>
      <c r="R626">
        <f>I626*(1000-(1000*0.61365*exp(17.502*V626/(240.97+V626))/(DX626+DY626)+DS626)/2)/(1000*0.61365*exp(17.502*V626/(240.97+V626))/(DX626+DY626)-DS626)</f>
        <v>0</v>
      </c>
      <c r="S626">
        <f>1/((DL626+1)/(P626/1.6)+1/(Q626/1.37)) + DL626/((DL626+1)/(P626/1.6) + DL626/(Q626/1.37))</f>
        <v>0</v>
      </c>
      <c r="T626">
        <f>(DG626*DJ626)</f>
        <v>0</v>
      </c>
      <c r="U626">
        <f>(DZ626+(T626+2*0.95*5.67E-8*(((DZ626+$B$9)+273)^4-(DZ626+273)^4)-44100*I626)/(1.84*29.3*Q626+8*0.95*5.67E-8*(DZ626+273)^3))</f>
        <v>0</v>
      </c>
      <c r="V626">
        <f>($C$9*EA626+$D$9*EB626+$E$9*U626)</f>
        <v>0</v>
      </c>
      <c r="W626">
        <f>0.61365*exp(17.502*V626/(240.97+V626))</f>
        <v>0</v>
      </c>
      <c r="X626">
        <f>(Y626/Z626*100)</f>
        <v>0</v>
      </c>
      <c r="Y626">
        <f>DS626*(DX626+DY626)/1000</f>
        <v>0</v>
      </c>
      <c r="Z626">
        <f>0.61365*exp(17.502*DZ626/(240.97+DZ626))</f>
        <v>0</v>
      </c>
      <c r="AA626">
        <f>(W626-DS626*(DX626+DY626)/1000)</f>
        <v>0</v>
      </c>
      <c r="AB626">
        <f>(-I626*44100)</f>
        <v>0</v>
      </c>
      <c r="AC626">
        <f>2*29.3*Q626*0.92*(DZ626-V626)</f>
        <v>0</v>
      </c>
      <c r="AD626">
        <f>2*0.95*5.67E-8*(((DZ626+$B$9)+273)^4-(V626+273)^4)</f>
        <v>0</v>
      </c>
      <c r="AE626">
        <f>T626+AD626+AB626+AC626</f>
        <v>0</v>
      </c>
      <c r="AF626">
        <f>DW626*AT626*(DR626-DQ626*(1000-AT626*DT626)/(1000-AT626*DS626))/(100*DK626)</f>
        <v>0</v>
      </c>
      <c r="AG626">
        <f>1000*DW626*AT626*(DS626-DT626)/(100*DK626*(1000-AT626*DS626))</f>
        <v>0</v>
      </c>
      <c r="AH626">
        <f>(AI626 - AJ626 - DX626*1E3/(8.314*(DZ626+273.15)) * AL626/DW626 * AK626) * DW626/(100*DK626) * (1000 - DT626)/1000</f>
        <v>0</v>
      </c>
      <c r="AI626">
        <v>511.0662660370667</v>
      </c>
      <c r="AJ626">
        <v>473.3796181818179</v>
      </c>
      <c r="AK626">
        <v>3.121843640920371</v>
      </c>
      <c r="AL626">
        <v>65.71797412509649</v>
      </c>
      <c r="AM626">
        <f>(AO626 - AN626 + DX626*1E3/(8.314*(DZ626+273.15)) * AQ626/DW626 * AP626) * DW626/(100*DK626) * 1000/(1000 - AO626)</f>
        <v>0</v>
      </c>
      <c r="AN626">
        <v>18.04129702520676</v>
      </c>
      <c r="AO626">
        <v>22.90476909090908</v>
      </c>
      <c r="AP626">
        <v>0.000299945307235837</v>
      </c>
      <c r="AQ626">
        <v>86.31650499012009</v>
      </c>
      <c r="AR626">
        <v>0</v>
      </c>
      <c r="AS626">
        <v>0</v>
      </c>
      <c r="AT626">
        <f>IF(AR626*$H$15&gt;=AV626,1.0,(AV626/(AV626-AR626*$H$15)))</f>
        <v>0</v>
      </c>
      <c r="AU626">
        <f>(AT626-1)*100</f>
        <v>0</v>
      </c>
      <c r="AV626">
        <f>MAX(0,($B$15+$C$15*EE626)/(1+$D$15*EE626)*DX626/(DZ626+273)*$E$15)</f>
        <v>0</v>
      </c>
      <c r="AW626" t="s">
        <v>437</v>
      </c>
      <c r="AX626" t="s">
        <v>437</v>
      </c>
      <c r="AY626">
        <v>0</v>
      </c>
      <c r="AZ626">
        <v>0</v>
      </c>
      <c r="BA626">
        <f>1-AY626/AZ626</f>
        <v>0</v>
      </c>
      <c r="BB626">
        <v>0</v>
      </c>
      <c r="BC626" t="s">
        <v>437</v>
      </c>
      <c r="BD626" t="s">
        <v>437</v>
      </c>
      <c r="BE626">
        <v>0</v>
      </c>
      <c r="BF626">
        <v>0</v>
      </c>
      <c r="BG626">
        <f>1-BE626/BF626</f>
        <v>0</v>
      </c>
      <c r="BH626">
        <v>0.5</v>
      </c>
      <c r="BI626">
        <f>DH626</f>
        <v>0</v>
      </c>
      <c r="BJ626">
        <f>K626</f>
        <v>0</v>
      </c>
      <c r="BK626">
        <f>BG626*BH626*BI626</f>
        <v>0</v>
      </c>
      <c r="BL626">
        <f>(BJ626-BB626)/BI626</f>
        <v>0</v>
      </c>
      <c r="BM626">
        <f>(AZ626-BF626)/BF626</f>
        <v>0</v>
      </c>
      <c r="BN626">
        <f>AY626/(BA626+AY626/BF626)</f>
        <v>0</v>
      </c>
      <c r="BO626" t="s">
        <v>437</v>
      </c>
      <c r="BP626">
        <v>0</v>
      </c>
      <c r="BQ626">
        <f>IF(BP626&lt;&gt;0, BP626, BN626)</f>
        <v>0</v>
      </c>
      <c r="BR626">
        <f>1-BQ626/BF626</f>
        <v>0</v>
      </c>
      <c r="BS626">
        <f>(BF626-BE626)/(BF626-BQ626)</f>
        <v>0</v>
      </c>
      <c r="BT626">
        <f>(AZ626-BF626)/(AZ626-BQ626)</f>
        <v>0</v>
      </c>
      <c r="BU626">
        <f>(BF626-BE626)/(BF626-AY626)</f>
        <v>0</v>
      </c>
      <c r="BV626">
        <f>(AZ626-BF626)/(AZ626-AY626)</f>
        <v>0</v>
      </c>
      <c r="BW626">
        <f>(BS626*BQ626/BE626)</f>
        <v>0</v>
      </c>
      <c r="BX626">
        <f>(1-BW626)</f>
        <v>0</v>
      </c>
      <c r="DG626">
        <f>$B$13*EF626+$C$13*EG626+$F$13*ER626*(1-EU626)</f>
        <v>0</v>
      </c>
      <c r="DH626">
        <f>DG626*DI626</f>
        <v>0</v>
      </c>
      <c r="DI626">
        <f>($B$13*$D$11+$C$13*$D$11+$F$13*((FE626+EW626)/MAX(FE626+EW626+FF626, 0.1)*$I$11+FF626/MAX(FE626+EW626+FF626, 0.1)*$J$11))/($B$13+$C$13+$F$13)</f>
        <v>0</v>
      </c>
      <c r="DJ626">
        <f>($B$13*$K$11+$C$13*$K$11+$F$13*((FE626+EW626)/MAX(FE626+EW626+FF626, 0.1)*$P$11+FF626/MAX(FE626+EW626+FF626, 0.1)*$Q$11))/($B$13+$C$13+$F$13)</f>
        <v>0</v>
      </c>
      <c r="DK626">
        <v>5.66</v>
      </c>
      <c r="DL626">
        <v>0.5</v>
      </c>
      <c r="DM626" t="s">
        <v>438</v>
      </c>
      <c r="DN626">
        <v>2</v>
      </c>
      <c r="DO626" t="b">
        <v>1</v>
      </c>
      <c r="DP626">
        <v>1758404478.1</v>
      </c>
      <c r="DQ626">
        <v>441.7522592592592</v>
      </c>
      <c r="DR626">
        <v>488.2111111111112</v>
      </c>
      <c r="DS626">
        <v>22.89576296296296</v>
      </c>
      <c r="DT626">
        <v>18.05050740740741</v>
      </c>
      <c r="DU626">
        <v>442.7745185185185</v>
      </c>
      <c r="DV626">
        <v>22.61366666666667</v>
      </c>
      <c r="DW626">
        <v>500.0784444444445</v>
      </c>
      <c r="DX626">
        <v>90.20063333333334</v>
      </c>
      <c r="DY626">
        <v>0.06620282962962963</v>
      </c>
      <c r="DZ626">
        <v>29.52958148148148</v>
      </c>
      <c r="EA626">
        <v>30.00023703703704</v>
      </c>
      <c r="EB626">
        <v>999.9000000000001</v>
      </c>
      <c r="EC626">
        <v>0</v>
      </c>
      <c r="ED626">
        <v>0</v>
      </c>
      <c r="EE626">
        <v>9993.190000000001</v>
      </c>
      <c r="EF626">
        <v>0</v>
      </c>
      <c r="EG626">
        <v>11.5964</v>
      </c>
      <c r="EH626">
        <v>-46.45896666666667</v>
      </c>
      <c r="EI626">
        <v>452.1035185185185</v>
      </c>
      <c r="EJ626">
        <v>497.1853333333333</v>
      </c>
      <c r="EK626">
        <v>4.845277777777778</v>
      </c>
      <c r="EL626">
        <v>488.2111111111112</v>
      </c>
      <c r="EM626">
        <v>18.05050740740741</v>
      </c>
      <c r="EN626">
        <v>2.065213333333333</v>
      </c>
      <c r="EO626">
        <v>1.628165925925926</v>
      </c>
      <c r="EP626">
        <v>17.95338518518518</v>
      </c>
      <c r="EQ626">
        <v>14.22798148148148</v>
      </c>
      <c r="ER626">
        <v>2000.020740740741</v>
      </c>
      <c r="ES626">
        <v>0.9799930000000001</v>
      </c>
      <c r="ET626">
        <v>0.02000682222222223</v>
      </c>
      <c r="EU626">
        <v>0</v>
      </c>
      <c r="EV626">
        <v>888.1144074074073</v>
      </c>
      <c r="EW626">
        <v>5.00078</v>
      </c>
      <c r="EX626">
        <v>17367.47777777778</v>
      </c>
      <c r="EY626">
        <v>16379.77407407407</v>
      </c>
      <c r="EZ626">
        <v>38.75674074074074</v>
      </c>
      <c r="FA626">
        <v>39.59</v>
      </c>
      <c r="FB626">
        <v>39.08533333333333</v>
      </c>
      <c r="FC626">
        <v>39.19662962962963</v>
      </c>
      <c r="FD626">
        <v>40.2172962962963</v>
      </c>
      <c r="FE626">
        <v>1955.103703703704</v>
      </c>
      <c r="FF626">
        <v>39.91</v>
      </c>
      <c r="FG626">
        <v>0</v>
      </c>
      <c r="FH626">
        <v>1758404486.1</v>
      </c>
      <c r="FI626">
        <v>0</v>
      </c>
      <c r="FJ626">
        <v>888.16504</v>
      </c>
      <c r="FK626">
        <v>24.59446155789009</v>
      </c>
      <c r="FL626">
        <v>452.8153852389832</v>
      </c>
      <c r="FM626">
        <v>17368.736</v>
      </c>
      <c r="FN626">
        <v>15</v>
      </c>
      <c r="FO626">
        <v>0</v>
      </c>
      <c r="FP626" t="s">
        <v>439</v>
      </c>
      <c r="FQ626">
        <v>1746989605.5</v>
      </c>
      <c r="FR626">
        <v>1746989593.5</v>
      </c>
      <c r="FS626">
        <v>0</v>
      </c>
      <c r="FT626">
        <v>-0.274</v>
      </c>
      <c r="FU626">
        <v>-0.002</v>
      </c>
      <c r="FV626">
        <v>2.549</v>
      </c>
      <c r="FW626">
        <v>0.129</v>
      </c>
      <c r="FX626">
        <v>420</v>
      </c>
      <c r="FY626">
        <v>17</v>
      </c>
      <c r="FZ626">
        <v>0.02</v>
      </c>
      <c r="GA626">
        <v>0.04</v>
      </c>
      <c r="GB626">
        <v>-44.40005853658536</v>
      </c>
      <c r="GC626">
        <v>-33.59599442508711</v>
      </c>
      <c r="GD626">
        <v>3.378134456014878</v>
      </c>
      <c r="GE626">
        <v>0</v>
      </c>
      <c r="GF626">
        <v>887.0475</v>
      </c>
      <c r="GG626">
        <v>21.281940408115</v>
      </c>
      <c r="GH626">
        <v>2.115954314668609</v>
      </c>
      <c r="GI626">
        <v>0</v>
      </c>
      <c r="GJ626">
        <v>4.840017073170731</v>
      </c>
      <c r="GK626">
        <v>0.1219973519163773</v>
      </c>
      <c r="GL626">
        <v>0.01805078476017203</v>
      </c>
      <c r="GM626">
        <v>0</v>
      </c>
      <c r="GN626">
        <v>0</v>
      </c>
      <c r="GO626">
        <v>3</v>
      </c>
      <c r="GP626" t="s">
        <v>446</v>
      </c>
      <c r="GQ626">
        <v>3.10163</v>
      </c>
      <c r="GR626">
        <v>2.72429</v>
      </c>
      <c r="GS626">
        <v>0.0947741</v>
      </c>
      <c r="GT626">
        <v>0.101863</v>
      </c>
      <c r="GU626">
        <v>0.10417</v>
      </c>
      <c r="GV626">
        <v>0.0890562</v>
      </c>
      <c r="GW626">
        <v>23691.3</v>
      </c>
      <c r="GX626">
        <v>21360.5</v>
      </c>
      <c r="GY626">
        <v>26734.7</v>
      </c>
      <c r="GZ626">
        <v>24003.8</v>
      </c>
      <c r="HA626">
        <v>38322.4</v>
      </c>
      <c r="HB626">
        <v>32340.9</v>
      </c>
      <c r="HC626">
        <v>46687.3</v>
      </c>
      <c r="HD626">
        <v>37992.2</v>
      </c>
      <c r="HE626">
        <v>1.87503</v>
      </c>
      <c r="HF626">
        <v>2.34423</v>
      </c>
      <c r="HG626">
        <v>0.151627</v>
      </c>
      <c r="HH626">
        <v>0</v>
      </c>
      <c r="HI626">
        <v>27.549</v>
      </c>
      <c r="HJ626">
        <v>999.9</v>
      </c>
      <c r="HK626">
        <v>44.1</v>
      </c>
      <c r="HL626">
        <v>32.4</v>
      </c>
      <c r="HM626">
        <v>23.8812</v>
      </c>
      <c r="HN626">
        <v>60.5912</v>
      </c>
      <c r="HO626">
        <v>5.39664</v>
      </c>
      <c r="HP626">
        <v>2</v>
      </c>
      <c r="HQ626">
        <v>0.0891489</v>
      </c>
      <c r="HR626">
        <v>-0.921934</v>
      </c>
      <c r="HS626">
        <v>20.2798</v>
      </c>
      <c r="HT626">
        <v>5.211</v>
      </c>
      <c r="HU626">
        <v>11.9751</v>
      </c>
      <c r="HV626">
        <v>4.9635</v>
      </c>
      <c r="HW626">
        <v>3.27445</v>
      </c>
      <c r="HX626">
        <v>9999</v>
      </c>
      <c r="HY626">
        <v>9999</v>
      </c>
      <c r="HZ626">
        <v>9999</v>
      </c>
      <c r="IA626">
        <v>999.9</v>
      </c>
      <c r="IB626">
        <v>1.86386</v>
      </c>
      <c r="IC626">
        <v>1.86008</v>
      </c>
      <c r="ID626">
        <v>1.85842</v>
      </c>
      <c r="IE626">
        <v>1.85974</v>
      </c>
      <c r="IF626">
        <v>1.85989</v>
      </c>
      <c r="IG626">
        <v>1.8584</v>
      </c>
      <c r="IH626">
        <v>1.85745</v>
      </c>
      <c r="II626">
        <v>1.8524</v>
      </c>
      <c r="IJ626">
        <v>0</v>
      </c>
      <c r="IK626">
        <v>0</v>
      </c>
      <c r="IL626">
        <v>0</v>
      </c>
      <c r="IM626">
        <v>0</v>
      </c>
      <c r="IN626" t="s">
        <v>441</v>
      </c>
      <c r="IO626" t="s">
        <v>442</v>
      </c>
      <c r="IP626" t="s">
        <v>443</v>
      </c>
      <c r="IQ626" t="s">
        <v>443</v>
      </c>
      <c r="IR626" t="s">
        <v>443</v>
      </c>
      <c r="IS626" t="s">
        <v>443</v>
      </c>
      <c r="IT626">
        <v>0</v>
      </c>
      <c r="IU626">
        <v>100</v>
      </c>
      <c r="IV626">
        <v>100</v>
      </c>
      <c r="IW626">
        <v>-1.016</v>
      </c>
      <c r="IX626">
        <v>0.2822</v>
      </c>
      <c r="IY626">
        <v>-1.199888540531774</v>
      </c>
      <c r="IZ626">
        <v>0.0006062262584135303</v>
      </c>
      <c r="JA626">
        <v>-6.607284784785487E-07</v>
      </c>
      <c r="JB626">
        <v>4.456398226774383E-10</v>
      </c>
      <c r="JC626">
        <v>0.04242554667046498</v>
      </c>
      <c r="JD626">
        <v>-0.002659736867722172</v>
      </c>
      <c r="JE626">
        <v>0.000738507291522077</v>
      </c>
      <c r="JF626">
        <v>-6.730059124220876E-06</v>
      </c>
      <c r="JG626">
        <v>7</v>
      </c>
      <c r="JH626">
        <v>1949</v>
      </c>
      <c r="JI626">
        <v>1</v>
      </c>
      <c r="JJ626">
        <v>29</v>
      </c>
      <c r="JK626">
        <v>190248</v>
      </c>
      <c r="JL626">
        <v>190248.2</v>
      </c>
      <c r="JM626">
        <v>1.72485</v>
      </c>
      <c r="JN626">
        <v>2.63184</v>
      </c>
      <c r="JO626">
        <v>2.146</v>
      </c>
      <c r="JP626">
        <v>2.67822</v>
      </c>
      <c r="JQ626">
        <v>2.29858</v>
      </c>
      <c r="JR626">
        <v>2.3645</v>
      </c>
      <c r="JS626">
        <v>37.0747</v>
      </c>
      <c r="JT626">
        <v>24.0612</v>
      </c>
      <c r="JU626">
        <v>18</v>
      </c>
      <c r="JV626">
        <v>482.056</v>
      </c>
      <c r="JW626">
        <v>894.322</v>
      </c>
      <c r="JX626">
        <v>28.7628</v>
      </c>
      <c r="JY626">
        <v>28.3783</v>
      </c>
      <c r="JZ626">
        <v>30</v>
      </c>
      <c r="KA626">
        <v>28.6249</v>
      </c>
      <c r="KB626">
        <v>28.603</v>
      </c>
      <c r="KC626">
        <v>34.7171</v>
      </c>
      <c r="KD626">
        <v>24.2909</v>
      </c>
      <c r="KE626">
        <v>54.2242</v>
      </c>
      <c r="KF626">
        <v>28.7634</v>
      </c>
      <c r="KG626">
        <v>540.417</v>
      </c>
      <c r="KH626">
        <v>18.1053</v>
      </c>
      <c r="KI626">
        <v>102.076</v>
      </c>
      <c r="KJ626">
        <v>91.6084</v>
      </c>
    </row>
    <row r="627" spans="1:296">
      <c r="A627">
        <v>609</v>
      </c>
      <c r="B627">
        <v>1758404490.6</v>
      </c>
      <c r="C627">
        <v>22350.09999990463</v>
      </c>
      <c r="D627" t="s">
        <v>1667</v>
      </c>
      <c r="E627" t="s">
        <v>1668</v>
      </c>
      <c r="F627">
        <v>5</v>
      </c>
      <c r="G627" t="s">
        <v>1604</v>
      </c>
      <c r="H627">
        <v>1758404482.814285</v>
      </c>
      <c r="I627">
        <f>(J627)/1000</f>
        <v>0</v>
      </c>
      <c r="J627">
        <f>IF(DO627, AM627, AG627)</f>
        <v>0</v>
      </c>
      <c r="K627">
        <f>IF(DO627, AH627, AF627)</f>
        <v>0</v>
      </c>
      <c r="L627">
        <f>DQ627 - IF(AT627&gt;1, K627*DK627*100.0/(AV627), 0)</f>
        <v>0</v>
      </c>
      <c r="M627">
        <f>((S627-I627/2)*L627-K627)/(S627+I627/2)</f>
        <v>0</v>
      </c>
      <c r="N627">
        <f>M627*(DX627+DY627)/1000.0</f>
        <v>0</v>
      </c>
      <c r="O627">
        <f>(DQ627 - IF(AT627&gt;1, K627*DK627*100.0/(AV627), 0))*(DX627+DY627)/1000.0</f>
        <v>0</v>
      </c>
      <c r="P627">
        <f>2.0/((1/R627-1/Q627)+SIGN(R627)*SQRT((1/R627-1/Q627)*(1/R627-1/Q627) + 4*DL627/((DL627+1)*(DL627+1))*(2*1/R627*1/Q627-1/Q627*1/Q627)))</f>
        <v>0</v>
      </c>
      <c r="Q627">
        <f>IF(LEFT(DM627,1)&lt;&gt;"0",IF(LEFT(DM627,1)="1",3.0,DN627),$D$5+$E$5*(EE627*DX627/($K$5*1000))+$F$5*(EE627*DX627/($K$5*1000))*MAX(MIN(DK627,$J$5),$I$5)*MAX(MIN(DK627,$J$5),$I$5)+$G$5*MAX(MIN(DK627,$J$5),$I$5)*(EE627*DX627/($K$5*1000))+$H$5*(EE627*DX627/($K$5*1000))*(EE627*DX627/($K$5*1000)))</f>
        <v>0</v>
      </c>
      <c r="R627">
        <f>I627*(1000-(1000*0.61365*exp(17.502*V627/(240.97+V627))/(DX627+DY627)+DS627)/2)/(1000*0.61365*exp(17.502*V627/(240.97+V627))/(DX627+DY627)-DS627)</f>
        <v>0</v>
      </c>
      <c r="S627">
        <f>1/((DL627+1)/(P627/1.6)+1/(Q627/1.37)) + DL627/((DL627+1)/(P627/1.6) + DL627/(Q627/1.37))</f>
        <v>0</v>
      </c>
      <c r="T627">
        <f>(DG627*DJ627)</f>
        <v>0</v>
      </c>
      <c r="U627">
        <f>(DZ627+(T627+2*0.95*5.67E-8*(((DZ627+$B$9)+273)^4-(DZ627+273)^4)-44100*I627)/(1.84*29.3*Q627+8*0.95*5.67E-8*(DZ627+273)^3))</f>
        <v>0</v>
      </c>
      <c r="V627">
        <f>($C$9*EA627+$D$9*EB627+$E$9*U627)</f>
        <v>0</v>
      </c>
      <c r="W627">
        <f>0.61365*exp(17.502*V627/(240.97+V627))</f>
        <v>0</v>
      </c>
      <c r="X627">
        <f>(Y627/Z627*100)</f>
        <v>0</v>
      </c>
      <c r="Y627">
        <f>DS627*(DX627+DY627)/1000</f>
        <v>0</v>
      </c>
      <c r="Z627">
        <f>0.61365*exp(17.502*DZ627/(240.97+DZ627))</f>
        <v>0</v>
      </c>
      <c r="AA627">
        <f>(W627-DS627*(DX627+DY627)/1000)</f>
        <v>0</v>
      </c>
      <c r="AB627">
        <f>(-I627*44100)</f>
        <v>0</v>
      </c>
      <c r="AC627">
        <f>2*29.3*Q627*0.92*(DZ627-V627)</f>
        <v>0</v>
      </c>
      <c r="AD627">
        <f>2*0.95*5.67E-8*(((DZ627+$B$9)+273)^4-(V627+273)^4)</f>
        <v>0</v>
      </c>
      <c r="AE627">
        <f>T627+AD627+AB627+AC627</f>
        <v>0</v>
      </c>
      <c r="AF627">
        <f>DW627*AT627*(DR627-DQ627*(1000-AT627*DT627)/(1000-AT627*DS627))/(100*DK627)</f>
        <v>0</v>
      </c>
      <c r="AG627">
        <f>1000*DW627*AT627*(DS627-DT627)/(100*DK627*(1000-AT627*DS627))</f>
        <v>0</v>
      </c>
      <c r="AH627">
        <f>(AI627 - AJ627 - DX627*1E3/(8.314*(DZ627+273.15)) * AL627/DW627 * AK627) * DW627/(100*DK627) * (1000 - DT627)/1000</f>
        <v>0</v>
      </c>
      <c r="AI627">
        <v>528.2203962015948</v>
      </c>
      <c r="AJ627">
        <v>489.3866363636362</v>
      </c>
      <c r="AK627">
        <v>3.205161007504925</v>
      </c>
      <c r="AL627">
        <v>65.71797412509649</v>
      </c>
      <c r="AM627">
        <f>(AO627 - AN627 + DX627*1E3/(8.314*(DZ627+273.15)) * AQ627/DW627 * AP627) * DW627/(100*DK627) * 1000/(1000 - AO627)</f>
        <v>0</v>
      </c>
      <c r="AN627">
        <v>18.01933470804035</v>
      </c>
      <c r="AO627">
        <v>22.90051454545455</v>
      </c>
      <c r="AP627">
        <v>-0.0001745254498707865</v>
      </c>
      <c r="AQ627">
        <v>86.31650499012009</v>
      </c>
      <c r="AR627">
        <v>0</v>
      </c>
      <c r="AS627">
        <v>0</v>
      </c>
      <c r="AT627">
        <f>IF(AR627*$H$15&gt;=AV627,1.0,(AV627/(AV627-AR627*$H$15)))</f>
        <v>0</v>
      </c>
      <c r="AU627">
        <f>(AT627-1)*100</f>
        <v>0</v>
      </c>
      <c r="AV627">
        <f>MAX(0,($B$15+$C$15*EE627)/(1+$D$15*EE627)*DX627/(DZ627+273)*$E$15)</f>
        <v>0</v>
      </c>
      <c r="AW627" t="s">
        <v>437</v>
      </c>
      <c r="AX627" t="s">
        <v>437</v>
      </c>
      <c r="AY627">
        <v>0</v>
      </c>
      <c r="AZ627">
        <v>0</v>
      </c>
      <c r="BA627">
        <f>1-AY627/AZ627</f>
        <v>0</v>
      </c>
      <c r="BB627">
        <v>0</v>
      </c>
      <c r="BC627" t="s">
        <v>437</v>
      </c>
      <c r="BD627" t="s">
        <v>437</v>
      </c>
      <c r="BE627">
        <v>0</v>
      </c>
      <c r="BF627">
        <v>0</v>
      </c>
      <c r="BG627">
        <f>1-BE627/BF627</f>
        <v>0</v>
      </c>
      <c r="BH627">
        <v>0.5</v>
      </c>
      <c r="BI627">
        <f>DH627</f>
        <v>0</v>
      </c>
      <c r="BJ627">
        <f>K627</f>
        <v>0</v>
      </c>
      <c r="BK627">
        <f>BG627*BH627*BI627</f>
        <v>0</v>
      </c>
      <c r="BL627">
        <f>(BJ627-BB627)/BI627</f>
        <v>0</v>
      </c>
      <c r="BM627">
        <f>(AZ627-BF627)/BF627</f>
        <v>0</v>
      </c>
      <c r="BN627">
        <f>AY627/(BA627+AY627/BF627)</f>
        <v>0</v>
      </c>
      <c r="BO627" t="s">
        <v>437</v>
      </c>
      <c r="BP627">
        <v>0</v>
      </c>
      <c r="BQ627">
        <f>IF(BP627&lt;&gt;0, BP627, BN627)</f>
        <v>0</v>
      </c>
      <c r="BR627">
        <f>1-BQ627/BF627</f>
        <v>0</v>
      </c>
      <c r="BS627">
        <f>(BF627-BE627)/(BF627-BQ627)</f>
        <v>0</v>
      </c>
      <c r="BT627">
        <f>(AZ627-BF627)/(AZ627-BQ627)</f>
        <v>0</v>
      </c>
      <c r="BU627">
        <f>(BF627-BE627)/(BF627-AY627)</f>
        <v>0</v>
      </c>
      <c r="BV627">
        <f>(AZ627-BF627)/(AZ627-AY627)</f>
        <v>0</v>
      </c>
      <c r="BW627">
        <f>(BS627*BQ627/BE627)</f>
        <v>0</v>
      </c>
      <c r="BX627">
        <f>(1-BW627)</f>
        <v>0</v>
      </c>
      <c r="DG627">
        <f>$B$13*EF627+$C$13*EG627+$F$13*ER627*(1-EU627)</f>
        <v>0</v>
      </c>
      <c r="DH627">
        <f>DG627*DI627</f>
        <v>0</v>
      </c>
      <c r="DI627">
        <f>($B$13*$D$11+$C$13*$D$11+$F$13*((FE627+EW627)/MAX(FE627+EW627+FF627, 0.1)*$I$11+FF627/MAX(FE627+EW627+FF627, 0.1)*$J$11))/($B$13+$C$13+$F$13)</f>
        <v>0</v>
      </c>
      <c r="DJ627">
        <f>($B$13*$K$11+$C$13*$K$11+$F$13*((FE627+EW627)/MAX(FE627+EW627+FF627, 0.1)*$P$11+FF627/MAX(FE627+EW627+FF627, 0.1)*$Q$11))/($B$13+$C$13+$F$13)</f>
        <v>0</v>
      </c>
      <c r="DK627">
        <v>5.66</v>
      </c>
      <c r="DL627">
        <v>0.5</v>
      </c>
      <c r="DM627" t="s">
        <v>438</v>
      </c>
      <c r="DN627">
        <v>2</v>
      </c>
      <c r="DO627" t="b">
        <v>1</v>
      </c>
      <c r="DP627">
        <v>1758404482.814285</v>
      </c>
      <c r="DQ627">
        <v>455.7336071428571</v>
      </c>
      <c r="DR627">
        <v>503.9397857142857</v>
      </c>
      <c r="DS627">
        <v>22.89979285714286</v>
      </c>
      <c r="DT627">
        <v>18.03783214285714</v>
      </c>
      <c r="DU627">
        <v>456.7519285714287</v>
      </c>
      <c r="DV627">
        <v>22.61761071428571</v>
      </c>
      <c r="DW627">
        <v>499.9663571428571</v>
      </c>
      <c r="DX627">
        <v>90.19941785714285</v>
      </c>
      <c r="DY627">
        <v>0.06628842142857141</v>
      </c>
      <c r="DZ627">
        <v>29.53637857142857</v>
      </c>
      <c r="EA627">
        <v>30.00476428571429</v>
      </c>
      <c r="EB627">
        <v>999.9000000000002</v>
      </c>
      <c r="EC627">
        <v>0</v>
      </c>
      <c r="ED627">
        <v>0</v>
      </c>
      <c r="EE627">
        <v>9982.055357142859</v>
      </c>
      <c r="EF627">
        <v>0</v>
      </c>
      <c r="EG627">
        <v>11.5964</v>
      </c>
      <c r="EH627">
        <v>-48.20630714285715</v>
      </c>
      <c r="EI627">
        <v>466.4143928571428</v>
      </c>
      <c r="EJ627">
        <v>513.1965</v>
      </c>
      <c r="EK627">
        <v>4.861978214285714</v>
      </c>
      <c r="EL627">
        <v>503.9397857142857</v>
      </c>
      <c r="EM627">
        <v>18.03783214285714</v>
      </c>
      <c r="EN627">
        <v>2.065548571428571</v>
      </c>
      <c r="EO627">
        <v>1.627000714285714</v>
      </c>
      <c r="EP627">
        <v>17.95597142857143</v>
      </c>
      <c r="EQ627">
        <v>14.21693214285714</v>
      </c>
      <c r="ER627">
        <v>1999.988214285714</v>
      </c>
      <c r="ES627">
        <v>0.9799926071428572</v>
      </c>
      <c r="ET627">
        <v>0.0200072</v>
      </c>
      <c r="EU627">
        <v>0</v>
      </c>
      <c r="EV627">
        <v>890.0525357142857</v>
      </c>
      <c r="EW627">
        <v>5.00078</v>
      </c>
      <c r="EX627">
        <v>17405.51428571429</v>
      </c>
      <c r="EY627">
        <v>16379.50357142857</v>
      </c>
      <c r="EZ627">
        <v>38.7475</v>
      </c>
      <c r="FA627">
        <v>39.58899999999999</v>
      </c>
      <c r="FB627">
        <v>39.10460714285714</v>
      </c>
      <c r="FC627">
        <v>39.18514285714286</v>
      </c>
      <c r="FD627">
        <v>40.20278571428571</v>
      </c>
      <c r="FE627">
        <v>1955.068928571429</v>
      </c>
      <c r="FF627">
        <v>39.91</v>
      </c>
      <c r="FG627">
        <v>0</v>
      </c>
      <c r="FH627">
        <v>1758404491.5</v>
      </c>
      <c r="FI627">
        <v>0</v>
      </c>
      <c r="FJ627">
        <v>890.3377307692309</v>
      </c>
      <c r="FK627">
        <v>27.06964097390171</v>
      </c>
      <c r="FL627">
        <v>526.516238501888</v>
      </c>
      <c r="FM627">
        <v>17410.34615384615</v>
      </c>
      <c r="FN627">
        <v>15</v>
      </c>
      <c r="FO627">
        <v>0</v>
      </c>
      <c r="FP627" t="s">
        <v>439</v>
      </c>
      <c r="FQ627">
        <v>1746989605.5</v>
      </c>
      <c r="FR627">
        <v>1746989593.5</v>
      </c>
      <c r="FS627">
        <v>0</v>
      </c>
      <c r="FT627">
        <v>-0.274</v>
      </c>
      <c r="FU627">
        <v>-0.002</v>
      </c>
      <c r="FV627">
        <v>2.549</v>
      </c>
      <c r="FW627">
        <v>0.129</v>
      </c>
      <c r="FX627">
        <v>420</v>
      </c>
      <c r="FY627">
        <v>17</v>
      </c>
      <c r="FZ627">
        <v>0.02</v>
      </c>
      <c r="GA627">
        <v>0.04</v>
      </c>
      <c r="GB627">
        <v>-47.18974</v>
      </c>
      <c r="GC627">
        <v>-22.46993245778607</v>
      </c>
      <c r="GD627">
        <v>2.187861092002872</v>
      </c>
      <c r="GE627">
        <v>0</v>
      </c>
      <c r="GF627">
        <v>889.0867647058823</v>
      </c>
      <c r="GG627">
        <v>25.13631776982582</v>
      </c>
      <c r="GH627">
        <v>2.478720068892578</v>
      </c>
      <c r="GI627">
        <v>0</v>
      </c>
      <c r="GJ627">
        <v>4.853447</v>
      </c>
      <c r="GK627">
        <v>0.2372983114446368</v>
      </c>
      <c r="GL627">
        <v>0.0248006379151827</v>
      </c>
      <c r="GM627">
        <v>0</v>
      </c>
      <c r="GN627">
        <v>0</v>
      </c>
      <c r="GO627">
        <v>3</v>
      </c>
      <c r="GP627" t="s">
        <v>446</v>
      </c>
      <c r="GQ627">
        <v>3.10168</v>
      </c>
      <c r="GR627">
        <v>2.72456</v>
      </c>
      <c r="GS627">
        <v>0.09711409999999999</v>
      </c>
      <c r="GT627">
        <v>0.104272</v>
      </c>
      <c r="GU627">
        <v>0.10416</v>
      </c>
      <c r="GV627">
        <v>0.0890763</v>
      </c>
      <c r="GW627">
        <v>23630.2</v>
      </c>
      <c r="GX627">
        <v>21303.4</v>
      </c>
      <c r="GY627">
        <v>26734.9</v>
      </c>
      <c r="GZ627">
        <v>24003.9</v>
      </c>
      <c r="HA627">
        <v>38323.4</v>
      </c>
      <c r="HB627">
        <v>32340.5</v>
      </c>
      <c r="HC627">
        <v>46687.7</v>
      </c>
      <c r="HD627">
        <v>37992.3</v>
      </c>
      <c r="HE627">
        <v>1.87518</v>
      </c>
      <c r="HF627">
        <v>2.34448</v>
      </c>
      <c r="HG627">
        <v>0.150539</v>
      </c>
      <c r="HH627">
        <v>0</v>
      </c>
      <c r="HI627">
        <v>27.5526</v>
      </c>
      <c r="HJ627">
        <v>999.9</v>
      </c>
      <c r="HK627">
        <v>44.1</v>
      </c>
      <c r="HL627">
        <v>32.4</v>
      </c>
      <c r="HM627">
        <v>23.8798</v>
      </c>
      <c r="HN627">
        <v>61.1412</v>
      </c>
      <c r="HO627">
        <v>5.38061</v>
      </c>
      <c r="HP627">
        <v>2</v>
      </c>
      <c r="HQ627">
        <v>0.0890447</v>
      </c>
      <c r="HR627">
        <v>-0.21802</v>
      </c>
      <c r="HS627">
        <v>20.2822</v>
      </c>
      <c r="HT627">
        <v>5.211</v>
      </c>
      <c r="HU627">
        <v>11.9749</v>
      </c>
      <c r="HV627">
        <v>4.9635</v>
      </c>
      <c r="HW627">
        <v>3.27443</v>
      </c>
      <c r="HX627">
        <v>9999</v>
      </c>
      <c r="HY627">
        <v>9999</v>
      </c>
      <c r="HZ627">
        <v>9999</v>
      </c>
      <c r="IA627">
        <v>999.9</v>
      </c>
      <c r="IB627">
        <v>1.86386</v>
      </c>
      <c r="IC627">
        <v>1.8601</v>
      </c>
      <c r="ID627">
        <v>1.85842</v>
      </c>
      <c r="IE627">
        <v>1.85974</v>
      </c>
      <c r="IF627">
        <v>1.85989</v>
      </c>
      <c r="IG627">
        <v>1.85838</v>
      </c>
      <c r="IH627">
        <v>1.85745</v>
      </c>
      <c r="II627">
        <v>1.85239</v>
      </c>
      <c r="IJ627">
        <v>0</v>
      </c>
      <c r="IK627">
        <v>0</v>
      </c>
      <c r="IL627">
        <v>0</v>
      </c>
      <c r="IM627">
        <v>0</v>
      </c>
      <c r="IN627" t="s">
        <v>441</v>
      </c>
      <c r="IO627" t="s">
        <v>442</v>
      </c>
      <c r="IP627" t="s">
        <v>443</v>
      </c>
      <c r="IQ627" t="s">
        <v>443</v>
      </c>
      <c r="IR627" t="s">
        <v>443</v>
      </c>
      <c r="IS627" t="s">
        <v>443</v>
      </c>
      <c r="IT627">
        <v>0</v>
      </c>
      <c r="IU627">
        <v>100</v>
      </c>
      <c r="IV627">
        <v>100</v>
      </c>
      <c r="IW627">
        <v>-1.012</v>
      </c>
      <c r="IX627">
        <v>0.2822</v>
      </c>
      <c r="IY627">
        <v>-1.199888540531774</v>
      </c>
      <c r="IZ627">
        <v>0.0006062262584135303</v>
      </c>
      <c r="JA627">
        <v>-6.607284784785487E-07</v>
      </c>
      <c r="JB627">
        <v>4.456398226774383E-10</v>
      </c>
      <c r="JC627">
        <v>0.04242554667046498</v>
      </c>
      <c r="JD627">
        <v>-0.002659736867722172</v>
      </c>
      <c r="JE627">
        <v>0.000738507291522077</v>
      </c>
      <c r="JF627">
        <v>-6.730059124220876E-06</v>
      </c>
      <c r="JG627">
        <v>7</v>
      </c>
      <c r="JH627">
        <v>1949</v>
      </c>
      <c r="JI627">
        <v>1</v>
      </c>
      <c r="JJ627">
        <v>29</v>
      </c>
      <c r="JK627">
        <v>190248.1</v>
      </c>
      <c r="JL627">
        <v>190248.3</v>
      </c>
      <c r="JM627">
        <v>1.7688</v>
      </c>
      <c r="JN627">
        <v>2.62695</v>
      </c>
      <c r="JO627">
        <v>2.146</v>
      </c>
      <c r="JP627">
        <v>2.67822</v>
      </c>
      <c r="JQ627">
        <v>2.29858</v>
      </c>
      <c r="JR627">
        <v>2.42432</v>
      </c>
      <c r="JS627">
        <v>37.0747</v>
      </c>
      <c r="JT627">
        <v>24.0787</v>
      </c>
      <c r="JU627">
        <v>18</v>
      </c>
      <c r="JV627">
        <v>482.128</v>
      </c>
      <c r="JW627">
        <v>894.548</v>
      </c>
      <c r="JX627">
        <v>28.6521</v>
      </c>
      <c r="JY627">
        <v>28.3764</v>
      </c>
      <c r="JZ627">
        <v>29.9999</v>
      </c>
      <c r="KA627">
        <v>28.6229</v>
      </c>
      <c r="KB627">
        <v>28.6005</v>
      </c>
      <c r="KC627">
        <v>35.6364</v>
      </c>
      <c r="KD627">
        <v>24.0006</v>
      </c>
      <c r="KE627">
        <v>54.2242</v>
      </c>
      <c r="KF627">
        <v>28.5688</v>
      </c>
      <c r="KG627">
        <v>560.454</v>
      </c>
      <c r="KH627">
        <v>18.1038</v>
      </c>
      <c r="KI627">
        <v>102.077</v>
      </c>
      <c r="KJ627">
        <v>91.6087</v>
      </c>
    </row>
    <row r="628" spans="1:296">
      <c r="A628">
        <v>610</v>
      </c>
      <c r="B628">
        <v>1758404495.6</v>
      </c>
      <c r="C628">
        <v>22355.09999990463</v>
      </c>
      <c r="D628" t="s">
        <v>1669</v>
      </c>
      <c r="E628" t="s">
        <v>1670</v>
      </c>
      <c r="F628">
        <v>5</v>
      </c>
      <c r="G628" t="s">
        <v>1604</v>
      </c>
      <c r="H628">
        <v>1758404488.1</v>
      </c>
      <c r="I628">
        <f>(J628)/1000</f>
        <v>0</v>
      </c>
      <c r="J628">
        <f>IF(DO628, AM628, AG628)</f>
        <v>0</v>
      </c>
      <c r="K628">
        <f>IF(DO628, AH628, AF628)</f>
        <v>0</v>
      </c>
      <c r="L628">
        <f>DQ628 - IF(AT628&gt;1, K628*DK628*100.0/(AV628), 0)</f>
        <v>0</v>
      </c>
      <c r="M628">
        <f>((S628-I628/2)*L628-K628)/(S628+I628/2)</f>
        <v>0</v>
      </c>
      <c r="N628">
        <f>M628*(DX628+DY628)/1000.0</f>
        <v>0</v>
      </c>
      <c r="O628">
        <f>(DQ628 - IF(AT628&gt;1, K628*DK628*100.0/(AV628), 0))*(DX628+DY628)/1000.0</f>
        <v>0</v>
      </c>
      <c r="P628">
        <f>2.0/((1/R628-1/Q628)+SIGN(R628)*SQRT((1/R628-1/Q628)*(1/R628-1/Q628) + 4*DL628/((DL628+1)*(DL628+1))*(2*1/R628*1/Q628-1/Q628*1/Q628)))</f>
        <v>0</v>
      </c>
      <c r="Q628">
        <f>IF(LEFT(DM628,1)&lt;&gt;"0",IF(LEFT(DM628,1)="1",3.0,DN628),$D$5+$E$5*(EE628*DX628/($K$5*1000))+$F$5*(EE628*DX628/($K$5*1000))*MAX(MIN(DK628,$J$5),$I$5)*MAX(MIN(DK628,$J$5),$I$5)+$G$5*MAX(MIN(DK628,$J$5),$I$5)*(EE628*DX628/($K$5*1000))+$H$5*(EE628*DX628/($K$5*1000))*(EE628*DX628/($K$5*1000)))</f>
        <v>0</v>
      </c>
      <c r="R628">
        <f>I628*(1000-(1000*0.61365*exp(17.502*V628/(240.97+V628))/(DX628+DY628)+DS628)/2)/(1000*0.61365*exp(17.502*V628/(240.97+V628))/(DX628+DY628)-DS628)</f>
        <v>0</v>
      </c>
      <c r="S628">
        <f>1/((DL628+1)/(P628/1.6)+1/(Q628/1.37)) + DL628/((DL628+1)/(P628/1.6) + DL628/(Q628/1.37))</f>
        <v>0</v>
      </c>
      <c r="T628">
        <f>(DG628*DJ628)</f>
        <v>0</v>
      </c>
      <c r="U628">
        <f>(DZ628+(T628+2*0.95*5.67E-8*(((DZ628+$B$9)+273)^4-(DZ628+273)^4)-44100*I628)/(1.84*29.3*Q628+8*0.95*5.67E-8*(DZ628+273)^3))</f>
        <v>0</v>
      </c>
      <c r="V628">
        <f>($C$9*EA628+$D$9*EB628+$E$9*U628)</f>
        <v>0</v>
      </c>
      <c r="W628">
        <f>0.61365*exp(17.502*V628/(240.97+V628))</f>
        <v>0</v>
      </c>
      <c r="X628">
        <f>(Y628/Z628*100)</f>
        <v>0</v>
      </c>
      <c r="Y628">
        <f>DS628*(DX628+DY628)/1000</f>
        <v>0</v>
      </c>
      <c r="Z628">
        <f>0.61365*exp(17.502*DZ628/(240.97+DZ628))</f>
        <v>0</v>
      </c>
      <c r="AA628">
        <f>(W628-DS628*(DX628+DY628)/1000)</f>
        <v>0</v>
      </c>
      <c r="AB628">
        <f>(-I628*44100)</f>
        <v>0</v>
      </c>
      <c r="AC628">
        <f>2*29.3*Q628*0.92*(DZ628-V628)</f>
        <v>0</v>
      </c>
      <c r="AD628">
        <f>2*0.95*5.67E-8*(((DZ628+$B$9)+273)^4-(V628+273)^4)</f>
        <v>0</v>
      </c>
      <c r="AE628">
        <f>T628+AD628+AB628+AC628</f>
        <v>0</v>
      </c>
      <c r="AF628">
        <f>DW628*AT628*(DR628-DQ628*(1000-AT628*DT628)/(1000-AT628*DS628))/(100*DK628)</f>
        <v>0</v>
      </c>
      <c r="AG628">
        <f>1000*DW628*AT628*(DS628-DT628)/(100*DK628*(1000-AT628*DS628))</f>
        <v>0</v>
      </c>
      <c r="AH628">
        <f>(AI628 - AJ628 - DX628*1E3/(8.314*(DZ628+273.15)) * AL628/DW628 * AK628) * DW628/(100*DK628) * (1000 - DT628)/1000</f>
        <v>0</v>
      </c>
      <c r="AI628">
        <v>545.4026041907533</v>
      </c>
      <c r="AJ628">
        <v>505.5219818181817</v>
      </c>
      <c r="AK628">
        <v>3.227365858727925</v>
      </c>
      <c r="AL628">
        <v>65.71797412509649</v>
      </c>
      <c r="AM628">
        <f>(AO628 - AN628 + DX628*1E3/(8.314*(DZ628+273.15)) * AQ628/DW628 * AP628) * DW628/(100*DK628) * 1000/(1000 - AO628)</f>
        <v>0</v>
      </c>
      <c r="AN628">
        <v>18.03711093331713</v>
      </c>
      <c r="AO628">
        <v>22.90849757575757</v>
      </c>
      <c r="AP628">
        <v>-2.329372845951364E-05</v>
      </c>
      <c r="AQ628">
        <v>86.31650499012009</v>
      </c>
      <c r="AR628">
        <v>0</v>
      </c>
      <c r="AS628">
        <v>0</v>
      </c>
      <c r="AT628">
        <f>IF(AR628*$H$15&gt;=AV628,1.0,(AV628/(AV628-AR628*$H$15)))</f>
        <v>0</v>
      </c>
      <c r="AU628">
        <f>(AT628-1)*100</f>
        <v>0</v>
      </c>
      <c r="AV628">
        <f>MAX(0,($B$15+$C$15*EE628)/(1+$D$15*EE628)*DX628/(DZ628+273)*$E$15)</f>
        <v>0</v>
      </c>
      <c r="AW628" t="s">
        <v>437</v>
      </c>
      <c r="AX628" t="s">
        <v>437</v>
      </c>
      <c r="AY628">
        <v>0</v>
      </c>
      <c r="AZ628">
        <v>0</v>
      </c>
      <c r="BA628">
        <f>1-AY628/AZ628</f>
        <v>0</v>
      </c>
      <c r="BB628">
        <v>0</v>
      </c>
      <c r="BC628" t="s">
        <v>437</v>
      </c>
      <c r="BD628" t="s">
        <v>437</v>
      </c>
      <c r="BE628">
        <v>0</v>
      </c>
      <c r="BF628">
        <v>0</v>
      </c>
      <c r="BG628">
        <f>1-BE628/BF628</f>
        <v>0</v>
      </c>
      <c r="BH628">
        <v>0.5</v>
      </c>
      <c r="BI628">
        <f>DH628</f>
        <v>0</v>
      </c>
      <c r="BJ628">
        <f>K628</f>
        <v>0</v>
      </c>
      <c r="BK628">
        <f>BG628*BH628*BI628</f>
        <v>0</v>
      </c>
      <c r="BL628">
        <f>(BJ628-BB628)/BI628</f>
        <v>0</v>
      </c>
      <c r="BM628">
        <f>(AZ628-BF628)/BF628</f>
        <v>0</v>
      </c>
      <c r="BN628">
        <f>AY628/(BA628+AY628/BF628)</f>
        <v>0</v>
      </c>
      <c r="BO628" t="s">
        <v>437</v>
      </c>
      <c r="BP628">
        <v>0</v>
      </c>
      <c r="BQ628">
        <f>IF(BP628&lt;&gt;0, BP628, BN628)</f>
        <v>0</v>
      </c>
      <c r="BR628">
        <f>1-BQ628/BF628</f>
        <v>0</v>
      </c>
      <c r="BS628">
        <f>(BF628-BE628)/(BF628-BQ628)</f>
        <v>0</v>
      </c>
      <c r="BT628">
        <f>(AZ628-BF628)/(AZ628-BQ628)</f>
        <v>0</v>
      </c>
      <c r="BU628">
        <f>(BF628-BE628)/(BF628-AY628)</f>
        <v>0</v>
      </c>
      <c r="BV628">
        <f>(AZ628-BF628)/(AZ628-AY628)</f>
        <v>0</v>
      </c>
      <c r="BW628">
        <f>(BS628*BQ628/BE628)</f>
        <v>0</v>
      </c>
      <c r="BX628">
        <f>(1-BW628)</f>
        <v>0</v>
      </c>
      <c r="DG628">
        <f>$B$13*EF628+$C$13*EG628+$F$13*ER628*(1-EU628)</f>
        <v>0</v>
      </c>
      <c r="DH628">
        <f>DG628*DI628</f>
        <v>0</v>
      </c>
      <c r="DI628">
        <f>($B$13*$D$11+$C$13*$D$11+$F$13*((FE628+EW628)/MAX(FE628+EW628+FF628, 0.1)*$I$11+FF628/MAX(FE628+EW628+FF628, 0.1)*$J$11))/($B$13+$C$13+$F$13)</f>
        <v>0</v>
      </c>
      <c r="DJ628">
        <f>($B$13*$K$11+$C$13*$K$11+$F$13*((FE628+EW628)/MAX(FE628+EW628+FF628, 0.1)*$P$11+FF628/MAX(FE628+EW628+FF628, 0.1)*$Q$11))/($B$13+$C$13+$F$13)</f>
        <v>0</v>
      </c>
      <c r="DK628">
        <v>5.66</v>
      </c>
      <c r="DL628">
        <v>0.5</v>
      </c>
      <c r="DM628" t="s">
        <v>438</v>
      </c>
      <c r="DN628">
        <v>2</v>
      </c>
      <c r="DO628" t="b">
        <v>1</v>
      </c>
      <c r="DP628">
        <v>1758404488.1</v>
      </c>
      <c r="DQ628">
        <v>471.9868148148148</v>
      </c>
      <c r="DR628">
        <v>521.6878148148147</v>
      </c>
      <c r="DS628">
        <v>22.90257407407407</v>
      </c>
      <c r="DT628">
        <v>18.03287777777777</v>
      </c>
      <c r="DU628">
        <v>473.0005555555555</v>
      </c>
      <c r="DV628">
        <v>22.62033333333333</v>
      </c>
      <c r="DW628">
        <v>499.9599629629629</v>
      </c>
      <c r="DX628">
        <v>90.19858148148148</v>
      </c>
      <c r="DY628">
        <v>0.06637398518518518</v>
      </c>
      <c r="DZ628">
        <v>29.54192962962963</v>
      </c>
      <c r="EA628">
        <v>30.0111</v>
      </c>
      <c r="EB628">
        <v>999.9000000000001</v>
      </c>
      <c r="EC628">
        <v>0</v>
      </c>
      <c r="ED628">
        <v>0</v>
      </c>
      <c r="EE628">
        <v>9993.75148148148</v>
      </c>
      <c r="EF628">
        <v>0</v>
      </c>
      <c r="EG628">
        <v>11.5964</v>
      </c>
      <c r="EH628">
        <v>-49.7011037037037</v>
      </c>
      <c r="EI628">
        <v>483.049962962963</v>
      </c>
      <c r="EJ628">
        <v>531.2682962962963</v>
      </c>
      <c r="EK628">
        <v>4.869707407407407</v>
      </c>
      <c r="EL628">
        <v>521.6878148148147</v>
      </c>
      <c r="EM628">
        <v>18.03287777777777</v>
      </c>
      <c r="EN628">
        <v>2.06578037037037</v>
      </c>
      <c r="EO628">
        <v>1.62654037037037</v>
      </c>
      <c r="EP628">
        <v>17.95775185185185</v>
      </c>
      <c r="EQ628">
        <v>14.21255925925926</v>
      </c>
      <c r="ER628">
        <v>1999.991481481481</v>
      </c>
      <c r="ES628">
        <v>0.9799926666666668</v>
      </c>
      <c r="ET628">
        <v>0.02000714444444445</v>
      </c>
      <c r="EU628">
        <v>0</v>
      </c>
      <c r="EV628">
        <v>892.6050000000001</v>
      </c>
      <c r="EW628">
        <v>5.00078</v>
      </c>
      <c r="EX628">
        <v>17454.08148148148</v>
      </c>
      <c r="EY628">
        <v>16379.52962962963</v>
      </c>
      <c r="EZ628">
        <v>38.74037037037037</v>
      </c>
      <c r="FA628">
        <v>39.58533333333333</v>
      </c>
      <c r="FB628">
        <v>39.01596296296297</v>
      </c>
      <c r="FC628">
        <v>39.17581481481481</v>
      </c>
      <c r="FD628">
        <v>40.21262962962963</v>
      </c>
      <c r="FE628">
        <v>1955.072962962963</v>
      </c>
      <c r="FF628">
        <v>39.91</v>
      </c>
      <c r="FG628">
        <v>0</v>
      </c>
      <c r="FH628">
        <v>1758404496.3</v>
      </c>
      <c r="FI628">
        <v>0</v>
      </c>
      <c r="FJ628">
        <v>892.6635000000001</v>
      </c>
      <c r="FK628">
        <v>30.29295727181279</v>
      </c>
      <c r="FL628">
        <v>588.9435901001966</v>
      </c>
      <c r="FM628">
        <v>17454.9</v>
      </c>
      <c r="FN628">
        <v>15</v>
      </c>
      <c r="FO628">
        <v>0</v>
      </c>
      <c r="FP628" t="s">
        <v>439</v>
      </c>
      <c r="FQ628">
        <v>1746989605.5</v>
      </c>
      <c r="FR628">
        <v>1746989593.5</v>
      </c>
      <c r="FS628">
        <v>0</v>
      </c>
      <c r="FT628">
        <v>-0.274</v>
      </c>
      <c r="FU628">
        <v>-0.002</v>
      </c>
      <c r="FV628">
        <v>2.549</v>
      </c>
      <c r="FW628">
        <v>0.129</v>
      </c>
      <c r="FX628">
        <v>420</v>
      </c>
      <c r="FY628">
        <v>17</v>
      </c>
      <c r="FZ628">
        <v>0.02</v>
      </c>
      <c r="GA628">
        <v>0.04</v>
      </c>
      <c r="GB628">
        <v>-48.5766375</v>
      </c>
      <c r="GC628">
        <v>-17.84999437148213</v>
      </c>
      <c r="GD628">
        <v>1.731513537586048</v>
      </c>
      <c r="GE628">
        <v>0</v>
      </c>
      <c r="GF628">
        <v>890.6821470588235</v>
      </c>
      <c r="GG628">
        <v>27.6732925825352</v>
      </c>
      <c r="GH628">
        <v>2.726227366681717</v>
      </c>
      <c r="GI628">
        <v>0</v>
      </c>
      <c r="GJ628">
        <v>4.85952875</v>
      </c>
      <c r="GK628">
        <v>0.1338356848030008</v>
      </c>
      <c r="GL628">
        <v>0.02166595142008535</v>
      </c>
      <c r="GM628">
        <v>0</v>
      </c>
      <c r="GN628">
        <v>0</v>
      </c>
      <c r="GO628">
        <v>3</v>
      </c>
      <c r="GP628" t="s">
        <v>446</v>
      </c>
      <c r="GQ628">
        <v>3.10201</v>
      </c>
      <c r="GR628">
        <v>2.72473</v>
      </c>
      <c r="GS628">
        <v>0.0994348</v>
      </c>
      <c r="GT628">
        <v>0.106629</v>
      </c>
      <c r="GU628">
        <v>0.104194</v>
      </c>
      <c r="GV628">
        <v>0.08921850000000001</v>
      </c>
      <c r="GW628">
        <v>23569.4</v>
      </c>
      <c r="GX628">
        <v>21247.3</v>
      </c>
      <c r="GY628">
        <v>26734.8</v>
      </c>
      <c r="GZ628">
        <v>24003.9</v>
      </c>
      <c r="HA628">
        <v>38322.1</v>
      </c>
      <c r="HB628">
        <v>32335.7</v>
      </c>
      <c r="HC628">
        <v>46687.6</v>
      </c>
      <c r="HD628">
        <v>37992.4</v>
      </c>
      <c r="HE628">
        <v>1.8754</v>
      </c>
      <c r="HF628">
        <v>2.3444</v>
      </c>
      <c r="HG628">
        <v>0.150464</v>
      </c>
      <c r="HH628">
        <v>0</v>
      </c>
      <c r="HI628">
        <v>27.5566</v>
      </c>
      <c r="HJ628">
        <v>999.9</v>
      </c>
      <c r="HK628">
        <v>44</v>
      </c>
      <c r="HL628">
        <v>32.4</v>
      </c>
      <c r="HM628">
        <v>23.8254</v>
      </c>
      <c r="HN628">
        <v>60.7912</v>
      </c>
      <c r="HO628">
        <v>5.39263</v>
      </c>
      <c r="HP628">
        <v>2</v>
      </c>
      <c r="HQ628">
        <v>0.088877</v>
      </c>
      <c r="HR628">
        <v>-0.517617</v>
      </c>
      <c r="HS628">
        <v>20.282</v>
      </c>
      <c r="HT628">
        <v>5.21055</v>
      </c>
      <c r="HU628">
        <v>11.9757</v>
      </c>
      <c r="HV628">
        <v>4.9635</v>
      </c>
      <c r="HW628">
        <v>3.2745</v>
      </c>
      <c r="HX628">
        <v>9999</v>
      </c>
      <c r="HY628">
        <v>9999</v>
      </c>
      <c r="HZ628">
        <v>9999</v>
      </c>
      <c r="IA628">
        <v>999.9</v>
      </c>
      <c r="IB628">
        <v>1.86386</v>
      </c>
      <c r="IC628">
        <v>1.86009</v>
      </c>
      <c r="ID628">
        <v>1.85842</v>
      </c>
      <c r="IE628">
        <v>1.85974</v>
      </c>
      <c r="IF628">
        <v>1.85989</v>
      </c>
      <c r="IG628">
        <v>1.8584</v>
      </c>
      <c r="IH628">
        <v>1.85745</v>
      </c>
      <c r="II628">
        <v>1.85238</v>
      </c>
      <c r="IJ628">
        <v>0</v>
      </c>
      <c r="IK628">
        <v>0</v>
      </c>
      <c r="IL628">
        <v>0</v>
      </c>
      <c r="IM628">
        <v>0</v>
      </c>
      <c r="IN628" t="s">
        <v>441</v>
      </c>
      <c r="IO628" t="s">
        <v>442</v>
      </c>
      <c r="IP628" t="s">
        <v>443</v>
      </c>
      <c r="IQ628" t="s">
        <v>443</v>
      </c>
      <c r="IR628" t="s">
        <v>443</v>
      </c>
      <c r="IS628" t="s">
        <v>443</v>
      </c>
      <c r="IT628">
        <v>0</v>
      </c>
      <c r="IU628">
        <v>100</v>
      </c>
      <c r="IV628">
        <v>100</v>
      </c>
      <c r="IW628">
        <v>-1.007</v>
      </c>
      <c r="IX628">
        <v>0.2824</v>
      </c>
      <c r="IY628">
        <v>-1.199888540531774</v>
      </c>
      <c r="IZ628">
        <v>0.0006062262584135303</v>
      </c>
      <c r="JA628">
        <v>-6.607284784785487E-07</v>
      </c>
      <c r="JB628">
        <v>4.456398226774383E-10</v>
      </c>
      <c r="JC628">
        <v>0.04242554667046498</v>
      </c>
      <c r="JD628">
        <v>-0.002659736867722172</v>
      </c>
      <c r="JE628">
        <v>0.000738507291522077</v>
      </c>
      <c r="JF628">
        <v>-6.730059124220876E-06</v>
      </c>
      <c r="JG628">
        <v>7</v>
      </c>
      <c r="JH628">
        <v>1949</v>
      </c>
      <c r="JI628">
        <v>1</v>
      </c>
      <c r="JJ628">
        <v>29</v>
      </c>
      <c r="JK628">
        <v>190248.2</v>
      </c>
      <c r="JL628">
        <v>190248.4</v>
      </c>
      <c r="JM628">
        <v>1.81396</v>
      </c>
      <c r="JN628">
        <v>2.62207</v>
      </c>
      <c r="JO628">
        <v>2.146</v>
      </c>
      <c r="JP628">
        <v>2.677</v>
      </c>
      <c r="JQ628">
        <v>2.29858</v>
      </c>
      <c r="JR628">
        <v>2.41821</v>
      </c>
      <c r="JS628">
        <v>37.0747</v>
      </c>
      <c r="JT628">
        <v>24.0787</v>
      </c>
      <c r="JU628">
        <v>18</v>
      </c>
      <c r="JV628">
        <v>482.241</v>
      </c>
      <c r="JW628">
        <v>894.442</v>
      </c>
      <c r="JX628">
        <v>28.5513</v>
      </c>
      <c r="JY628">
        <v>28.3752</v>
      </c>
      <c r="JZ628">
        <v>29.9998</v>
      </c>
      <c r="KA628">
        <v>28.6206</v>
      </c>
      <c r="KB628">
        <v>28.5987</v>
      </c>
      <c r="KC628">
        <v>36.4974</v>
      </c>
      <c r="KD628">
        <v>24.0006</v>
      </c>
      <c r="KE628">
        <v>54.2242</v>
      </c>
      <c r="KF628">
        <v>28.5567</v>
      </c>
      <c r="KG628">
        <v>573.828</v>
      </c>
      <c r="KH628">
        <v>18.1002</v>
      </c>
      <c r="KI628">
        <v>102.076</v>
      </c>
      <c r="KJ628">
        <v>91.6088</v>
      </c>
    </row>
    <row r="629" spans="1:296">
      <c r="A629">
        <v>611</v>
      </c>
      <c r="B629">
        <v>1758404500.6</v>
      </c>
      <c r="C629">
        <v>22360.09999990463</v>
      </c>
      <c r="D629" t="s">
        <v>1671</v>
      </c>
      <c r="E629" t="s">
        <v>1672</v>
      </c>
      <c r="F629">
        <v>5</v>
      </c>
      <c r="G629" t="s">
        <v>1604</v>
      </c>
      <c r="H629">
        <v>1758404492.814285</v>
      </c>
      <c r="I629">
        <f>(J629)/1000</f>
        <v>0</v>
      </c>
      <c r="J629">
        <f>IF(DO629, AM629, AG629)</f>
        <v>0</v>
      </c>
      <c r="K629">
        <f>IF(DO629, AH629, AF629)</f>
        <v>0</v>
      </c>
      <c r="L629">
        <f>DQ629 - IF(AT629&gt;1, K629*DK629*100.0/(AV629), 0)</f>
        <v>0</v>
      </c>
      <c r="M629">
        <f>((S629-I629/2)*L629-K629)/(S629+I629/2)</f>
        <v>0</v>
      </c>
      <c r="N629">
        <f>M629*(DX629+DY629)/1000.0</f>
        <v>0</v>
      </c>
      <c r="O629">
        <f>(DQ629 - IF(AT629&gt;1, K629*DK629*100.0/(AV629), 0))*(DX629+DY629)/1000.0</f>
        <v>0</v>
      </c>
      <c r="P629">
        <f>2.0/((1/R629-1/Q629)+SIGN(R629)*SQRT((1/R629-1/Q629)*(1/R629-1/Q629) + 4*DL629/((DL629+1)*(DL629+1))*(2*1/R629*1/Q629-1/Q629*1/Q629)))</f>
        <v>0</v>
      </c>
      <c r="Q629">
        <f>IF(LEFT(DM629,1)&lt;&gt;"0",IF(LEFT(DM629,1)="1",3.0,DN629),$D$5+$E$5*(EE629*DX629/($K$5*1000))+$F$5*(EE629*DX629/($K$5*1000))*MAX(MIN(DK629,$J$5),$I$5)*MAX(MIN(DK629,$J$5),$I$5)+$G$5*MAX(MIN(DK629,$J$5),$I$5)*(EE629*DX629/($K$5*1000))+$H$5*(EE629*DX629/($K$5*1000))*(EE629*DX629/($K$5*1000)))</f>
        <v>0</v>
      </c>
      <c r="R629">
        <f>I629*(1000-(1000*0.61365*exp(17.502*V629/(240.97+V629))/(DX629+DY629)+DS629)/2)/(1000*0.61365*exp(17.502*V629/(240.97+V629))/(DX629+DY629)-DS629)</f>
        <v>0</v>
      </c>
      <c r="S629">
        <f>1/((DL629+1)/(P629/1.6)+1/(Q629/1.37)) + DL629/((DL629+1)/(P629/1.6) + DL629/(Q629/1.37))</f>
        <v>0</v>
      </c>
      <c r="T629">
        <f>(DG629*DJ629)</f>
        <v>0</v>
      </c>
      <c r="U629">
        <f>(DZ629+(T629+2*0.95*5.67E-8*(((DZ629+$B$9)+273)^4-(DZ629+273)^4)-44100*I629)/(1.84*29.3*Q629+8*0.95*5.67E-8*(DZ629+273)^3))</f>
        <v>0</v>
      </c>
      <c r="V629">
        <f>($C$9*EA629+$D$9*EB629+$E$9*U629)</f>
        <v>0</v>
      </c>
      <c r="W629">
        <f>0.61365*exp(17.502*V629/(240.97+V629))</f>
        <v>0</v>
      </c>
      <c r="X629">
        <f>(Y629/Z629*100)</f>
        <v>0</v>
      </c>
      <c r="Y629">
        <f>DS629*(DX629+DY629)/1000</f>
        <v>0</v>
      </c>
      <c r="Z629">
        <f>0.61365*exp(17.502*DZ629/(240.97+DZ629))</f>
        <v>0</v>
      </c>
      <c r="AA629">
        <f>(W629-DS629*(DX629+DY629)/1000)</f>
        <v>0</v>
      </c>
      <c r="AB629">
        <f>(-I629*44100)</f>
        <v>0</v>
      </c>
      <c r="AC629">
        <f>2*29.3*Q629*0.92*(DZ629-V629)</f>
        <v>0</v>
      </c>
      <c r="AD629">
        <f>2*0.95*5.67E-8*(((DZ629+$B$9)+273)^4-(V629+273)^4)</f>
        <v>0</v>
      </c>
      <c r="AE629">
        <f>T629+AD629+AB629+AC629</f>
        <v>0</v>
      </c>
      <c r="AF629">
        <f>DW629*AT629*(DR629-DQ629*(1000-AT629*DT629)/(1000-AT629*DS629))/(100*DK629)</f>
        <v>0</v>
      </c>
      <c r="AG629">
        <f>1000*DW629*AT629*(DS629-DT629)/(100*DK629*(1000-AT629*DS629))</f>
        <v>0</v>
      </c>
      <c r="AH629">
        <f>(AI629 - AJ629 - DX629*1E3/(8.314*(DZ629+273.15)) * AL629/DW629 * AK629) * DW629/(100*DK629) * (1000 - DT629)/1000</f>
        <v>0</v>
      </c>
      <c r="AI629">
        <v>562.4877867170544</v>
      </c>
      <c r="AJ629">
        <v>521.7490484848483</v>
      </c>
      <c r="AK629">
        <v>3.257004231380968</v>
      </c>
      <c r="AL629">
        <v>65.71797412509649</v>
      </c>
      <c r="AM629">
        <f>(AO629 - AN629 + DX629*1E3/(8.314*(DZ629+273.15)) * AQ629/DW629 * AP629) * DW629/(100*DK629) * 1000/(1000 - AO629)</f>
        <v>0</v>
      </c>
      <c r="AN629">
        <v>18.06682579817509</v>
      </c>
      <c r="AO629">
        <v>22.92541212121212</v>
      </c>
      <c r="AP629">
        <v>0.0001634587835729574</v>
      </c>
      <c r="AQ629">
        <v>86.31650499012009</v>
      </c>
      <c r="AR629">
        <v>0</v>
      </c>
      <c r="AS629">
        <v>0</v>
      </c>
      <c r="AT629">
        <f>IF(AR629*$H$15&gt;=AV629,1.0,(AV629/(AV629-AR629*$H$15)))</f>
        <v>0</v>
      </c>
      <c r="AU629">
        <f>(AT629-1)*100</f>
        <v>0</v>
      </c>
      <c r="AV629">
        <f>MAX(0,($B$15+$C$15*EE629)/(1+$D$15*EE629)*DX629/(DZ629+273)*$E$15)</f>
        <v>0</v>
      </c>
      <c r="AW629" t="s">
        <v>437</v>
      </c>
      <c r="AX629" t="s">
        <v>437</v>
      </c>
      <c r="AY629">
        <v>0</v>
      </c>
      <c r="AZ629">
        <v>0</v>
      </c>
      <c r="BA629">
        <f>1-AY629/AZ629</f>
        <v>0</v>
      </c>
      <c r="BB629">
        <v>0</v>
      </c>
      <c r="BC629" t="s">
        <v>437</v>
      </c>
      <c r="BD629" t="s">
        <v>437</v>
      </c>
      <c r="BE629">
        <v>0</v>
      </c>
      <c r="BF629">
        <v>0</v>
      </c>
      <c r="BG629">
        <f>1-BE629/BF629</f>
        <v>0</v>
      </c>
      <c r="BH629">
        <v>0.5</v>
      </c>
      <c r="BI629">
        <f>DH629</f>
        <v>0</v>
      </c>
      <c r="BJ629">
        <f>K629</f>
        <v>0</v>
      </c>
      <c r="BK629">
        <f>BG629*BH629*BI629</f>
        <v>0</v>
      </c>
      <c r="BL629">
        <f>(BJ629-BB629)/BI629</f>
        <v>0</v>
      </c>
      <c r="BM629">
        <f>(AZ629-BF629)/BF629</f>
        <v>0</v>
      </c>
      <c r="BN629">
        <f>AY629/(BA629+AY629/BF629)</f>
        <v>0</v>
      </c>
      <c r="BO629" t="s">
        <v>437</v>
      </c>
      <c r="BP629">
        <v>0</v>
      </c>
      <c r="BQ629">
        <f>IF(BP629&lt;&gt;0, BP629, BN629)</f>
        <v>0</v>
      </c>
      <c r="BR629">
        <f>1-BQ629/BF629</f>
        <v>0</v>
      </c>
      <c r="BS629">
        <f>(BF629-BE629)/(BF629-BQ629)</f>
        <v>0</v>
      </c>
      <c r="BT629">
        <f>(AZ629-BF629)/(AZ629-BQ629)</f>
        <v>0</v>
      </c>
      <c r="BU629">
        <f>(BF629-BE629)/(BF629-AY629)</f>
        <v>0</v>
      </c>
      <c r="BV629">
        <f>(AZ629-BF629)/(AZ629-AY629)</f>
        <v>0</v>
      </c>
      <c r="BW629">
        <f>(BS629*BQ629/BE629)</f>
        <v>0</v>
      </c>
      <c r="BX629">
        <f>(1-BW629)</f>
        <v>0</v>
      </c>
      <c r="DG629">
        <f>$B$13*EF629+$C$13*EG629+$F$13*ER629*(1-EU629)</f>
        <v>0</v>
      </c>
      <c r="DH629">
        <f>DG629*DI629</f>
        <v>0</v>
      </c>
      <c r="DI629">
        <f>($B$13*$D$11+$C$13*$D$11+$F$13*((FE629+EW629)/MAX(FE629+EW629+FF629, 0.1)*$I$11+FF629/MAX(FE629+EW629+FF629, 0.1)*$J$11))/($B$13+$C$13+$F$13)</f>
        <v>0</v>
      </c>
      <c r="DJ629">
        <f>($B$13*$K$11+$C$13*$K$11+$F$13*((FE629+EW629)/MAX(FE629+EW629+FF629, 0.1)*$P$11+FF629/MAX(FE629+EW629+FF629, 0.1)*$Q$11))/($B$13+$C$13+$F$13)</f>
        <v>0</v>
      </c>
      <c r="DK629">
        <v>5.66</v>
      </c>
      <c r="DL629">
        <v>0.5</v>
      </c>
      <c r="DM629" t="s">
        <v>438</v>
      </c>
      <c r="DN629">
        <v>2</v>
      </c>
      <c r="DO629" t="b">
        <v>1</v>
      </c>
      <c r="DP629">
        <v>1758404492.814285</v>
      </c>
      <c r="DQ629">
        <v>486.7581071428571</v>
      </c>
      <c r="DR629">
        <v>537.5573928571429</v>
      </c>
      <c r="DS629">
        <v>22.90730357142857</v>
      </c>
      <c r="DT629">
        <v>18.0448</v>
      </c>
      <c r="DU629">
        <v>487.7677142857142</v>
      </c>
      <c r="DV629">
        <v>22.62496785714286</v>
      </c>
      <c r="DW629">
        <v>500.0089285714285</v>
      </c>
      <c r="DX629">
        <v>90.1983035714286</v>
      </c>
      <c r="DY629">
        <v>0.06648044285714286</v>
      </c>
      <c r="DZ629">
        <v>29.54256071428571</v>
      </c>
      <c r="EA629">
        <v>30.01125714285715</v>
      </c>
      <c r="EB629">
        <v>999.9000000000002</v>
      </c>
      <c r="EC629">
        <v>0</v>
      </c>
      <c r="ED629">
        <v>0</v>
      </c>
      <c r="EE629">
        <v>9995.715357142855</v>
      </c>
      <c r="EF629">
        <v>0</v>
      </c>
      <c r="EG629">
        <v>11.5964</v>
      </c>
      <c r="EH629">
        <v>-50.79939285714286</v>
      </c>
      <c r="EI629">
        <v>498.1700000000001</v>
      </c>
      <c r="EJ629">
        <v>547.436142857143</v>
      </c>
      <c r="EK629">
        <v>4.862514642857143</v>
      </c>
      <c r="EL629">
        <v>537.5573928571429</v>
      </c>
      <c r="EM629">
        <v>18.0448</v>
      </c>
      <c r="EN629">
        <v>2.066200714285714</v>
      </c>
      <c r="EO629">
        <v>1.62761</v>
      </c>
      <c r="EP629">
        <v>17.96098214285714</v>
      </c>
      <c r="EQ629">
        <v>14.22270714285714</v>
      </c>
      <c r="ER629">
        <v>1999.968571428572</v>
      </c>
      <c r="ES629">
        <v>0.9799923928571428</v>
      </c>
      <c r="ET629">
        <v>0.02000740000000001</v>
      </c>
      <c r="EU629">
        <v>0</v>
      </c>
      <c r="EV629">
        <v>895.075357142857</v>
      </c>
      <c r="EW629">
        <v>5.00078</v>
      </c>
      <c r="EX629">
        <v>17502.12857142857</v>
      </c>
      <c r="EY629">
        <v>16379.325</v>
      </c>
      <c r="EZ629">
        <v>38.73396428571429</v>
      </c>
      <c r="FA629">
        <v>39.57999999999999</v>
      </c>
      <c r="FB629">
        <v>38.95960714285714</v>
      </c>
      <c r="FC629">
        <v>39.16507142857143</v>
      </c>
      <c r="FD629">
        <v>40.21392857142856</v>
      </c>
      <c r="FE629">
        <v>1955.05</v>
      </c>
      <c r="FF629">
        <v>39.91</v>
      </c>
      <c r="FG629">
        <v>0</v>
      </c>
      <c r="FH629">
        <v>1758404501.1</v>
      </c>
      <c r="FI629">
        <v>0</v>
      </c>
      <c r="FJ629">
        <v>895.1753846153845</v>
      </c>
      <c r="FK629">
        <v>33.59822222242719</v>
      </c>
      <c r="FL629">
        <v>640.7384614640955</v>
      </c>
      <c r="FM629">
        <v>17503.96153846154</v>
      </c>
      <c r="FN629">
        <v>15</v>
      </c>
      <c r="FO629">
        <v>0</v>
      </c>
      <c r="FP629" t="s">
        <v>439</v>
      </c>
      <c r="FQ629">
        <v>1746989605.5</v>
      </c>
      <c r="FR629">
        <v>1746989593.5</v>
      </c>
      <c r="FS629">
        <v>0</v>
      </c>
      <c r="FT629">
        <v>-0.274</v>
      </c>
      <c r="FU629">
        <v>-0.002</v>
      </c>
      <c r="FV629">
        <v>2.549</v>
      </c>
      <c r="FW629">
        <v>0.129</v>
      </c>
      <c r="FX629">
        <v>420</v>
      </c>
      <c r="FY629">
        <v>17</v>
      </c>
      <c r="FZ629">
        <v>0.02</v>
      </c>
      <c r="GA629">
        <v>0.04</v>
      </c>
      <c r="GB629">
        <v>-50.00131463414634</v>
      </c>
      <c r="GC629">
        <v>-14.42904041811847</v>
      </c>
      <c r="GD629">
        <v>1.429462312961096</v>
      </c>
      <c r="GE629">
        <v>0</v>
      </c>
      <c r="GF629">
        <v>893.6574117647059</v>
      </c>
      <c r="GG629">
        <v>31.42435446721023</v>
      </c>
      <c r="GH629">
        <v>3.094010971097765</v>
      </c>
      <c r="GI629">
        <v>0</v>
      </c>
      <c r="GJ629">
        <v>4.863746829268293</v>
      </c>
      <c r="GK629">
        <v>-0.0685262717770062</v>
      </c>
      <c r="GL629">
        <v>0.01622807600801984</v>
      </c>
      <c r="GM629">
        <v>1</v>
      </c>
      <c r="GN629">
        <v>1</v>
      </c>
      <c r="GO629">
        <v>3</v>
      </c>
      <c r="GP629" t="s">
        <v>440</v>
      </c>
      <c r="GQ629">
        <v>3.10225</v>
      </c>
      <c r="GR629">
        <v>2.72414</v>
      </c>
      <c r="GS629">
        <v>0.101735</v>
      </c>
      <c r="GT629">
        <v>0.108974</v>
      </c>
      <c r="GU629">
        <v>0.104248</v>
      </c>
      <c r="GV629">
        <v>0.0892323</v>
      </c>
      <c r="GW629">
        <v>23509.3</v>
      </c>
      <c r="GX629">
        <v>21191.6</v>
      </c>
      <c r="GY629">
        <v>26734.9</v>
      </c>
      <c r="GZ629">
        <v>24003.9</v>
      </c>
      <c r="HA629">
        <v>38320.2</v>
      </c>
      <c r="HB629">
        <v>32335.5</v>
      </c>
      <c r="HC629">
        <v>46687.7</v>
      </c>
      <c r="HD629">
        <v>37992.5</v>
      </c>
      <c r="HE629">
        <v>1.87625</v>
      </c>
      <c r="HF629">
        <v>2.34433</v>
      </c>
      <c r="HG629">
        <v>0.149138</v>
      </c>
      <c r="HH629">
        <v>0</v>
      </c>
      <c r="HI629">
        <v>27.5612</v>
      </c>
      <c r="HJ629">
        <v>999.9</v>
      </c>
      <c r="HK629">
        <v>44</v>
      </c>
      <c r="HL629">
        <v>32.4</v>
      </c>
      <c r="HM629">
        <v>23.8252</v>
      </c>
      <c r="HN629">
        <v>61.2512</v>
      </c>
      <c r="HO629">
        <v>5.26041</v>
      </c>
      <c r="HP629">
        <v>2</v>
      </c>
      <c r="HQ629">
        <v>0.0884197</v>
      </c>
      <c r="HR629">
        <v>-0.628788</v>
      </c>
      <c r="HS629">
        <v>20.2814</v>
      </c>
      <c r="HT629">
        <v>5.21085</v>
      </c>
      <c r="HU629">
        <v>11.9764</v>
      </c>
      <c r="HV629">
        <v>4.9634</v>
      </c>
      <c r="HW629">
        <v>3.27445</v>
      </c>
      <c r="HX629">
        <v>9999</v>
      </c>
      <c r="HY629">
        <v>9999</v>
      </c>
      <c r="HZ629">
        <v>9999</v>
      </c>
      <c r="IA629">
        <v>999.9</v>
      </c>
      <c r="IB629">
        <v>1.86386</v>
      </c>
      <c r="IC629">
        <v>1.86007</v>
      </c>
      <c r="ID629">
        <v>1.85842</v>
      </c>
      <c r="IE629">
        <v>1.85974</v>
      </c>
      <c r="IF629">
        <v>1.85989</v>
      </c>
      <c r="IG629">
        <v>1.85838</v>
      </c>
      <c r="IH629">
        <v>1.85745</v>
      </c>
      <c r="II629">
        <v>1.85236</v>
      </c>
      <c r="IJ629">
        <v>0</v>
      </c>
      <c r="IK629">
        <v>0</v>
      </c>
      <c r="IL629">
        <v>0</v>
      </c>
      <c r="IM629">
        <v>0</v>
      </c>
      <c r="IN629" t="s">
        <v>441</v>
      </c>
      <c r="IO629" t="s">
        <v>442</v>
      </c>
      <c r="IP629" t="s">
        <v>443</v>
      </c>
      <c r="IQ629" t="s">
        <v>443</v>
      </c>
      <c r="IR629" t="s">
        <v>443</v>
      </c>
      <c r="IS629" t="s">
        <v>443</v>
      </c>
      <c r="IT629">
        <v>0</v>
      </c>
      <c r="IU629">
        <v>100</v>
      </c>
      <c r="IV629">
        <v>100</v>
      </c>
      <c r="IW629">
        <v>-1.003</v>
      </c>
      <c r="IX629">
        <v>0.2827</v>
      </c>
      <c r="IY629">
        <v>-1.199888540531774</v>
      </c>
      <c r="IZ629">
        <v>0.0006062262584135303</v>
      </c>
      <c r="JA629">
        <v>-6.607284784785487E-07</v>
      </c>
      <c r="JB629">
        <v>4.456398226774383E-10</v>
      </c>
      <c r="JC629">
        <v>0.04242554667046498</v>
      </c>
      <c r="JD629">
        <v>-0.002659736867722172</v>
      </c>
      <c r="JE629">
        <v>0.000738507291522077</v>
      </c>
      <c r="JF629">
        <v>-6.730059124220876E-06</v>
      </c>
      <c r="JG629">
        <v>7</v>
      </c>
      <c r="JH629">
        <v>1949</v>
      </c>
      <c r="JI629">
        <v>1</v>
      </c>
      <c r="JJ629">
        <v>29</v>
      </c>
      <c r="JK629">
        <v>190248.3</v>
      </c>
      <c r="JL629">
        <v>190248.5</v>
      </c>
      <c r="JM629">
        <v>1.85669</v>
      </c>
      <c r="JN629">
        <v>2.62939</v>
      </c>
      <c r="JO629">
        <v>2.146</v>
      </c>
      <c r="JP629">
        <v>2.67822</v>
      </c>
      <c r="JQ629">
        <v>2.29858</v>
      </c>
      <c r="JR629">
        <v>2.38159</v>
      </c>
      <c r="JS629">
        <v>37.0747</v>
      </c>
      <c r="JT629">
        <v>24.07</v>
      </c>
      <c r="JU629">
        <v>18</v>
      </c>
      <c r="JV629">
        <v>482.725</v>
      </c>
      <c r="JW629">
        <v>894.325</v>
      </c>
      <c r="JX629">
        <v>28.5266</v>
      </c>
      <c r="JY629">
        <v>28.3734</v>
      </c>
      <c r="JZ629">
        <v>29.9999</v>
      </c>
      <c r="KA629">
        <v>28.6194</v>
      </c>
      <c r="KB629">
        <v>28.5964</v>
      </c>
      <c r="KC629">
        <v>37.4081</v>
      </c>
      <c r="KD629">
        <v>24.0006</v>
      </c>
      <c r="KE629">
        <v>54.2242</v>
      </c>
      <c r="KF629">
        <v>28.5435</v>
      </c>
      <c r="KG629">
        <v>593.862</v>
      </c>
      <c r="KH629">
        <v>18.1002</v>
      </c>
      <c r="KI629">
        <v>102.077</v>
      </c>
      <c r="KJ629">
        <v>91.60899999999999</v>
      </c>
    </row>
    <row r="630" spans="1:296">
      <c r="A630">
        <v>612</v>
      </c>
      <c r="B630">
        <v>1758404505.6</v>
      </c>
      <c r="C630">
        <v>22365.09999990463</v>
      </c>
      <c r="D630" t="s">
        <v>1673</v>
      </c>
      <c r="E630" t="s">
        <v>1674</v>
      </c>
      <c r="F630">
        <v>5</v>
      </c>
      <c r="G630" t="s">
        <v>1604</v>
      </c>
      <c r="H630">
        <v>1758404498.1</v>
      </c>
      <c r="I630">
        <f>(J630)/1000</f>
        <v>0</v>
      </c>
      <c r="J630">
        <f>IF(DO630, AM630, AG630)</f>
        <v>0</v>
      </c>
      <c r="K630">
        <f>IF(DO630, AH630, AF630)</f>
        <v>0</v>
      </c>
      <c r="L630">
        <f>DQ630 - IF(AT630&gt;1, K630*DK630*100.0/(AV630), 0)</f>
        <v>0</v>
      </c>
      <c r="M630">
        <f>((S630-I630/2)*L630-K630)/(S630+I630/2)</f>
        <v>0</v>
      </c>
      <c r="N630">
        <f>M630*(DX630+DY630)/1000.0</f>
        <v>0</v>
      </c>
      <c r="O630">
        <f>(DQ630 - IF(AT630&gt;1, K630*DK630*100.0/(AV630), 0))*(DX630+DY630)/1000.0</f>
        <v>0</v>
      </c>
      <c r="P630">
        <f>2.0/((1/R630-1/Q630)+SIGN(R630)*SQRT((1/R630-1/Q630)*(1/R630-1/Q630) + 4*DL630/((DL630+1)*(DL630+1))*(2*1/R630*1/Q630-1/Q630*1/Q630)))</f>
        <v>0</v>
      </c>
      <c r="Q630">
        <f>IF(LEFT(DM630,1)&lt;&gt;"0",IF(LEFT(DM630,1)="1",3.0,DN630),$D$5+$E$5*(EE630*DX630/($K$5*1000))+$F$5*(EE630*DX630/($K$5*1000))*MAX(MIN(DK630,$J$5),$I$5)*MAX(MIN(DK630,$J$5),$I$5)+$G$5*MAX(MIN(DK630,$J$5),$I$5)*(EE630*DX630/($K$5*1000))+$H$5*(EE630*DX630/($K$5*1000))*(EE630*DX630/($K$5*1000)))</f>
        <v>0</v>
      </c>
      <c r="R630">
        <f>I630*(1000-(1000*0.61365*exp(17.502*V630/(240.97+V630))/(DX630+DY630)+DS630)/2)/(1000*0.61365*exp(17.502*V630/(240.97+V630))/(DX630+DY630)-DS630)</f>
        <v>0</v>
      </c>
      <c r="S630">
        <f>1/((DL630+1)/(P630/1.6)+1/(Q630/1.37)) + DL630/((DL630+1)/(P630/1.6) + DL630/(Q630/1.37))</f>
        <v>0</v>
      </c>
      <c r="T630">
        <f>(DG630*DJ630)</f>
        <v>0</v>
      </c>
      <c r="U630">
        <f>(DZ630+(T630+2*0.95*5.67E-8*(((DZ630+$B$9)+273)^4-(DZ630+273)^4)-44100*I630)/(1.84*29.3*Q630+8*0.95*5.67E-8*(DZ630+273)^3))</f>
        <v>0</v>
      </c>
      <c r="V630">
        <f>($C$9*EA630+$D$9*EB630+$E$9*U630)</f>
        <v>0</v>
      </c>
      <c r="W630">
        <f>0.61365*exp(17.502*V630/(240.97+V630))</f>
        <v>0</v>
      </c>
      <c r="X630">
        <f>(Y630/Z630*100)</f>
        <v>0</v>
      </c>
      <c r="Y630">
        <f>DS630*(DX630+DY630)/1000</f>
        <v>0</v>
      </c>
      <c r="Z630">
        <f>0.61365*exp(17.502*DZ630/(240.97+DZ630))</f>
        <v>0</v>
      </c>
      <c r="AA630">
        <f>(W630-DS630*(DX630+DY630)/1000)</f>
        <v>0</v>
      </c>
      <c r="AB630">
        <f>(-I630*44100)</f>
        <v>0</v>
      </c>
      <c r="AC630">
        <f>2*29.3*Q630*0.92*(DZ630-V630)</f>
        <v>0</v>
      </c>
      <c r="AD630">
        <f>2*0.95*5.67E-8*(((DZ630+$B$9)+273)^4-(V630+273)^4)</f>
        <v>0</v>
      </c>
      <c r="AE630">
        <f>T630+AD630+AB630+AC630</f>
        <v>0</v>
      </c>
      <c r="AF630">
        <f>DW630*AT630*(DR630-DQ630*(1000-AT630*DT630)/(1000-AT630*DS630))/(100*DK630)</f>
        <v>0</v>
      </c>
      <c r="AG630">
        <f>1000*DW630*AT630*(DS630-DT630)/(100*DK630*(1000-AT630*DS630))</f>
        <v>0</v>
      </c>
      <c r="AH630">
        <f>(AI630 - AJ630 - DX630*1E3/(8.314*(DZ630+273.15)) * AL630/DW630 * AK630) * DW630/(100*DK630) * (1000 - DT630)/1000</f>
        <v>0</v>
      </c>
      <c r="AI630">
        <v>579.7079804375721</v>
      </c>
      <c r="AJ630">
        <v>537.9798</v>
      </c>
      <c r="AK630">
        <v>3.245157632433211</v>
      </c>
      <c r="AL630">
        <v>65.71797412509649</v>
      </c>
      <c r="AM630">
        <f>(AO630 - AN630 + DX630*1E3/(8.314*(DZ630+273.15)) * AQ630/DW630 * AP630) * DW630/(100*DK630) * 1000/(1000 - AO630)</f>
        <v>0</v>
      </c>
      <c r="AN630">
        <v>18.06924911379917</v>
      </c>
      <c r="AO630">
        <v>22.93726181818181</v>
      </c>
      <c r="AP630">
        <v>0.0001099272894692304</v>
      </c>
      <c r="AQ630">
        <v>86.31650499012009</v>
      </c>
      <c r="AR630">
        <v>0</v>
      </c>
      <c r="AS630">
        <v>0</v>
      </c>
      <c r="AT630">
        <f>IF(AR630*$H$15&gt;=AV630,1.0,(AV630/(AV630-AR630*$H$15)))</f>
        <v>0</v>
      </c>
      <c r="AU630">
        <f>(AT630-1)*100</f>
        <v>0</v>
      </c>
      <c r="AV630">
        <f>MAX(0,($B$15+$C$15*EE630)/(1+$D$15*EE630)*DX630/(DZ630+273)*$E$15)</f>
        <v>0</v>
      </c>
      <c r="AW630" t="s">
        <v>437</v>
      </c>
      <c r="AX630" t="s">
        <v>437</v>
      </c>
      <c r="AY630">
        <v>0</v>
      </c>
      <c r="AZ630">
        <v>0</v>
      </c>
      <c r="BA630">
        <f>1-AY630/AZ630</f>
        <v>0</v>
      </c>
      <c r="BB630">
        <v>0</v>
      </c>
      <c r="BC630" t="s">
        <v>437</v>
      </c>
      <c r="BD630" t="s">
        <v>437</v>
      </c>
      <c r="BE630">
        <v>0</v>
      </c>
      <c r="BF630">
        <v>0</v>
      </c>
      <c r="BG630">
        <f>1-BE630/BF630</f>
        <v>0</v>
      </c>
      <c r="BH630">
        <v>0.5</v>
      </c>
      <c r="BI630">
        <f>DH630</f>
        <v>0</v>
      </c>
      <c r="BJ630">
        <f>K630</f>
        <v>0</v>
      </c>
      <c r="BK630">
        <f>BG630*BH630*BI630</f>
        <v>0</v>
      </c>
      <c r="BL630">
        <f>(BJ630-BB630)/BI630</f>
        <v>0</v>
      </c>
      <c r="BM630">
        <f>(AZ630-BF630)/BF630</f>
        <v>0</v>
      </c>
      <c r="BN630">
        <f>AY630/(BA630+AY630/BF630)</f>
        <v>0</v>
      </c>
      <c r="BO630" t="s">
        <v>437</v>
      </c>
      <c r="BP630">
        <v>0</v>
      </c>
      <c r="BQ630">
        <f>IF(BP630&lt;&gt;0, BP630, BN630)</f>
        <v>0</v>
      </c>
      <c r="BR630">
        <f>1-BQ630/BF630</f>
        <v>0</v>
      </c>
      <c r="BS630">
        <f>(BF630-BE630)/(BF630-BQ630)</f>
        <v>0</v>
      </c>
      <c r="BT630">
        <f>(AZ630-BF630)/(AZ630-BQ630)</f>
        <v>0</v>
      </c>
      <c r="BU630">
        <f>(BF630-BE630)/(BF630-AY630)</f>
        <v>0</v>
      </c>
      <c r="BV630">
        <f>(AZ630-BF630)/(AZ630-AY630)</f>
        <v>0</v>
      </c>
      <c r="BW630">
        <f>(BS630*BQ630/BE630)</f>
        <v>0</v>
      </c>
      <c r="BX630">
        <f>(1-BW630)</f>
        <v>0</v>
      </c>
      <c r="DG630">
        <f>$B$13*EF630+$C$13*EG630+$F$13*ER630*(1-EU630)</f>
        <v>0</v>
      </c>
      <c r="DH630">
        <f>DG630*DI630</f>
        <v>0</v>
      </c>
      <c r="DI630">
        <f>($B$13*$D$11+$C$13*$D$11+$F$13*((FE630+EW630)/MAX(FE630+EW630+FF630, 0.1)*$I$11+FF630/MAX(FE630+EW630+FF630, 0.1)*$J$11))/($B$13+$C$13+$F$13)</f>
        <v>0</v>
      </c>
      <c r="DJ630">
        <f>($B$13*$K$11+$C$13*$K$11+$F$13*((FE630+EW630)/MAX(FE630+EW630+FF630, 0.1)*$P$11+FF630/MAX(FE630+EW630+FF630, 0.1)*$Q$11))/($B$13+$C$13+$F$13)</f>
        <v>0</v>
      </c>
      <c r="DK630">
        <v>5.66</v>
      </c>
      <c r="DL630">
        <v>0.5</v>
      </c>
      <c r="DM630" t="s">
        <v>438</v>
      </c>
      <c r="DN630">
        <v>2</v>
      </c>
      <c r="DO630" t="b">
        <v>1</v>
      </c>
      <c r="DP630">
        <v>1758404498.1</v>
      </c>
      <c r="DQ630">
        <v>503.4562592592592</v>
      </c>
      <c r="DR630">
        <v>555.3548888888889</v>
      </c>
      <c r="DS630">
        <v>22.91824814814815</v>
      </c>
      <c r="DT630">
        <v>18.06178518518518</v>
      </c>
      <c r="DU630">
        <v>504.4611481481482</v>
      </c>
      <c r="DV630">
        <v>22.63569629629629</v>
      </c>
      <c r="DW630">
        <v>499.9849999999999</v>
      </c>
      <c r="DX630">
        <v>90.19861111111112</v>
      </c>
      <c r="DY630">
        <v>0.06647049999999999</v>
      </c>
      <c r="DZ630">
        <v>29.53971111111111</v>
      </c>
      <c r="EA630">
        <v>30.00686666666667</v>
      </c>
      <c r="EB630">
        <v>999.9000000000001</v>
      </c>
      <c r="EC630">
        <v>0</v>
      </c>
      <c r="ED630">
        <v>0</v>
      </c>
      <c r="EE630">
        <v>9994.748148148148</v>
      </c>
      <c r="EF630">
        <v>0</v>
      </c>
      <c r="EG630">
        <v>11.5964</v>
      </c>
      <c r="EH630">
        <v>-51.89868148148148</v>
      </c>
      <c r="EI630">
        <v>515.2653703703704</v>
      </c>
      <c r="EJ630">
        <v>565.570111111111</v>
      </c>
      <c r="EK630">
        <v>4.856472592592592</v>
      </c>
      <c r="EL630">
        <v>555.3548888888889</v>
      </c>
      <c r="EM630">
        <v>18.06178518518518</v>
      </c>
      <c r="EN630">
        <v>2.067194444444445</v>
      </c>
      <c r="EO630">
        <v>1.629148518518518</v>
      </c>
      <c r="EP630">
        <v>17.96862592592592</v>
      </c>
      <c r="EQ630">
        <v>14.2372962962963</v>
      </c>
      <c r="ER630">
        <v>1999.982962962963</v>
      </c>
      <c r="ES630">
        <v>0.9799924444444444</v>
      </c>
      <c r="ET630">
        <v>0.02000734814814815</v>
      </c>
      <c r="EU630">
        <v>0</v>
      </c>
      <c r="EV630">
        <v>898.1892222222222</v>
      </c>
      <c r="EW630">
        <v>5.00078</v>
      </c>
      <c r="EX630">
        <v>17560.66296296296</v>
      </c>
      <c r="EY630">
        <v>16379.44814814815</v>
      </c>
      <c r="EZ630">
        <v>38.72651851851852</v>
      </c>
      <c r="FA630">
        <v>39.57599999999999</v>
      </c>
      <c r="FB630">
        <v>38.87714814814814</v>
      </c>
      <c r="FC630">
        <v>39.17337037037037</v>
      </c>
      <c r="FD630">
        <v>40.2381111111111</v>
      </c>
      <c r="FE630">
        <v>1955.064444444444</v>
      </c>
      <c r="FF630">
        <v>39.91037037037037</v>
      </c>
      <c r="FG630">
        <v>0</v>
      </c>
      <c r="FH630">
        <v>1758404506.5</v>
      </c>
      <c r="FI630">
        <v>0</v>
      </c>
      <c r="FJ630">
        <v>898.51304</v>
      </c>
      <c r="FK630">
        <v>36.41692303498678</v>
      </c>
      <c r="FL630">
        <v>690.9153835805774</v>
      </c>
      <c r="FM630">
        <v>17567.14</v>
      </c>
      <c r="FN630">
        <v>15</v>
      </c>
      <c r="FO630">
        <v>0</v>
      </c>
      <c r="FP630" t="s">
        <v>439</v>
      </c>
      <c r="FQ630">
        <v>1746989605.5</v>
      </c>
      <c r="FR630">
        <v>1746989593.5</v>
      </c>
      <c r="FS630">
        <v>0</v>
      </c>
      <c r="FT630">
        <v>-0.274</v>
      </c>
      <c r="FU630">
        <v>-0.002</v>
      </c>
      <c r="FV630">
        <v>2.549</v>
      </c>
      <c r="FW630">
        <v>0.129</v>
      </c>
      <c r="FX630">
        <v>420</v>
      </c>
      <c r="FY630">
        <v>17</v>
      </c>
      <c r="FZ630">
        <v>0.02</v>
      </c>
      <c r="GA630">
        <v>0.04</v>
      </c>
      <c r="GB630">
        <v>-51.15716341463414</v>
      </c>
      <c r="GC630">
        <v>-12.66940348432062</v>
      </c>
      <c r="GD630">
        <v>1.250505387931966</v>
      </c>
      <c r="GE630">
        <v>0</v>
      </c>
      <c r="GF630">
        <v>896.2770588235294</v>
      </c>
      <c r="GG630">
        <v>34.58380443360157</v>
      </c>
      <c r="GH630">
        <v>3.40153057193874</v>
      </c>
      <c r="GI630">
        <v>0</v>
      </c>
      <c r="GJ630">
        <v>4.86366512195122</v>
      </c>
      <c r="GK630">
        <v>-0.08406857142857499</v>
      </c>
      <c r="GL630">
        <v>0.01400961536039101</v>
      </c>
      <c r="GM630">
        <v>1</v>
      </c>
      <c r="GN630">
        <v>1</v>
      </c>
      <c r="GO630">
        <v>3</v>
      </c>
      <c r="GP630" t="s">
        <v>440</v>
      </c>
      <c r="GQ630">
        <v>3.10171</v>
      </c>
      <c r="GR630">
        <v>2.72455</v>
      </c>
      <c r="GS630">
        <v>0.104</v>
      </c>
      <c r="GT630">
        <v>0.111267</v>
      </c>
      <c r="GU630">
        <v>0.104284</v>
      </c>
      <c r="GV630">
        <v>0.0891781</v>
      </c>
      <c r="GW630">
        <v>23450.2</v>
      </c>
      <c r="GX630">
        <v>21137.2</v>
      </c>
      <c r="GY630">
        <v>26735</v>
      </c>
      <c r="GZ630">
        <v>24004.1</v>
      </c>
      <c r="HA630">
        <v>38318.9</v>
      </c>
      <c r="HB630">
        <v>32338</v>
      </c>
      <c r="HC630">
        <v>46687.7</v>
      </c>
      <c r="HD630">
        <v>37992.8</v>
      </c>
      <c r="HE630">
        <v>1.87525</v>
      </c>
      <c r="HF630">
        <v>2.34497</v>
      </c>
      <c r="HG630">
        <v>0.149757</v>
      </c>
      <c r="HH630">
        <v>0</v>
      </c>
      <c r="HI630">
        <v>27.5671</v>
      </c>
      <c r="HJ630">
        <v>999.9</v>
      </c>
      <c r="HK630">
        <v>44</v>
      </c>
      <c r="HL630">
        <v>32.4</v>
      </c>
      <c r="HM630">
        <v>23.8265</v>
      </c>
      <c r="HN630">
        <v>61.3212</v>
      </c>
      <c r="HO630">
        <v>5.4407</v>
      </c>
      <c r="HP630">
        <v>2</v>
      </c>
      <c r="HQ630">
        <v>0.0884629</v>
      </c>
      <c r="HR630">
        <v>-0.717791</v>
      </c>
      <c r="HS630">
        <v>20.2812</v>
      </c>
      <c r="HT630">
        <v>5.21085</v>
      </c>
      <c r="HU630">
        <v>11.9755</v>
      </c>
      <c r="HV630">
        <v>4.96355</v>
      </c>
      <c r="HW630">
        <v>3.2744</v>
      </c>
      <c r="HX630">
        <v>9999</v>
      </c>
      <c r="HY630">
        <v>9999</v>
      </c>
      <c r="HZ630">
        <v>9999</v>
      </c>
      <c r="IA630">
        <v>999.9</v>
      </c>
      <c r="IB630">
        <v>1.86386</v>
      </c>
      <c r="IC630">
        <v>1.8601</v>
      </c>
      <c r="ID630">
        <v>1.85843</v>
      </c>
      <c r="IE630">
        <v>1.85974</v>
      </c>
      <c r="IF630">
        <v>1.85988</v>
      </c>
      <c r="IG630">
        <v>1.85839</v>
      </c>
      <c r="IH630">
        <v>1.85745</v>
      </c>
      <c r="II630">
        <v>1.85238</v>
      </c>
      <c r="IJ630">
        <v>0</v>
      </c>
      <c r="IK630">
        <v>0</v>
      </c>
      <c r="IL630">
        <v>0</v>
      </c>
      <c r="IM630">
        <v>0</v>
      </c>
      <c r="IN630" t="s">
        <v>441</v>
      </c>
      <c r="IO630" t="s">
        <v>442</v>
      </c>
      <c r="IP630" t="s">
        <v>443</v>
      </c>
      <c r="IQ630" t="s">
        <v>443</v>
      </c>
      <c r="IR630" t="s">
        <v>443</v>
      </c>
      <c r="IS630" t="s">
        <v>443</v>
      </c>
      <c r="IT630">
        <v>0</v>
      </c>
      <c r="IU630">
        <v>100</v>
      </c>
      <c r="IV630">
        <v>100</v>
      </c>
      <c r="IW630">
        <v>-0.999</v>
      </c>
      <c r="IX630">
        <v>0.283</v>
      </c>
      <c r="IY630">
        <v>-1.199888540531774</v>
      </c>
      <c r="IZ630">
        <v>0.0006062262584135303</v>
      </c>
      <c r="JA630">
        <v>-6.607284784785487E-07</v>
      </c>
      <c r="JB630">
        <v>4.456398226774383E-10</v>
      </c>
      <c r="JC630">
        <v>0.04242554667046498</v>
      </c>
      <c r="JD630">
        <v>-0.002659736867722172</v>
      </c>
      <c r="JE630">
        <v>0.000738507291522077</v>
      </c>
      <c r="JF630">
        <v>-6.730059124220876E-06</v>
      </c>
      <c r="JG630">
        <v>7</v>
      </c>
      <c r="JH630">
        <v>1949</v>
      </c>
      <c r="JI630">
        <v>1</v>
      </c>
      <c r="JJ630">
        <v>29</v>
      </c>
      <c r="JK630">
        <v>190248.3</v>
      </c>
      <c r="JL630">
        <v>190248.5</v>
      </c>
      <c r="JM630">
        <v>1.90186</v>
      </c>
      <c r="JN630">
        <v>2.62329</v>
      </c>
      <c r="JO630">
        <v>2.146</v>
      </c>
      <c r="JP630">
        <v>2.67822</v>
      </c>
      <c r="JQ630">
        <v>2.29858</v>
      </c>
      <c r="JR630">
        <v>2.42676</v>
      </c>
      <c r="JS630">
        <v>37.0509</v>
      </c>
      <c r="JT630">
        <v>24.0787</v>
      </c>
      <c r="JU630">
        <v>18</v>
      </c>
      <c r="JV630">
        <v>482.131</v>
      </c>
      <c r="JW630">
        <v>894.9829999999999</v>
      </c>
      <c r="JX630">
        <v>28.5236</v>
      </c>
      <c r="JY630">
        <v>28.3711</v>
      </c>
      <c r="JZ630">
        <v>30</v>
      </c>
      <c r="KA630">
        <v>28.6175</v>
      </c>
      <c r="KB630">
        <v>28.5945</v>
      </c>
      <c r="KC630">
        <v>38.2568</v>
      </c>
      <c r="KD630">
        <v>24.0006</v>
      </c>
      <c r="KE630">
        <v>53.8542</v>
      </c>
      <c r="KF630">
        <v>28.5408</v>
      </c>
      <c r="KG630">
        <v>607.234</v>
      </c>
      <c r="KH630">
        <v>18.1002</v>
      </c>
      <c r="KI630">
        <v>102.077</v>
      </c>
      <c r="KJ630">
        <v>91.60980000000001</v>
      </c>
    </row>
    <row r="631" spans="1:296">
      <c r="A631">
        <v>613</v>
      </c>
      <c r="B631">
        <v>1758404510.6</v>
      </c>
      <c r="C631">
        <v>22370.09999990463</v>
      </c>
      <c r="D631" t="s">
        <v>1675</v>
      </c>
      <c r="E631" t="s">
        <v>1676</v>
      </c>
      <c r="F631">
        <v>5</v>
      </c>
      <c r="G631" t="s">
        <v>1604</v>
      </c>
      <c r="H631">
        <v>1758404502.814285</v>
      </c>
      <c r="I631">
        <f>(J631)/1000</f>
        <v>0</v>
      </c>
      <c r="J631">
        <f>IF(DO631, AM631, AG631)</f>
        <v>0</v>
      </c>
      <c r="K631">
        <f>IF(DO631, AH631, AF631)</f>
        <v>0</v>
      </c>
      <c r="L631">
        <f>DQ631 - IF(AT631&gt;1, K631*DK631*100.0/(AV631), 0)</f>
        <v>0</v>
      </c>
      <c r="M631">
        <f>((S631-I631/2)*L631-K631)/(S631+I631/2)</f>
        <v>0</v>
      </c>
      <c r="N631">
        <f>M631*(DX631+DY631)/1000.0</f>
        <v>0</v>
      </c>
      <c r="O631">
        <f>(DQ631 - IF(AT631&gt;1, K631*DK631*100.0/(AV631), 0))*(DX631+DY631)/1000.0</f>
        <v>0</v>
      </c>
      <c r="P631">
        <f>2.0/((1/R631-1/Q631)+SIGN(R631)*SQRT((1/R631-1/Q631)*(1/R631-1/Q631) + 4*DL631/((DL631+1)*(DL631+1))*(2*1/R631*1/Q631-1/Q631*1/Q631)))</f>
        <v>0</v>
      </c>
      <c r="Q631">
        <f>IF(LEFT(DM631,1)&lt;&gt;"0",IF(LEFT(DM631,1)="1",3.0,DN631),$D$5+$E$5*(EE631*DX631/($K$5*1000))+$F$5*(EE631*DX631/($K$5*1000))*MAX(MIN(DK631,$J$5),$I$5)*MAX(MIN(DK631,$J$5),$I$5)+$G$5*MAX(MIN(DK631,$J$5),$I$5)*(EE631*DX631/($K$5*1000))+$H$5*(EE631*DX631/($K$5*1000))*(EE631*DX631/($K$5*1000)))</f>
        <v>0</v>
      </c>
      <c r="R631">
        <f>I631*(1000-(1000*0.61365*exp(17.502*V631/(240.97+V631))/(DX631+DY631)+DS631)/2)/(1000*0.61365*exp(17.502*V631/(240.97+V631))/(DX631+DY631)-DS631)</f>
        <v>0</v>
      </c>
      <c r="S631">
        <f>1/((DL631+1)/(P631/1.6)+1/(Q631/1.37)) + DL631/((DL631+1)/(P631/1.6) + DL631/(Q631/1.37))</f>
        <v>0</v>
      </c>
      <c r="T631">
        <f>(DG631*DJ631)</f>
        <v>0</v>
      </c>
      <c r="U631">
        <f>(DZ631+(T631+2*0.95*5.67E-8*(((DZ631+$B$9)+273)^4-(DZ631+273)^4)-44100*I631)/(1.84*29.3*Q631+8*0.95*5.67E-8*(DZ631+273)^3))</f>
        <v>0</v>
      </c>
      <c r="V631">
        <f>($C$9*EA631+$D$9*EB631+$E$9*U631)</f>
        <v>0</v>
      </c>
      <c r="W631">
        <f>0.61365*exp(17.502*V631/(240.97+V631))</f>
        <v>0</v>
      </c>
      <c r="X631">
        <f>(Y631/Z631*100)</f>
        <v>0</v>
      </c>
      <c r="Y631">
        <f>DS631*(DX631+DY631)/1000</f>
        <v>0</v>
      </c>
      <c r="Z631">
        <f>0.61365*exp(17.502*DZ631/(240.97+DZ631))</f>
        <v>0</v>
      </c>
      <c r="AA631">
        <f>(W631-DS631*(DX631+DY631)/1000)</f>
        <v>0</v>
      </c>
      <c r="AB631">
        <f>(-I631*44100)</f>
        <v>0</v>
      </c>
      <c r="AC631">
        <f>2*29.3*Q631*0.92*(DZ631-V631)</f>
        <v>0</v>
      </c>
      <c r="AD631">
        <f>2*0.95*5.67E-8*(((DZ631+$B$9)+273)^4-(V631+273)^4)</f>
        <v>0</v>
      </c>
      <c r="AE631">
        <f>T631+AD631+AB631+AC631</f>
        <v>0</v>
      </c>
      <c r="AF631">
        <f>DW631*AT631*(DR631-DQ631*(1000-AT631*DT631)/(1000-AT631*DS631))/(100*DK631)</f>
        <v>0</v>
      </c>
      <c r="AG631">
        <f>1000*DW631*AT631*(DS631-DT631)/(100*DK631*(1000-AT631*DS631))</f>
        <v>0</v>
      </c>
      <c r="AH631">
        <f>(AI631 - AJ631 - DX631*1E3/(8.314*(DZ631+273.15)) * AL631/DW631 * AK631) * DW631/(100*DK631) * (1000 - DT631)/1000</f>
        <v>0</v>
      </c>
      <c r="AI631">
        <v>596.8223568588115</v>
      </c>
      <c r="AJ631">
        <v>554.2633272727271</v>
      </c>
      <c r="AK631">
        <v>3.264220817971805</v>
      </c>
      <c r="AL631">
        <v>65.71797412509649</v>
      </c>
      <c r="AM631">
        <f>(AO631 - AN631 + DX631*1E3/(8.314*(DZ631+273.15)) * AQ631/DW631 * AP631) * DW631/(100*DK631) * 1000/(1000 - AO631)</f>
        <v>0</v>
      </c>
      <c r="AN631">
        <v>18.03961526578629</v>
      </c>
      <c r="AO631">
        <v>22.93834060606061</v>
      </c>
      <c r="AP631">
        <v>7.277140614954203E-05</v>
      </c>
      <c r="AQ631">
        <v>86.31650499012009</v>
      </c>
      <c r="AR631">
        <v>0</v>
      </c>
      <c r="AS631">
        <v>0</v>
      </c>
      <c r="AT631">
        <f>IF(AR631*$H$15&gt;=AV631,1.0,(AV631/(AV631-AR631*$H$15)))</f>
        <v>0</v>
      </c>
      <c r="AU631">
        <f>(AT631-1)*100</f>
        <v>0</v>
      </c>
      <c r="AV631">
        <f>MAX(0,($B$15+$C$15*EE631)/(1+$D$15*EE631)*DX631/(DZ631+273)*$E$15)</f>
        <v>0</v>
      </c>
      <c r="AW631" t="s">
        <v>437</v>
      </c>
      <c r="AX631" t="s">
        <v>437</v>
      </c>
      <c r="AY631">
        <v>0</v>
      </c>
      <c r="AZ631">
        <v>0</v>
      </c>
      <c r="BA631">
        <f>1-AY631/AZ631</f>
        <v>0</v>
      </c>
      <c r="BB631">
        <v>0</v>
      </c>
      <c r="BC631" t="s">
        <v>437</v>
      </c>
      <c r="BD631" t="s">
        <v>437</v>
      </c>
      <c r="BE631">
        <v>0</v>
      </c>
      <c r="BF631">
        <v>0</v>
      </c>
      <c r="BG631">
        <f>1-BE631/BF631</f>
        <v>0</v>
      </c>
      <c r="BH631">
        <v>0.5</v>
      </c>
      <c r="BI631">
        <f>DH631</f>
        <v>0</v>
      </c>
      <c r="BJ631">
        <f>K631</f>
        <v>0</v>
      </c>
      <c r="BK631">
        <f>BG631*BH631*BI631</f>
        <v>0</v>
      </c>
      <c r="BL631">
        <f>(BJ631-BB631)/BI631</f>
        <v>0</v>
      </c>
      <c r="BM631">
        <f>(AZ631-BF631)/BF631</f>
        <v>0</v>
      </c>
      <c r="BN631">
        <f>AY631/(BA631+AY631/BF631)</f>
        <v>0</v>
      </c>
      <c r="BO631" t="s">
        <v>437</v>
      </c>
      <c r="BP631">
        <v>0</v>
      </c>
      <c r="BQ631">
        <f>IF(BP631&lt;&gt;0, BP631, BN631)</f>
        <v>0</v>
      </c>
      <c r="BR631">
        <f>1-BQ631/BF631</f>
        <v>0</v>
      </c>
      <c r="BS631">
        <f>(BF631-BE631)/(BF631-BQ631)</f>
        <v>0</v>
      </c>
      <c r="BT631">
        <f>(AZ631-BF631)/(AZ631-BQ631)</f>
        <v>0</v>
      </c>
      <c r="BU631">
        <f>(BF631-BE631)/(BF631-AY631)</f>
        <v>0</v>
      </c>
      <c r="BV631">
        <f>(AZ631-BF631)/(AZ631-AY631)</f>
        <v>0</v>
      </c>
      <c r="BW631">
        <f>(BS631*BQ631/BE631)</f>
        <v>0</v>
      </c>
      <c r="BX631">
        <f>(1-BW631)</f>
        <v>0</v>
      </c>
      <c r="DG631">
        <f>$B$13*EF631+$C$13*EG631+$F$13*ER631*(1-EU631)</f>
        <v>0</v>
      </c>
      <c r="DH631">
        <f>DG631*DI631</f>
        <v>0</v>
      </c>
      <c r="DI631">
        <f>($B$13*$D$11+$C$13*$D$11+$F$13*((FE631+EW631)/MAX(FE631+EW631+FF631, 0.1)*$I$11+FF631/MAX(FE631+EW631+FF631, 0.1)*$J$11))/($B$13+$C$13+$F$13)</f>
        <v>0</v>
      </c>
      <c r="DJ631">
        <f>($B$13*$K$11+$C$13*$K$11+$F$13*((FE631+EW631)/MAX(FE631+EW631+FF631, 0.1)*$P$11+FF631/MAX(FE631+EW631+FF631, 0.1)*$Q$11))/($B$13+$C$13+$F$13)</f>
        <v>0</v>
      </c>
      <c r="DK631">
        <v>5.66</v>
      </c>
      <c r="DL631">
        <v>0.5</v>
      </c>
      <c r="DM631" t="s">
        <v>438</v>
      </c>
      <c r="DN631">
        <v>2</v>
      </c>
      <c r="DO631" t="b">
        <v>1</v>
      </c>
      <c r="DP631">
        <v>1758404502.814285</v>
      </c>
      <c r="DQ631">
        <v>518.3929642857142</v>
      </c>
      <c r="DR631">
        <v>571.2430357142856</v>
      </c>
      <c r="DS631">
        <v>22.92979642857143</v>
      </c>
      <c r="DT631">
        <v>18.05565357142857</v>
      </c>
      <c r="DU631">
        <v>519.39375</v>
      </c>
      <c r="DV631">
        <v>22.64700714285714</v>
      </c>
      <c r="DW631">
        <v>499.9491785714286</v>
      </c>
      <c r="DX631">
        <v>90.19813928571428</v>
      </c>
      <c r="DY631">
        <v>0.06654487857142857</v>
      </c>
      <c r="DZ631">
        <v>29.53533214285715</v>
      </c>
      <c r="EA631">
        <v>30.00428928571428</v>
      </c>
      <c r="EB631">
        <v>999.9000000000002</v>
      </c>
      <c r="EC631">
        <v>0</v>
      </c>
      <c r="ED631">
        <v>0</v>
      </c>
      <c r="EE631">
        <v>9990.427857142857</v>
      </c>
      <c r="EF631">
        <v>0</v>
      </c>
      <c r="EG631">
        <v>11.5964</v>
      </c>
      <c r="EH631">
        <v>-52.85008214285714</v>
      </c>
      <c r="EI631">
        <v>530.5586071428571</v>
      </c>
      <c r="EJ631">
        <v>581.7465</v>
      </c>
      <c r="EK631">
        <v>4.874145357142857</v>
      </c>
      <c r="EL631">
        <v>571.2430357142856</v>
      </c>
      <c r="EM631">
        <v>18.05565357142857</v>
      </c>
      <c r="EN631">
        <v>2.068224642857143</v>
      </c>
      <c r="EO631">
        <v>1.628586428571429</v>
      </c>
      <c r="EP631">
        <v>17.97655</v>
      </c>
      <c r="EQ631">
        <v>14.23196785714286</v>
      </c>
      <c r="ER631">
        <v>1999.982142857143</v>
      </c>
      <c r="ES631">
        <v>0.9799928928571427</v>
      </c>
      <c r="ET631">
        <v>0.02000690357142857</v>
      </c>
      <c r="EU631">
        <v>0</v>
      </c>
      <c r="EV631">
        <v>901.0951428571431</v>
      </c>
      <c r="EW631">
        <v>5.00078</v>
      </c>
      <c r="EX631">
        <v>17616.44285714285</v>
      </c>
      <c r="EY631">
        <v>16379.44642857143</v>
      </c>
      <c r="EZ631">
        <v>38.73407142857143</v>
      </c>
      <c r="FA631">
        <v>39.58224999999999</v>
      </c>
      <c r="FB631">
        <v>39.01760714285713</v>
      </c>
      <c r="FC631">
        <v>39.185</v>
      </c>
      <c r="FD631">
        <v>40.22064285714286</v>
      </c>
      <c r="FE631">
        <v>1955.063571428571</v>
      </c>
      <c r="FF631">
        <v>39.90964285714286</v>
      </c>
      <c r="FG631">
        <v>0</v>
      </c>
      <c r="FH631">
        <v>1758404511.3</v>
      </c>
      <c r="FI631">
        <v>0</v>
      </c>
      <c r="FJ631">
        <v>901.48648</v>
      </c>
      <c r="FK631">
        <v>38.27553853355065</v>
      </c>
      <c r="FL631">
        <v>729.3384627040946</v>
      </c>
      <c r="FM631">
        <v>17624.024</v>
      </c>
      <c r="FN631">
        <v>15</v>
      </c>
      <c r="FO631">
        <v>0</v>
      </c>
      <c r="FP631" t="s">
        <v>439</v>
      </c>
      <c r="FQ631">
        <v>1746989605.5</v>
      </c>
      <c r="FR631">
        <v>1746989593.5</v>
      </c>
      <c r="FS631">
        <v>0</v>
      </c>
      <c r="FT631">
        <v>-0.274</v>
      </c>
      <c r="FU631">
        <v>-0.002</v>
      </c>
      <c r="FV631">
        <v>2.549</v>
      </c>
      <c r="FW631">
        <v>0.129</v>
      </c>
      <c r="FX631">
        <v>420</v>
      </c>
      <c r="FY631">
        <v>17</v>
      </c>
      <c r="FZ631">
        <v>0.02</v>
      </c>
      <c r="GA631">
        <v>0.04</v>
      </c>
      <c r="GB631">
        <v>-52.35173</v>
      </c>
      <c r="GC631">
        <v>-12.09178761726075</v>
      </c>
      <c r="GD631">
        <v>1.163550856043688</v>
      </c>
      <c r="GE631">
        <v>0</v>
      </c>
      <c r="GF631">
        <v>899.486294117647</v>
      </c>
      <c r="GG631">
        <v>37.03456075208447</v>
      </c>
      <c r="GH631">
        <v>3.639173658056838</v>
      </c>
      <c r="GI631">
        <v>0</v>
      </c>
      <c r="GJ631">
        <v>4.869295</v>
      </c>
      <c r="GK631">
        <v>0.1956643902439024</v>
      </c>
      <c r="GL631">
        <v>0.02380587353994814</v>
      </c>
      <c r="GM631">
        <v>0</v>
      </c>
      <c r="GN631">
        <v>0</v>
      </c>
      <c r="GO631">
        <v>3</v>
      </c>
      <c r="GP631" t="s">
        <v>446</v>
      </c>
      <c r="GQ631">
        <v>3.10158</v>
      </c>
      <c r="GR631">
        <v>2.72497</v>
      </c>
      <c r="GS631">
        <v>0.106243</v>
      </c>
      <c r="GT631">
        <v>0.113543</v>
      </c>
      <c r="GU631">
        <v>0.104281</v>
      </c>
      <c r="GV631">
        <v>0.0890711</v>
      </c>
      <c r="GW631">
        <v>23391.4</v>
      </c>
      <c r="GX631">
        <v>21082.9</v>
      </c>
      <c r="GY631">
        <v>26735</v>
      </c>
      <c r="GZ631">
        <v>24003.9</v>
      </c>
      <c r="HA631">
        <v>38319.4</v>
      </c>
      <c r="HB631">
        <v>32341.7</v>
      </c>
      <c r="HC631">
        <v>46687.9</v>
      </c>
      <c r="HD631">
        <v>37992.4</v>
      </c>
      <c r="HE631">
        <v>1.875</v>
      </c>
      <c r="HF631">
        <v>2.34483</v>
      </c>
      <c r="HG631">
        <v>0.148915</v>
      </c>
      <c r="HH631">
        <v>0</v>
      </c>
      <c r="HI631">
        <v>27.5717</v>
      </c>
      <c r="HJ631">
        <v>999.9</v>
      </c>
      <c r="HK631">
        <v>44</v>
      </c>
      <c r="HL631">
        <v>32.4</v>
      </c>
      <c r="HM631">
        <v>23.8245</v>
      </c>
      <c r="HN631">
        <v>61.0612</v>
      </c>
      <c r="HO631">
        <v>5.55289</v>
      </c>
      <c r="HP631">
        <v>2</v>
      </c>
      <c r="HQ631">
        <v>0.0884426</v>
      </c>
      <c r="HR631">
        <v>-0.736291</v>
      </c>
      <c r="HS631">
        <v>20.2809</v>
      </c>
      <c r="HT631">
        <v>5.21085</v>
      </c>
      <c r="HU631">
        <v>11.9764</v>
      </c>
      <c r="HV631">
        <v>4.9636</v>
      </c>
      <c r="HW631">
        <v>3.2745</v>
      </c>
      <c r="HX631">
        <v>9999</v>
      </c>
      <c r="HY631">
        <v>9999</v>
      </c>
      <c r="HZ631">
        <v>9999</v>
      </c>
      <c r="IA631">
        <v>999.9</v>
      </c>
      <c r="IB631">
        <v>1.86386</v>
      </c>
      <c r="IC631">
        <v>1.8601</v>
      </c>
      <c r="ID631">
        <v>1.85844</v>
      </c>
      <c r="IE631">
        <v>1.85974</v>
      </c>
      <c r="IF631">
        <v>1.85988</v>
      </c>
      <c r="IG631">
        <v>1.85838</v>
      </c>
      <c r="IH631">
        <v>1.85745</v>
      </c>
      <c r="II631">
        <v>1.8524</v>
      </c>
      <c r="IJ631">
        <v>0</v>
      </c>
      <c r="IK631">
        <v>0</v>
      </c>
      <c r="IL631">
        <v>0</v>
      </c>
      <c r="IM631">
        <v>0</v>
      </c>
      <c r="IN631" t="s">
        <v>441</v>
      </c>
      <c r="IO631" t="s">
        <v>442</v>
      </c>
      <c r="IP631" t="s">
        <v>443</v>
      </c>
      <c r="IQ631" t="s">
        <v>443</v>
      </c>
      <c r="IR631" t="s">
        <v>443</v>
      </c>
      <c r="IS631" t="s">
        <v>443</v>
      </c>
      <c r="IT631">
        <v>0</v>
      </c>
      <c r="IU631">
        <v>100</v>
      </c>
      <c r="IV631">
        <v>100</v>
      </c>
      <c r="IW631">
        <v>-0.994</v>
      </c>
      <c r="IX631">
        <v>0.2829</v>
      </c>
      <c r="IY631">
        <v>-1.199888540531774</v>
      </c>
      <c r="IZ631">
        <v>0.0006062262584135303</v>
      </c>
      <c r="JA631">
        <v>-6.607284784785487E-07</v>
      </c>
      <c r="JB631">
        <v>4.456398226774383E-10</v>
      </c>
      <c r="JC631">
        <v>0.04242554667046498</v>
      </c>
      <c r="JD631">
        <v>-0.002659736867722172</v>
      </c>
      <c r="JE631">
        <v>0.000738507291522077</v>
      </c>
      <c r="JF631">
        <v>-6.730059124220876E-06</v>
      </c>
      <c r="JG631">
        <v>7</v>
      </c>
      <c r="JH631">
        <v>1949</v>
      </c>
      <c r="JI631">
        <v>1</v>
      </c>
      <c r="JJ631">
        <v>29</v>
      </c>
      <c r="JK631">
        <v>190248.4</v>
      </c>
      <c r="JL631">
        <v>190248.6</v>
      </c>
      <c r="JM631">
        <v>1.94336</v>
      </c>
      <c r="JN631">
        <v>2.62329</v>
      </c>
      <c r="JO631">
        <v>2.146</v>
      </c>
      <c r="JP631">
        <v>2.67822</v>
      </c>
      <c r="JQ631">
        <v>2.29858</v>
      </c>
      <c r="JR631">
        <v>2.38037</v>
      </c>
      <c r="JS631">
        <v>37.0509</v>
      </c>
      <c r="JT631">
        <v>24.07</v>
      </c>
      <c r="JU631">
        <v>18</v>
      </c>
      <c r="JV631">
        <v>481.967</v>
      </c>
      <c r="JW631">
        <v>894.777</v>
      </c>
      <c r="JX631">
        <v>28.5282</v>
      </c>
      <c r="JY631">
        <v>28.3698</v>
      </c>
      <c r="JZ631">
        <v>29.9999</v>
      </c>
      <c r="KA631">
        <v>28.6152</v>
      </c>
      <c r="KB631">
        <v>28.5915</v>
      </c>
      <c r="KC631">
        <v>39.1521</v>
      </c>
      <c r="KD631">
        <v>24.0006</v>
      </c>
      <c r="KE631">
        <v>53.8542</v>
      </c>
      <c r="KF631">
        <v>28.5369</v>
      </c>
      <c r="KG631">
        <v>627.2670000000001</v>
      </c>
      <c r="KH631">
        <v>18.1002</v>
      </c>
      <c r="KI631">
        <v>102.077</v>
      </c>
      <c r="KJ631">
        <v>91.60890000000001</v>
      </c>
    </row>
    <row r="632" spans="1:296">
      <c r="A632">
        <v>614</v>
      </c>
      <c r="B632">
        <v>1758404515.6</v>
      </c>
      <c r="C632">
        <v>22375.09999990463</v>
      </c>
      <c r="D632" t="s">
        <v>1677</v>
      </c>
      <c r="E632" t="s">
        <v>1678</v>
      </c>
      <c r="F632">
        <v>5</v>
      </c>
      <c r="G632" t="s">
        <v>1604</v>
      </c>
      <c r="H632">
        <v>1758404508.1</v>
      </c>
      <c r="I632">
        <f>(J632)/1000</f>
        <v>0</v>
      </c>
      <c r="J632">
        <f>IF(DO632, AM632, AG632)</f>
        <v>0</v>
      </c>
      <c r="K632">
        <f>IF(DO632, AH632, AF632)</f>
        <v>0</v>
      </c>
      <c r="L632">
        <f>DQ632 - IF(AT632&gt;1, K632*DK632*100.0/(AV632), 0)</f>
        <v>0</v>
      </c>
      <c r="M632">
        <f>((S632-I632/2)*L632-K632)/(S632+I632/2)</f>
        <v>0</v>
      </c>
      <c r="N632">
        <f>M632*(DX632+DY632)/1000.0</f>
        <v>0</v>
      </c>
      <c r="O632">
        <f>(DQ632 - IF(AT632&gt;1, K632*DK632*100.0/(AV632), 0))*(DX632+DY632)/1000.0</f>
        <v>0</v>
      </c>
      <c r="P632">
        <f>2.0/((1/R632-1/Q632)+SIGN(R632)*SQRT((1/R632-1/Q632)*(1/R632-1/Q632) + 4*DL632/((DL632+1)*(DL632+1))*(2*1/R632*1/Q632-1/Q632*1/Q632)))</f>
        <v>0</v>
      </c>
      <c r="Q632">
        <f>IF(LEFT(DM632,1)&lt;&gt;"0",IF(LEFT(DM632,1)="1",3.0,DN632),$D$5+$E$5*(EE632*DX632/($K$5*1000))+$F$5*(EE632*DX632/($K$5*1000))*MAX(MIN(DK632,$J$5),$I$5)*MAX(MIN(DK632,$J$5),$I$5)+$G$5*MAX(MIN(DK632,$J$5),$I$5)*(EE632*DX632/($K$5*1000))+$H$5*(EE632*DX632/($K$5*1000))*(EE632*DX632/($K$5*1000)))</f>
        <v>0</v>
      </c>
      <c r="R632">
        <f>I632*(1000-(1000*0.61365*exp(17.502*V632/(240.97+V632))/(DX632+DY632)+DS632)/2)/(1000*0.61365*exp(17.502*V632/(240.97+V632))/(DX632+DY632)-DS632)</f>
        <v>0</v>
      </c>
      <c r="S632">
        <f>1/((DL632+1)/(P632/1.6)+1/(Q632/1.37)) + DL632/((DL632+1)/(P632/1.6) + DL632/(Q632/1.37))</f>
        <v>0</v>
      </c>
      <c r="T632">
        <f>(DG632*DJ632)</f>
        <v>0</v>
      </c>
      <c r="U632">
        <f>(DZ632+(T632+2*0.95*5.67E-8*(((DZ632+$B$9)+273)^4-(DZ632+273)^4)-44100*I632)/(1.84*29.3*Q632+8*0.95*5.67E-8*(DZ632+273)^3))</f>
        <v>0</v>
      </c>
      <c r="V632">
        <f>($C$9*EA632+$D$9*EB632+$E$9*U632)</f>
        <v>0</v>
      </c>
      <c r="W632">
        <f>0.61365*exp(17.502*V632/(240.97+V632))</f>
        <v>0</v>
      </c>
      <c r="X632">
        <f>(Y632/Z632*100)</f>
        <v>0</v>
      </c>
      <c r="Y632">
        <f>DS632*(DX632+DY632)/1000</f>
        <v>0</v>
      </c>
      <c r="Z632">
        <f>0.61365*exp(17.502*DZ632/(240.97+DZ632))</f>
        <v>0</v>
      </c>
      <c r="AA632">
        <f>(W632-DS632*(DX632+DY632)/1000)</f>
        <v>0</v>
      </c>
      <c r="AB632">
        <f>(-I632*44100)</f>
        <v>0</v>
      </c>
      <c r="AC632">
        <f>2*29.3*Q632*0.92*(DZ632-V632)</f>
        <v>0</v>
      </c>
      <c r="AD632">
        <f>2*0.95*5.67E-8*(((DZ632+$B$9)+273)^4-(V632+273)^4)</f>
        <v>0</v>
      </c>
      <c r="AE632">
        <f>T632+AD632+AB632+AC632</f>
        <v>0</v>
      </c>
      <c r="AF632">
        <f>DW632*AT632*(DR632-DQ632*(1000-AT632*DT632)/(1000-AT632*DS632))/(100*DK632)</f>
        <v>0</v>
      </c>
      <c r="AG632">
        <f>1000*DW632*AT632*(DS632-DT632)/(100*DK632*(1000-AT632*DS632))</f>
        <v>0</v>
      </c>
      <c r="AH632">
        <f>(AI632 - AJ632 - DX632*1E3/(8.314*(DZ632+273.15)) * AL632/DW632 * AK632) * DW632/(100*DK632) * (1000 - DT632)/1000</f>
        <v>0</v>
      </c>
      <c r="AI632">
        <v>614.0904690449706</v>
      </c>
      <c r="AJ632">
        <v>570.6673818181818</v>
      </c>
      <c r="AK632">
        <v>3.290426771286761</v>
      </c>
      <c r="AL632">
        <v>65.71797412509649</v>
      </c>
      <c r="AM632">
        <f>(AO632 - AN632 + DX632*1E3/(8.314*(DZ632+273.15)) * AQ632/DW632 * AP632) * DW632/(100*DK632) * 1000/(1000 - AO632)</f>
        <v>0</v>
      </c>
      <c r="AN632">
        <v>18.02433529924091</v>
      </c>
      <c r="AO632">
        <v>22.93148787878787</v>
      </c>
      <c r="AP632">
        <v>-0.0001262814210673912</v>
      </c>
      <c r="AQ632">
        <v>86.31650499012009</v>
      </c>
      <c r="AR632">
        <v>0</v>
      </c>
      <c r="AS632">
        <v>0</v>
      </c>
      <c r="AT632">
        <f>IF(AR632*$H$15&gt;=AV632,1.0,(AV632/(AV632-AR632*$H$15)))</f>
        <v>0</v>
      </c>
      <c r="AU632">
        <f>(AT632-1)*100</f>
        <v>0</v>
      </c>
      <c r="AV632">
        <f>MAX(0,($B$15+$C$15*EE632)/(1+$D$15*EE632)*DX632/(DZ632+273)*$E$15)</f>
        <v>0</v>
      </c>
      <c r="AW632" t="s">
        <v>437</v>
      </c>
      <c r="AX632" t="s">
        <v>437</v>
      </c>
      <c r="AY632">
        <v>0</v>
      </c>
      <c r="AZ632">
        <v>0</v>
      </c>
      <c r="BA632">
        <f>1-AY632/AZ632</f>
        <v>0</v>
      </c>
      <c r="BB632">
        <v>0</v>
      </c>
      <c r="BC632" t="s">
        <v>437</v>
      </c>
      <c r="BD632" t="s">
        <v>437</v>
      </c>
      <c r="BE632">
        <v>0</v>
      </c>
      <c r="BF632">
        <v>0</v>
      </c>
      <c r="BG632">
        <f>1-BE632/BF632</f>
        <v>0</v>
      </c>
      <c r="BH632">
        <v>0.5</v>
      </c>
      <c r="BI632">
        <f>DH632</f>
        <v>0</v>
      </c>
      <c r="BJ632">
        <f>K632</f>
        <v>0</v>
      </c>
      <c r="BK632">
        <f>BG632*BH632*BI632</f>
        <v>0</v>
      </c>
      <c r="BL632">
        <f>(BJ632-BB632)/BI632</f>
        <v>0</v>
      </c>
      <c r="BM632">
        <f>(AZ632-BF632)/BF632</f>
        <v>0</v>
      </c>
      <c r="BN632">
        <f>AY632/(BA632+AY632/BF632)</f>
        <v>0</v>
      </c>
      <c r="BO632" t="s">
        <v>437</v>
      </c>
      <c r="BP632">
        <v>0</v>
      </c>
      <c r="BQ632">
        <f>IF(BP632&lt;&gt;0, BP632, BN632)</f>
        <v>0</v>
      </c>
      <c r="BR632">
        <f>1-BQ632/BF632</f>
        <v>0</v>
      </c>
      <c r="BS632">
        <f>(BF632-BE632)/(BF632-BQ632)</f>
        <v>0</v>
      </c>
      <c r="BT632">
        <f>(AZ632-BF632)/(AZ632-BQ632)</f>
        <v>0</v>
      </c>
      <c r="BU632">
        <f>(BF632-BE632)/(BF632-AY632)</f>
        <v>0</v>
      </c>
      <c r="BV632">
        <f>(AZ632-BF632)/(AZ632-AY632)</f>
        <v>0</v>
      </c>
      <c r="BW632">
        <f>(BS632*BQ632/BE632)</f>
        <v>0</v>
      </c>
      <c r="BX632">
        <f>(1-BW632)</f>
        <v>0</v>
      </c>
      <c r="DG632">
        <f>$B$13*EF632+$C$13*EG632+$F$13*ER632*(1-EU632)</f>
        <v>0</v>
      </c>
      <c r="DH632">
        <f>DG632*DI632</f>
        <v>0</v>
      </c>
      <c r="DI632">
        <f>($B$13*$D$11+$C$13*$D$11+$F$13*((FE632+EW632)/MAX(FE632+EW632+FF632, 0.1)*$I$11+FF632/MAX(FE632+EW632+FF632, 0.1)*$J$11))/($B$13+$C$13+$F$13)</f>
        <v>0</v>
      </c>
      <c r="DJ632">
        <f>($B$13*$K$11+$C$13*$K$11+$F$13*((FE632+EW632)/MAX(FE632+EW632+FF632, 0.1)*$P$11+FF632/MAX(FE632+EW632+FF632, 0.1)*$Q$11))/($B$13+$C$13+$F$13)</f>
        <v>0</v>
      </c>
      <c r="DK632">
        <v>5.66</v>
      </c>
      <c r="DL632">
        <v>0.5</v>
      </c>
      <c r="DM632" t="s">
        <v>438</v>
      </c>
      <c r="DN632">
        <v>2</v>
      </c>
      <c r="DO632" t="b">
        <v>1</v>
      </c>
      <c r="DP632">
        <v>1758404508.1</v>
      </c>
      <c r="DQ632">
        <v>535.2103703703704</v>
      </c>
      <c r="DR632">
        <v>589.0761851851852</v>
      </c>
      <c r="DS632">
        <v>22.93535925925926</v>
      </c>
      <c r="DT632">
        <v>18.0412962962963</v>
      </c>
      <c r="DU632">
        <v>536.2064444444445</v>
      </c>
      <c r="DV632">
        <v>22.65245925925926</v>
      </c>
      <c r="DW632">
        <v>499.8784814814815</v>
      </c>
      <c r="DX632">
        <v>90.19781481481481</v>
      </c>
      <c r="DY632">
        <v>0.06662835185185186</v>
      </c>
      <c r="DZ632">
        <v>29.53184444444445</v>
      </c>
      <c r="EA632">
        <v>30.0005925925926</v>
      </c>
      <c r="EB632">
        <v>999.9000000000001</v>
      </c>
      <c r="EC632">
        <v>0</v>
      </c>
      <c r="ED632">
        <v>0</v>
      </c>
      <c r="EE632">
        <v>9992.990370370369</v>
      </c>
      <c r="EF632">
        <v>0</v>
      </c>
      <c r="EG632">
        <v>11.5964</v>
      </c>
      <c r="EH632">
        <v>-53.86571111111111</v>
      </c>
      <c r="EI632">
        <v>547.7737777777778</v>
      </c>
      <c r="EJ632">
        <v>599.8987407407409</v>
      </c>
      <c r="EK632">
        <v>4.894066666666667</v>
      </c>
      <c r="EL632">
        <v>589.0761851851852</v>
      </c>
      <c r="EM632">
        <v>18.0412962962963</v>
      </c>
      <c r="EN632">
        <v>2.068718148148148</v>
      </c>
      <c r="EO632">
        <v>1.627285185185185</v>
      </c>
      <c r="EP632">
        <v>17.98035555555555</v>
      </c>
      <c r="EQ632">
        <v>14.21962962962963</v>
      </c>
      <c r="ER632">
        <v>2000.01</v>
      </c>
      <c r="ES632">
        <v>0.979993111111111</v>
      </c>
      <c r="ET632">
        <v>0.02000671851851852</v>
      </c>
      <c r="EU632">
        <v>0</v>
      </c>
      <c r="EV632">
        <v>904.5545925925927</v>
      </c>
      <c r="EW632">
        <v>5.00078</v>
      </c>
      <c r="EX632">
        <v>17682.45555555556</v>
      </c>
      <c r="EY632">
        <v>16379.68148148148</v>
      </c>
      <c r="EZ632">
        <v>38.73588888888889</v>
      </c>
      <c r="FA632">
        <v>39.59</v>
      </c>
      <c r="FB632">
        <v>39.02288888888889</v>
      </c>
      <c r="FC632">
        <v>39.17796296296296</v>
      </c>
      <c r="FD632">
        <v>40.2034074074074</v>
      </c>
      <c r="FE632">
        <v>1955.091851851852</v>
      </c>
      <c r="FF632">
        <v>39.9111111111111</v>
      </c>
      <c r="FG632">
        <v>0</v>
      </c>
      <c r="FH632">
        <v>1758404516.1</v>
      </c>
      <c r="FI632">
        <v>0</v>
      </c>
      <c r="FJ632">
        <v>904.60968</v>
      </c>
      <c r="FK632">
        <v>39.53546159699334</v>
      </c>
      <c r="FL632">
        <v>765.8692320276222</v>
      </c>
      <c r="FM632">
        <v>17683.96</v>
      </c>
      <c r="FN632">
        <v>15</v>
      </c>
      <c r="FO632">
        <v>0</v>
      </c>
      <c r="FP632" t="s">
        <v>439</v>
      </c>
      <c r="FQ632">
        <v>1746989605.5</v>
      </c>
      <c r="FR632">
        <v>1746989593.5</v>
      </c>
      <c r="FS632">
        <v>0</v>
      </c>
      <c r="FT632">
        <v>-0.274</v>
      </c>
      <c r="FU632">
        <v>-0.002</v>
      </c>
      <c r="FV632">
        <v>2.549</v>
      </c>
      <c r="FW632">
        <v>0.129</v>
      </c>
      <c r="FX632">
        <v>420</v>
      </c>
      <c r="FY632">
        <v>17</v>
      </c>
      <c r="FZ632">
        <v>0.02</v>
      </c>
      <c r="GA632">
        <v>0.04</v>
      </c>
      <c r="GB632">
        <v>-53.1468675</v>
      </c>
      <c r="GC632">
        <v>-11.87812795497166</v>
      </c>
      <c r="GD632">
        <v>1.143548650558317</v>
      </c>
      <c r="GE632">
        <v>0</v>
      </c>
      <c r="GF632">
        <v>902.0938529411765</v>
      </c>
      <c r="GG632">
        <v>38.01786093361509</v>
      </c>
      <c r="GH632">
        <v>3.73543691540386</v>
      </c>
      <c r="GI632">
        <v>0</v>
      </c>
      <c r="GJ632">
        <v>4.87956975</v>
      </c>
      <c r="GK632">
        <v>0.2644326078799151</v>
      </c>
      <c r="GL632">
        <v>0.02710114817563092</v>
      </c>
      <c r="GM632">
        <v>0</v>
      </c>
      <c r="GN632">
        <v>0</v>
      </c>
      <c r="GO632">
        <v>3</v>
      </c>
      <c r="GP632" t="s">
        <v>446</v>
      </c>
      <c r="GQ632">
        <v>3.1018</v>
      </c>
      <c r="GR632">
        <v>2.7246</v>
      </c>
      <c r="GS632">
        <v>0.108473</v>
      </c>
      <c r="GT632">
        <v>0.115744</v>
      </c>
      <c r="GU632">
        <v>0.104263</v>
      </c>
      <c r="GV632">
        <v>0.08908870000000001</v>
      </c>
      <c r="GW632">
        <v>23333.5</v>
      </c>
      <c r="GX632">
        <v>21030.6</v>
      </c>
      <c r="GY632">
        <v>26735.4</v>
      </c>
      <c r="GZ632">
        <v>24003.9</v>
      </c>
      <c r="HA632">
        <v>38320.8</v>
      </c>
      <c r="HB632">
        <v>32341.7</v>
      </c>
      <c r="HC632">
        <v>46688.2</v>
      </c>
      <c r="HD632">
        <v>37992.9</v>
      </c>
      <c r="HE632">
        <v>1.87523</v>
      </c>
      <c r="HF632">
        <v>2.34473</v>
      </c>
      <c r="HG632">
        <v>0.147305</v>
      </c>
      <c r="HH632">
        <v>0</v>
      </c>
      <c r="HI632">
        <v>27.5777</v>
      </c>
      <c r="HJ632">
        <v>999.9</v>
      </c>
      <c r="HK632">
        <v>44</v>
      </c>
      <c r="HL632">
        <v>32.4</v>
      </c>
      <c r="HM632">
        <v>23.8263</v>
      </c>
      <c r="HN632">
        <v>61.4612</v>
      </c>
      <c r="HO632">
        <v>5.48878</v>
      </c>
      <c r="HP632">
        <v>2</v>
      </c>
      <c r="HQ632">
        <v>0.0880335</v>
      </c>
      <c r="HR632">
        <v>-0.736092</v>
      </c>
      <c r="HS632">
        <v>20.281</v>
      </c>
      <c r="HT632">
        <v>5.21175</v>
      </c>
      <c r="HU632">
        <v>11.9773</v>
      </c>
      <c r="HV632">
        <v>4.96375</v>
      </c>
      <c r="HW632">
        <v>3.2746</v>
      </c>
      <c r="HX632">
        <v>9999</v>
      </c>
      <c r="HY632">
        <v>9999</v>
      </c>
      <c r="HZ632">
        <v>9999</v>
      </c>
      <c r="IA632">
        <v>999.9</v>
      </c>
      <c r="IB632">
        <v>1.86386</v>
      </c>
      <c r="IC632">
        <v>1.8601</v>
      </c>
      <c r="ID632">
        <v>1.8584</v>
      </c>
      <c r="IE632">
        <v>1.85974</v>
      </c>
      <c r="IF632">
        <v>1.85988</v>
      </c>
      <c r="IG632">
        <v>1.8584</v>
      </c>
      <c r="IH632">
        <v>1.85745</v>
      </c>
      <c r="II632">
        <v>1.85241</v>
      </c>
      <c r="IJ632">
        <v>0</v>
      </c>
      <c r="IK632">
        <v>0</v>
      </c>
      <c r="IL632">
        <v>0</v>
      </c>
      <c r="IM632">
        <v>0</v>
      </c>
      <c r="IN632" t="s">
        <v>441</v>
      </c>
      <c r="IO632" t="s">
        <v>442</v>
      </c>
      <c r="IP632" t="s">
        <v>443</v>
      </c>
      <c r="IQ632" t="s">
        <v>443</v>
      </c>
      <c r="IR632" t="s">
        <v>443</v>
      </c>
      <c r="IS632" t="s">
        <v>443</v>
      </c>
      <c r="IT632">
        <v>0</v>
      </c>
      <c r="IU632">
        <v>100</v>
      </c>
      <c r="IV632">
        <v>100</v>
      </c>
      <c r="IW632">
        <v>-0.989</v>
      </c>
      <c r="IX632">
        <v>0.2829</v>
      </c>
      <c r="IY632">
        <v>-1.199888540531774</v>
      </c>
      <c r="IZ632">
        <v>0.0006062262584135303</v>
      </c>
      <c r="JA632">
        <v>-6.607284784785487E-07</v>
      </c>
      <c r="JB632">
        <v>4.456398226774383E-10</v>
      </c>
      <c r="JC632">
        <v>0.04242554667046498</v>
      </c>
      <c r="JD632">
        <v>-0.002659736867722172</v>
      </c>
      <c r="JE632">
        <v>0.000738507291522077</v>
      </c>
      <c r="JF632">
        <v>-6.730059124220876E-06</v>
      </c>
      <c r="JG632">
        <v>7</v>
      </c>
      <c r="JH632">
        <v>1949</v>
      </c>
      <c r="JI632">
        <v>1</v>
      </c>
      <c r="JJ632">
        <v>29</v>
      </c>
      <c r="JK632">
        <v>190248.5</v>
      </c>
      <c r="JL632">
        <v>190248.7</v>
      </c>
      <c r="JM632">
        <v>1.98608</v>
      </c>
      <c r="JN632">
        <v>2.62573</v>
      </c>
      <c r="JO632">
        <v>2.146</v>
      </c>
      <c r="JP632">
        <v>2.67944</v>
      </c>
      <c r="JQ632">
        <v>2.29858</v>
      </c>
      <c r="JR632">
        <v>2.39258</v>
      </c>
      <c r="JS632">
        <v>37.0509</v>
      </c>
      <c r="JT632">
        <v>24.07</v>
      </c>
      <c r="JU632">
        <v>18</v>
      </c>
      <c r="JV632">
        <v>482.08</v>
      </c>
      <c r="JW632">
        <v>894.652</v>
      </c>
      <c r="JX632">
        <v>28.5301</v>
      </c>
      <c r="JY632">
        <v>28.3685</v>
      </c>
      <c r="JZ632">
        <v>29.9999</v>
      </c>
      <c r="KA632">
        <v>28.6128</v>
      </c>
      <c r="KB632">
        <v>28.5902</v>
      </c>
      <c r="KC632">
        <v>39.945</v>
      </c>
      <c r="KD632">
        <v>24.0006</v>
      </c>
      <c r="KE632">
        <v>53.8542</v>
      </c>
      <c r="KF632">
        <v>28.5332</v>
      </c>
      <c r="KG632">
        <v>640.643</v>
      </c>
      <c r="KH632">
        <v>18.1002</v>
      </c>
      <c r="KI632">
        <v>102.078</v>
      </c>
      <c r="KJ632">
        <v>91.6096</v>
      </c>
    </row>
    <row r="633" spans="1:296">
      <c r="A633">
        <v>615</v>
      </c>
      <c r="B633">
        <v>1758404520.6</v>
      </c>
      <c r="C633">
        <v>22380.09999990463</v>
      </c>
      <c r="D633" t="s">
        <v>1679</v>
      </c>
      <c r="E633" t="s">
        <v>1680</v>
      </c>
      <c r="F633">
        <v>5</v>
      </c>
      <c r="G633" t="s">
        <v>1604</v>
      </c>
      <c r="H633">
        <v>1758404512.814285</v>
      </c>
      <c r="I633">
        <f>(J633)/1000</f>
        <v>0</v>
      </c>
      <c r="J633">
        <f>IF(DO633, AM633, AG633)</f>
        <v>0</v>
      </c>
      <c r="K633">
        <f>IF(DO633, AH633, AF633)</f>
        <v>0</v>
      </c>
      <c r="L633">
        <f>DQ633 - IF(AT633&gt;1, K633*DK633*100.0/(AV633), 0)</f>
        <v>0</v>
      </c>
      <c r="M633">
        <f>((S633-I633/2)*L633-K633)/(S633+I633/2)</f>
        <v>0</v>
      </c>
      <c r="N633">
        <f>M633*(DX633+DY633)/1000.0</f>
        <v>0</v>
      </c>
      <c r="O633">
        <f>(DQ633 - IF(AT633&gt;1, K633*DK633*100.0/(AV633), 0))*(DX633+DY633)/1000.0</f>
        <v>0</v>
      </c>
      <c r="P633">
        <f>2.0/((1/R633-1/Q633)+SIGN(R633)*SQRT((1/R633-1/Q633)*(1/R633-1/Q633) + 4*DL633/((DL633+1)*(DL633+1))*(2*1/R633*1/Q633-1/Q633*1/Q633)))</f>
        <v>0</v>
      </c>
      <c r="Q633">
        <f>IF(LEFT(DM633,1)&lt;&gt;"0",IF(LEFT(DM633,1)="1",3.0,DN633),$D$5+$E$5*(EE633*DX633/($K$5*1000))+$F$5*(EE633*DX633/($K$5*1000))*MAX(MIN(DK633,$J$5),$I$5)*MAX(MIN(DK633,$J$5),$I$5)+$G$5*MAX(MIN(DK633,$J$5),$I$5)*(EE633*DX633/($K$5*1000))+$H$5*(EE633*DX633/($K$5*1000))*(EE633*DX633/($K$5*1000)))</f>
        <v>0</v>
      </c>
      <c r="R633">
        <f>I633*(1000-(1000*0.61365*exp(17.502*V633/(240.97+V633))/(DX633+DY633)+DS633)/2)/(1000*0.61365*exp(17.502*V633/(240.97+V633))/(DX633+DY633)-DS633)</f>
        <v>0</v>
      </c>
      <c r="S633">
        <f>1/((DL633+1)/(P633/1.6)+1/(Q633/1.37)) + DL633/((DL633+1)/(P633/1.6) + DL633/(Q633/1.37))</f>
        <v>0</v>
      </c>
      <c r="T633">
        <f>(DG633*DJ633)</f>
        <v>0</v>
      </c>
      <c r="U633">
        <f>(DZ633+(T633+2*0.95*5.67E-8*(((DZ633+$B$9)+273)^4-(DZ633+273)^4)-44100*I633)/(1.84*29.3*Q633+8*0.95*5.67E-8*(DZ633+273)^3))</f>
        <v>0</v>
      </c>
      <c r="V633">
        <f>($C$9*EA633+$D$9*EB633+$E$9*U633)</f>
        <v>0</v>
      </c>
      <c r="W633">
        <f>0.61365*exp(17.502*V633/(240.97+V633))</f>
        <v>0</v>
      </c>
      <c r="X633">
        <f>(Y633/Z633*100)</f>
        <v>0</v>
      </c>
      <c r="Y633">
        <f>DS633*(DX633+DY633)/1000</f>
        <v>0</v>
      </c>
      <c r="Z633">
        <f>0.61365*exp(17.502*DZ633/(240.97+DZ633))</f>
        <v>0</v>
      </c>
      <c r="AA633">
        <f>(W633-DS633*(DX633+DY633)/1000)</f>
        <v>0</v>
      </c>
      <c r="AB633">
        <f>(-I633*44100)</f>
        <v>0</v>
      </c>
      <c r="AC633">
        <f>2*29.3*Q633*0.92*(DZ633-V633)</f>
        <v>0</v>
      </c>
      <c r="AD633">
        <f>2*0.95*5.67E-8*(((DZ633+$B$9)+273)^4-(V633+273)^4)</f>
        <v>0</v>
      </c>
      <c r="AE633">
        <f>T633+AD633+AB633+AC633</f>
        <v>0</v>
      </c>
      <c r="AF633">
        <f>DW633*AT633*(DR633-DQ633*(1000-AT633*DT633)/(1000-AT633*DS633))/(100*DK633)</f>
        <v>0</v>
      </c>
      <c r="AG633">
        <f>1000*DW633*AT633*(DS633-DT633)/(100*DK633*(1000-AT633*DS633))</f>
        <v>0</v>
      </c>
      <c r="AH633">
        <f>(AI633 - AJ633 - DX633*1E3/(8.314*(DZ633+273.15)) * AL633/DW633 * AK633) * DW633/(100*DK633) * (1000 - DT633)/1000</f>
        <v>0</v>
      </c>
      <c r="AI633">
        <v>630.6318858868249</v>
      </c>
      <c r="AJ633">
        <v>586.8445939393938</v>
      </c>
      <c r="AK633">
        <v>3.230078563981287</v>
      </c>
      <c r="AL633">
        <v>65.71797412509649</v>
      </c>
      <c r="AM633">
        <f>(AO633 - AN633 + DX633*1E3/(8.314*(DZ633+273.15)) * AQ633/DW633 * AP633) * DW633/(100*DK633) * 1000/(1000 - AO633)</f>
        <v>0</v>
      </c>
      <c r="AN633">
        <v>18.02687423703048</v>
      </c>
      <c r="AO633">
        <v>22.93095696969696</v>
      </c>
      <c r="AP633">
        <v>-2.255300366625124E-06</v>
      </c>
      <c r="AQ633">
        <v>86.31650499012009</v>
      </c>
      <c r="AR633">
        <v>0</v>
      </c>
      <c r="AS633">
        <v>0</v>
      </c>
      <c r="AT633">
        <f>IF(AR633*$H$15&gt;=AV633,1.0,(AV633/(AV633-AR633*$H$15)))</f>
        <v>0</v>
      </c>
      <c r="AU633">
        <f>(AT633-1)*100</f>
        <v>0</v>
      </c>
      <c r="AV633">
        <f>MAX(0,($B$15+$C$15*EE633)/(1+$D$15*EE633)*DX633/(DZ633+273)*$E$15)</f>
        <v>0</v>
      </c>
      <c r="AW633" t="s">
        <v>437</v>
      </c>
      <c r="AX633" t="s">
        <v>437</v>
      </c>
      <c r="AY633">
        <v>0</v>
      </c>
      <c r="AZ633">
        <v>0</v>
      </c>
      <c r="BA633">
        <f>1-AY633/AZ633</f>
        <v>0</v>
      </c>
      <c r="BB633">
        <v>0</v>
      </c>
      <c r="BC633" t="s">
        <v>437</v>
      </c>
      <c r="BD633" t="s">
        <v>437</v>
      </c>
      <c r="BE633">
        <v>0</v>
      </c>
      <c r="BF633">
        <v>0</v>
      </c>
      <c r="BG633">
        <f>1-BE633/BF633</f>
        <v>0</v>
      </c>
      <c r="BH633">
        <v>0.5</v>
      </c>
      <c r="BI633">
        <f>DH633</f>
        <v>0</v>
      </c>
      <c r="BJ633">
        <f>K633</f>
        <v>0</v>
      </c>
      <c r="BK633">
        <f>BG633*BH633*BI633</f>
        <v>0</v>
      </c>
      <c r="BL633">
        <f>(BJ633-BB633)/BI633</f>
        <v>0</v>
      </c>
      <c r="BM633">
        <f>(AZ633-BF633)/BF633</f>
        <v>0</v>
      </c>
      <c r="BN633">
        <f>AY633/(BA633+AY633/BF633)</f>
        <v>0</v>
      </c>
      <c r="BO633" t="s">
        <v>437</v>
      </c>
      <c r="BP633">
        <v>0</v>
      </c>
      <c r="BQ633">
        <f>IF(BP633&lt;&gt;0, BP633, BN633)</f>
        <v>0</v>
      </c>
      <c r="BR633">
        <f>1-BQ633/BF633</f>
        <v>0</v>
      </c>
      <c r="BS633">
        <f>(BF633-BE633)/(BF633-BQ633)</f>
        <v>0</v>
      </c>
      <c r="BT633">
        <f>(AZ633-BF633)/(AZ633-BQ633)</f>
        <v>0</v>
      </c>
      <c r="BU633">
        <f>(BF633-BE633)/(BF633-AY633)</f>
        <v>0</v>
      </c>
      <c r="BV633">
        <f>(AZ633-BF633)/(AZ633-AY633)</f>
        <v>0</v>
      </c>
      <c r="BW633">
        <f>(BS633*BQ633/BE633)</f>
        <v>0</v>
      </c>
      <c r="BX633">
        <f>(1-BW633)</f>
        <v>0</v>
      </c>
      <c r="DG633">
        <f>$B$13*EF633+$C$13*EG633+$F$13*ER633*(1-EU633)</f>
        <v>0</v>
      </c>
      <c r="DH633">
        <f>DG633*DI633</f>
        <v>0</v>
      </c>
      <c r="DI633">
        <f>($B$13*$D$11+$C$13*$D$11+$F$13*((FE633+EW633)/MAX(FE633+EW633+FF633, 0.1)*$I$11+FF633/MAX(FE633+EW633+FF633, 0.1)*$J$11))/($B$13+$C$13+$F$13)</f>
        <v>0</v>
      </c>
      <c r="DJ633">
        <f>($B$13*$K$11+$C$13*$K$11+$F$13*((FE633+EW633)/MAX(FE633+EW633+FF633, 0.1)*$P$11+FF633/MAX(FE633+EW633+FF633, 0.1)*$Q$11))/($B$13+$C$13+$F$13)</f>
        <v>0</v>
      </c>
      <c r="DK633">
        <v>5.66</v>
      </c>
      <c r="DL633">
        <v>0.5</v>
      </c>
      <c r="DM633" t="s">
        <v>438</v>
      </c>
      <c r="DN633">
        <v>2</v>
      </c>
      <c r="DO633" t="b">
        <v>1</v>
      </c>
      <c r="DP633">
        <v>1758404512.814285</v>
      </c>
      <c r="DQ633">
        <v>550.2221428571429</v>
      </c>
      <c r="DR633">
        <v>604.7587857142856</v>
      </c>
      <c r="DS633">
        <v>22.93491785714286</v>
      </c>
      <c r="DT633">
        <v>18.03148928571428</v>
      </c>
      <c r="DU633">
        <v>551.2140714285714</v>
      </c>
      <c r="DV633">
        <v>22.652025</v>
      </c>
      <c r="DW633">
        <v>499.93275</v>
      </c>
      <c r="DX633">
        <v>90.19805357142857</v>
      </c>
      <c r="DY633">
        <v>0.06662241785714286</v>
      </c>
      <c r="DZ633">
        <v>29.53112500000001</v>
      </c>
      <c r="EA633">
        <v>29.99453928571429</v>
      </c>
      <c r="EB633">
        <v>999.9000000000002</v>
      </c>
      <c r="EC633">
        <v>0</v>
      </c>
      <c r="ED633">
        <v>0</v>
      </c>
      <c r="EE633">
        <v>10004.30892857143</v>
      </c>
      <c r="EF633">
        <v>0</v>
      </c>
      <c r="EG633">
        <v>11.5964</v>
      </c>
      <c r="EH633">
        <v>-54.53661071428571</v>
      </c>
      <c r="EI633">
        <v>563.1376785714286</v>
      </c>
      <c r="EJ633">
        <v>615.8637142857143</v>
      </c>
      <c r="EK633">
        <v>4.903421071428572</v>
      </c>
      <c r="EL633">
        <v>604.7587857142856</v>
      </c>
      <c r="EM633">
        <v>18.03148928571428</v>
      </c>
      <c r="EN633">
        <v>2.068683928571429</v>
      </c>
      <c r="EO633">
        <v>1.626405714285714</v>
      </c>
      <c r="EP633">
        <v>17.98008928571429</v>
      </c>
      <c r="EQ633">
        <v>14.21128214285714</v>
      </c>
      <c r="ER633">
        <v>1999.998571428571</v>
      </c>
      <c r="ES633">
        <v>0.9799953214285714</v>
      </c>
      <c r="ET633">
        <v>0.02000456785714286</v>
      </c>
      <c r="EU633">
        <v>0</v>
      </c>
      <c r="EV633">
        <v>907.7285714285715</v>
      </c>
      <c r="EW633">
        <v>5.00078</v>
      </c>
      <c r="EX633">
        <v>17743.95</v>
      </c>
      <c r="EY633">
        <v>16379.59285714285</v>
      </c>
      <c r="EZ633">
        <v>38.73185714285713</v>
      </c>
      <c r="FA633">
        <v>39.59125</v>
      </c>
      <c r="FB633">
        <v>38.93946428571429</v>
      </c>
      <c r="FC633">
        <v>39.16496428571428</v>
      </c>
      <c r="FD633">
        <v>40.17835714285714</v>
      </c>
      <c r="FE633">
        <v>1955.086071428571</v>
      </c>
      <c r="FF633">
        <v>39.90857142857143</v>
      </c>
      <c r="FG633">
        <v>0</v>
      </c>
      <c r="FH633">
        <v>1758404521.5</v>
      </c>
      <c r="FI633">
        <v>0</v>
      </c>
      <c r="FJ633">
        <v>908.0398461538462</v>
      </c>
      <c r="FK633">
        <v>41.70023924661988</v>
      </c>
      <c r="FL633">
        <v>796.4478622517511</v>
      </c>
      <c r="FM633">
        <v>17750.26538461539</v>
      </c>
      <c r="FN633">
        <v>15</v>
      </c>
      <c r="FO633">
        <v>0</v>
      </c>
      <c r="FP633" t="s">
        <v>439</v>
      </c>
      <c r="FQ633">
        <v>1746989605.5</v>
      </c>
      <c r="FR633">
        <v>1746989593.5</v>
      </c>
      <c r="FS633">
        <v>0</v>
      </c>
      <c r="FT633">
        <v>-0.274</v>
      </c>
      <c r="FU633">
        <v>-0.002</v>
      </c>
      <c r="FV633">
        <v>2.549</v>
      </c>
      <c r="FW633">
        <v>0.129</v>
      </c>
      <c r="FX633">
        <v>420</v>
      </c>
      <c r="FY633">
        <v>17</v>
      </c>
      <c r="FZ633">
        <v>0.02</v>
      </c>
      <c r="GA633">
        <v>0.04</v>
      </c>
      <c r="GB633">
        <v>-54.125855</v>
      </c>
      <c r="GC633">
        <v>-8.913158724202447</v>
      </c>
      <c r="GD633">
        <v>0.8829619858606595</v>
      </c>
      <c r="GE633">
        <v>0</v>
      </c>
      <c r="GF633">
        <v>906.0397647058824</v>
      </c>
      <c r="GG633">
        <v>40.35083266092679</v>
      </c>
      <c r="GH633">
        <v>3.965797576178704</v>
      </c>
      <c r="GI633">
        <v>0</v>
      </c>
      <c r="GJ633">
        <v>4.8942105</v>
      </c>
      <c r="GK633">
        <v>0.1125980487804707</v>
      </c>
      <c r="GL633">
        <v>0.01922504992841376</v>
      </c>
      <c r="GM633">
        <v>0</v>
      </c>
      <c r="GN633">
        <v>0</v>
      </c>
      <c r="GO633">
        <v>3</v>
      </c>
      <c r="GP633" t="s">
        <v>446</v>
      </c>
      <c r="GQ633">
        <v>3.10215</v>
      </c>
      <c r="GR633">
        <v>2.72463</v>
      </c>
      <c r="GS633">
        <v>0.110634</v>
      </c>
      <c r="GT633">
        <v>0.117851</v>
      </c>
      <c r="GU633">
        <v>0.104266</v>
      </c>
      <c r="GV633">
        <v>0.0892158</v>
      </c>
      <c r="GW633">
        <v>23277</v>
      </c>
      <c r="GX633">
        <v>20980.8</v>
      </c>
      <c r="GY633">
        <v>26735.5</v>
      </c>
      <c r="GZ633">
        <v>24004.2</v>
      </c>
      <c r="HA633">
        <v>38320.9</v>
      </c>
      <c r="HB633">
        <v>32337.6</v>
      </c>
      <c r="HC633">
        <v>46688.2</v>
      </c>
      <c r="HD633">
        <v>37993.1</v>
      </c>
      <c r="HE633">
        <v>1.87625</v>
      </c>
      <c r="HF633">
        <v>2.34438</v>
      </c>
      <c r="HG633">
        <v>0.147272</v>
      </c>
      <c r="HH633">
        <v>0</v>
      </c>
      <c r="HI633">
        <v>27.5834</v>
      </c>
      <c r="HJ633">
        <v>999.9</v>
      </c>
      <c r="HK633">
        <v>44</v>
      </c>
      <c r="HL633">
        <v>32.4</v>
      </c>
      <c r="HM633">
        <v>23.8276</v>
      </c>
      <c r="HN633">
        <v>61.3212</v>
      </c>
      <c r="HO633">
        <v>5.43269</v>
      </c>
      <c r="HP633">
        <v>2</v>
      </c>
      <c r="HQ633">
        <v>0.08801829999999999</v>
      </c>
      <c r="HR633">
        <v>-0.799834</v>
      </c>
      <c r="HS633">
        <v>20.2807</v>
      </c>
      <c r="HT633">
        <v>5.2119</v>
      </c>
      <c r="HU633">
        <v>11.9764</v>
      </c>
      <c r="HV633">
        <v>4.9637</v>
      </c>
      <c r="HW633">
        <v>3.2746</v>
      </c>
      <c r="HX633">
        <v>9999</v>
      </c>
      <c r="HY633">
        <v>9999</v>
      </c>
      <c r="HZ633">
        <v>9999</v>
      </c>
      <c r="IA633">
        <v>999.9</v>
      </c>
      <c r="IB633">
        <v>1.86386</v>
      </c>
      <c r="IC633">
        <v>1.86007</v>
      </c>
      <c r="ID633">
        <v>1.8584</v>
      </c>
      <c r="IE633">
        <v>1.85974</v>
      </c>
      <c r="IF633">
        <v>1.85989</v>
      </c>
      <c r="IG633">
        <v>1.85839</v>
      </c>
      <c r="IH633">
        <v>1.85745</v>
      </c>
      <c r="II633">
        <v>1.85241</v>
      </c>
      <c r="IJ633">
        <v>0</v>
      </c>
      <c r="IK633">
        <v>0</v>
      </c>
      <c r="IL633">
        <v>0</v>
      </c>
      <c r="IM633">
        <v>0</v>
      </c>
      <c r="IN633" t="s">
        <v>441</v>
      </c>
      <c r="IO633" t="s">
        <v>442</v>
      </c>
      <c r="IP633" t="s">
        <v>443</v>
      </c>
      <c r="IQ633" t="s">
        <v>443</v>
      </c>
      <c r="IR633" t="s">
        <v>443</v>
      </c>
      <c r="IS633" t="s">
        <v>443</v>
      </c>
      <c r="IT633">
        <v>0</v>
      </c>
      <c r="IU633">
        <v>100</v>
      </c>
      <c r="IV633">
        <v>100</v>
      </c>
      <c r="IW633">
        <v>-0.985</v>
      </c>
      <c r="IX633">
        <v>0.2828</v>
      </c>
      <c r="IY633">
        <v>-1.199888540531774</v>
      </c>
      <c r="IZ633">
        <v>0.0006062262584135303</v>
      </c>
      <c r="JA633">
        <v>-6.607284784785487E-07</v>
      </c>
      <c r="JB633">
        <v>4.456398226774383E-10</v>
      </c>
      <c r="JC633">
        <v>0.04242554667046498</v>
      </c>
      <c r="JD633">
        <v>-0.002659736867722172</v>
      </c>
      <c r="JE633">
        <v>0.000738507291522077</v>
      </c>
      <c r="JF633">
        <v>-6.730059124220876E-06</v>
      </c>
      <c r="JG633">
        <v>7</v>
      </c>
      <c r="JH633">
        <v>1949</v>
      </c>
      <c r="JI633">
        <v>1</v>
      </c>
      <c r="JJ633">
        <v>29</v>
      </c>
      <c r="JK633">
        <v>190248.6</v>
      </c>
      <c r="JL633">
        <v>190248.8</v>
      </c>
      <c r="JM633">
        <v>2.02637</v>
      </c>
      <c r="JN633">
        <v>2.61719</v>
      </c>
      <c r="JO633">
        <v>2.146</v>
      </c>
      <c r="JP633">
        <v>2.67822</v>
      </c>
      <c r="JQ633">
        <v>2.29858</v>
      </c>
      <c r="JR633">
        <v>2.4231</v>
      </c>
      <c r="JS633">
        <v>37.0509</v>
      </c>
      <c r="JT633">
        <v>24.0787</v>
      </c>
      <c r="JU633">
        <v>18</v>
      </c>
      <c r="JV633">
        <v>482.661</v>
      </c>
      <c r="JW633">
        <v>894.253</v>
      </c>
      <c r="JX633">
        <v>28.5405</v>
      </c>
      <c r="JY633">
        <v>28.3662</v>
      </c>
      <c r="JZ633">
        <v>30.0001</v>
      </c>
      <c r="KA633">
        <v>28.6109</v>
      </c>
      <c r="KB633">
        <v>28.5884</v>
      </c>
      <c r="KC633">
        <v>40.7401</v>
      </c>
      <c r="KD633">
        <v>23.7305</v>
      </c>
      <c r="KE633">
        <v>53.8542</v>
      </c>
      <c r="KF633">
        <v>28.5495</v>
      </c>
      <c r="KG633">
        <v>660.679</v>
      </c>
      <c r="KH633">
        <v>18.1002</v>
      </c>
      <c r="KI633">
        <v>102.078</v>
      </c>
      <c r="KJ633">
        <v>91.6104</v>
      </c>
    </row>
    <row r="634" spans="1:296">
      <c r="A634">
        <v>616</v>
      </c>
      <c r="B634">
        <v>1758404525.6</v>
      </c>
      <c r="C634">
        <v>22385.09999990463</v>
      </c>
      <c r="D634" t="s">
        <v>1681</v>
      </c>
      <c r="E634" t="s">
        <v>1682</v>
      </c>
      <c r="F634">
        <v>5</v>
      </c>
      <c r="G634" t="s">
        <v>1604</v>
      </c>
      <c r="H634">
        <v>1758404518.1</v>
      </c>
      <c r="I634">
        <f>(J634)/1000</f>
        <v>0</v>
      </c>
      <c r="J634">
        <f>IF(DO634, AM634, AG634)</f>
        <v>0</v>
      </c>
      <c r="K634">
        <f>IF(DO634, AH634, AF634)</f>
        <v>0</v>
      </c>
      <c r="L634">
        <f>DQ634 - IF(AT634&gt;1, K634*DK634*100.0/(AV634), 0)</f>
        <v>0</v>
      </c>
      <c r="M634">
        <f>((S634-I634/2)*L634-K634)/(S634+I634/2)</f>
        <v>0</v>
      </c>
      <c r="N634">
        <f>M634*(DX634+DY634)/1000.0</f>
        <v>0</v>
      </c>
      <c r="O634">
        <f>(DQ634 - IF(AT634&gt;1, K634*DK634*100.0/(AV634), 0))*(DX634+DY634)/1000.0</f>
        <v>0</v>
      </c>
      <c r="P634">
        <f>2.0/((1/R634-1/Q634)+SIGN(R634)*SQRT((1/R634-1/Q634)*(1/R634-1/Q634) + 4*DL634/((DL634+1)*(DL634+1))*(2*1/R634*1/Q634-1/Q634*1/Q634)))</f>
        <v>0</v>
      </c>
      <c r="Q634">
        <f>IF(LEFT(DM634,1)&lt;&gt;"0",IF(LEFT(DM634,1)="1",3.0,DN634),$D$5+$E$5*(EE634*DX634/($K$5*1000))+$F$5*(EE634*DX634/($K$5*1000))*MAX(MIN(DK634,$J$5),$I$5)*MAX(MIN(DK634,$J$5),$I$5)+$G$5*MAX(MIN(DK634,$J$5),$I$5)*(EE634*DX634/($K$5*1000))+$H$5*(EE634*DX634/($K$5*1000))*(EE634*DX634/($K$5*1000)))</f>
        <v>0</v>
      </c>
      <c r="R634">
        <f>I634*(1000-(1000*0.61365*exp(17.502*V634/(240.97+V634))/(DX634+DY634)+DS634)/2)/(1000*0.61365*exp(17.502*V634/(240.97+V634))/(DX634+DY634)-DS634)</f>
        <v>0</v>
      </c>
      <c r="S634">
        <f>1/((DL634+1)/(P634/1.6)+1/(Q634/1.37)) + DL634/((DL634+1)/(P634/1.6) + DL634/(Q634/1.37))</f>
        <v>0</v>
      </c>
      <c r="T634">
        <f>(DG634*DJ634)</f>
        <v>0</v>
      </c>
      <c r="U634">
        <f>(DZ634+(T634+2*0.95*5.67E-8*(((DZ634+$B$9)+273)^4-(DZ634+273)^4)-44100*I634)/(1.84*29.3*Q634+8*0.95*5.67E-8*(DZ634+273)^3))</f>
        <v>0</v>
      </c>
      <c r="V634">
        <f>($C$9*EA634+$D$9*EB634+$E$9*U634)</f>
        <v>0</v>
      </c>
      <c r="W634">
        <f>0.61365*exp(17.502*V634/(240.97+V634))</f>
        <v>0</v>
      </c>
      <c r="X634">
        <f>(Y634/Z634*100)</f>
        <v>0</v>
      </c>
      <c r="Y634">
        <f>DS634*(DX634+DY634)/1000</f>
        <v>0</v>
      </c>
      <c r="Z634">
        <f>0.61365*exp(17.502*DZ634/(240.97+DZ634))</f>
        <v>0</v>
      </c>
      <c r="AA634">
        <f>(W634-DS634*(DX634+DY634)/1000)</f>
        <v>0</v>
      </c>
      <c r="AB634">
        <f>(-I634*44100)</f>
        <v>0</v>
      </c>
      <c r="AC634">
        <f>2*29.3*Q634*0.92*(DZ634-V634)</f>
        <v>0</v>
      </c>
      <c r="AD634">
        <f>2*0.95*5.67E-8*(((DZ634+$B$9)+273)^4-(V634+273)^4)</f>
        <v>0</v>
      </c>
      <c r="AE634">
        <f>T634+AD634+AB634+AC634</f>
        <v>0</v>
      </c>
      <c r="AF634">
        <f>DW634*AT634*(DR634-DQ634*(1000-AT634*DT634)/(1000-AT634*DS634))/(100*DK634)</f>
        <v>0</v>
      </c>
      <c r="AG634">
        <f>1000*DW634*AT634*(DS634-DT634)/(100*DK634*(1000-AT634*DS634))</f>
        <v>0</v>
      </c>
      <c r="AH634">
        <f>(AI634 - AJ634 - DX634*1E3/(8.314*(DZ634+273.15)) * AL634/DW634 * AK634) * DW634/(100*DK634) * (1000 - DT634)/1000</f>
        <v>0</v>
      </c>
      <c r="AI634">
        <v>647.2109471898615</v>
      </c>
      <c r="AJ634">
        <v>602.7247030303029</v>
      </c>
      <c r="AK634">
        <v>3.164295293888804</v>
      </c>
      <c r="AL634">
        <v>65.71797412509649</v>
      </c>
      <c r="AM634">
        <f>(AO634 - AN634 + DX634*1E3/(8.314*(DZ634+273.15)) * AQ634/DW634 * AP634) * DW634/(100*DK634) * 1000/(1000 - AO634)</f>
        <v>0</v>
      </c>
      <c r="AN634">
        <v>18.08239202961554</v>
      </c>
      <c r="AO634">
        <v>22.9515696969697</v>
      </c>
      <c r="AP634">
        <v>7.141955019124472E-05</v>
      </c>
      <c r="AQ634">
        <v>86.31650499012009</v>
      </c>
      <c r="AR634">
        <v>0</v>
      </c>
      <c r="AS634">
        <v>0</v>
      </c>
      <c r="AT634">
        <f>IF(AR634*$H$15&gt;=AV634,1.0,(AV634/(AV634-AR634*$H$15)))</f>
        <v>0</v>
      </c>
      <c r="AU634">
        <f>(AT634-1)*100</f>
        <v>0</v>
      </c>
      <c r="AV634">
        <f>MAX(0,($B$15+$C$15*EE634)/(1+$D$15*EE634)*DX634/(DZ634+273)*$E$15)</f>
        <v>0</v>
      </c>
      <c r="AW634" t="s">
        <v>437</v>
      </c>
      <c r="AX634" t="s">
        <v>437</v>
      </c>
      <c r="AY634">
        <v>0</v>
      </c>
      <c r="AZ634">
        <v>0</v>
      </c>
      <c r="BA634">
        <f>1-AY634/AZ634</f>
        <v>0</v>
      </c>
      <c r="BB634">
        <v>0</v>
      </c>
      <c r="BC634" t="s">
        <v>437</v>
      </c>
      <c r="BD634" t="s">
        <v>437</v>
      </c>
      <c r="BE634">
        <v>0</v>
      </c>
      <c r="BF634">
        <v>0</v>
      </c>
      <c r="BG634">
        <f>1-BE634/BF634</f>
        <v>0</v>
      </c>
      <c r="BH634">
        <v>0.5</v>
      </c>
      <c r="BI634">
        <f>DH634</f>
        <v>0</v>
      </c>
      <c r="BJ634">
        <f>K634</f>
        <v>0</v>
      </c>
      <c r="BK634">
        <f>BG634*BH634*BI634</f>
        <v>0</v>
      </c>
      <c r="BL634">
        <f>(BJ634-BB634)/BI634</f>
        <v>0</v>
      </c>
      <c r="BM634">
        <f>(AZ634-BF634)/BF634</f>
        <v>0</v>
      </c>
      <c r="BN634">
        <f>AY634/(BA634+AY634/BF634)</f>
        <v>0</v>
      </c>
      <c r="BO634" t="s">
        <v>437</v>
      </c>
      <c r="BP634">
        <v>0</v>
      </c>
      <c r="BQ634">
        <f>IF(BP634&lt;&gt;0, BP634, BN634)</f>
        <v>0</v>
      </c>
      <c r="BR634">
        <f>1-BQ634/BF634</f>
        <v>0</v>
      </c>
      <c r="BS634">
        <f>(BF634-BE634)/(BF634-BQ634)</f>
        <v>0</v>
      </c>
      <c r="BT634">
        <f>(AZ634-BF634)/(AZ634-BQ634)</f>
        <v>0</v>
      </c>
      <c r="BU634">
        <f>(BF634-BE634)/(BF634-AY634)</f>
        <v>0</v>
      </c>
      <c r="BV634">
        <f>(AZ634-BF634)/(AZ634-AY634)</f>
        <v>0</v>
      </c>
      <c r="BW634">
        <f>(BS634*BQ634/BE634)</f>
        <v>0</v>
      </c>
      <c r="BX634">
        <f>(1-BW634)</f>
        <v>0</v>
      </c>
      <c r="DG634">
        <f>$B$13*EF634+$C$13*EG634+$F$13*ER634*(1-EU634)</f>
        <v>0</v>
      </c>
      <c r="DH634">
        <f>DG634*DI634</f>
        <v>0</v>
      </c>
      <c r="DI634">
        <f>($B$13*$D$11+$C$13*$D$11+$F$13*((FE634+EW634)/MAX(FE634+EW634+FF634, 0.1)*$I$11+FF634/MAX(FE634+EW634+FF634, 0.1)*$J$11))/($B$13+$C$13+$F$13)</f>
        <v>0</v>
      </c>
      <c r="DJ634">
        <f>($B$13*$K$11+$C$13*$K$11+$F$13*((FE634+EW634)/MAX(FE634+EW634+FF634, 0.1)*$P$11+FF634/MAX(FE634+EW634+FF634, 0.1)*$Q$11))/($B$13+$C$13+$F$13)</f>
        <v>0</v>
      </c>
      <c r="DK634">
        <v>5.66</v>
      </c>
      <c r="DL634">
        <v>0.5</v>
      </c>
      <c r="DM634" t="s">
        <v>438</v>
      </c>
      <c r="DN634">
        <v>2</v>
      </c>
      <c r="DO634" t="b">
        <v>1</v>
      </c>
      <c r="DP634">
        <v>1758404518.1</v>
      </c>
      <c r="DQ634">
        <v>566.9886296296297</v>
      </c>
      <c r="DR634">
        <v>622.1583333333333</v>
      </c>
      <c r="DS634">
        <v>22.93514814814815</v>
      </c>
      <c r="DT634">
        <v>18.05082222222222</v>
      </c>
      <c r="DU634">
        <v>567.9757407407408</v>
      </c>
      <c r="DV634">
        <v>22.65225555555555</v>
      </c>
      <c r="DW634">
        <v>500.0495925925926</v>
      </c>
      <c r="DX634">
        <v>90.19896296296295</v>
      </c>
      <c r="DY634">
        <v>0.06651481111111111</v>
      </c>
      <c r="DZ634">
        <v>29.53211481481482</v>
      </c>
      <c r="EA634">
        <v>29.98668888888889</v>
      </c>
      <c r="EB634">
        <v>999.9000000000001</v>
      </c>
      <c r="EC634">
        <v>0</v>
      </c>
      <c r="ED634">
        <v>0</v>
      </c>
      <c r="EE634">
        <v>10005.82592592592</v>
      </c>
      <c r="EF634">
        <v>0</v>
      </c>
      <c r="EG634">
        <v>11.5964</v>
      </c>
      <c r="EH634">
        <v>-55.16974074074075</v>
      </c>
      <c r="EI634">
        <v>580.2979259259259</v>
      </c>
      <c r="EJ634">
        <v>633.5957037037036</v>
      </c>
      <c r="EK634">
        <v>4.884322592592593</v>
      </c>
      <c r="EL634">
        <v>622.1583333333333</v>
      </c>
      <c r="EM634">
        <v>18.05082222222222</v>
      </c>
      <c r="EN634">
        <v>2.068725925925926</v>
      </c>
      <c r="EO634">
        <v>1.628165925925926</v>
      </c>
      <c r="EP634">
        <v>17.98041111111111</v>
      </c>
      <c r="EQ634">
        <v>14.22795925925926</v>
      </c>
      <c r="ER634">
        <v>2000.032962962963</v>
      </c>
      <c r="ES634">
        <v>0.9799957037037038</v>
      </c>
      <c r="ET634">
        <v>0.0200042037037037</v>
      </c>
      <c r="EU634">
        <v>0</v>
      </c>
      <c r="EV634">
        <v>911.4082962962962</v>
      </c>
      <c r="EW634">
        <v>5.00078</v>
      </c>
      <c r="EX634">
        <v>17815.05555555555</v>
      </c>
      <c r="EY634">
        <v>16379.86666666666</v>
      </c>
      <c r="EZ634">
        <v>38.7172962962963</v>
      </c>
      <c r="FA634">
        <v>39.59</v>
      </c>
      <c r="FB634">
        <v>38.81688888888889</v>
      </c>
      <c r="FC634">
        <v>39.14562962962963</v>
      </c>
      <c r="FD634">
        <v>40.15033333333333</v>
      </c>
      <c r="FE634">
        <v>1955.12074074074</v>
      </c>
      <c r="FF634">
        <v>39.91074074074075</v>
      </c>
      <c r="FG634">
        <v>0</v>
      </c>
      <c r="FH634">
        <v>1758404526.3</v>
      </c>
      <c r="FI634">
        <v>0</v>
      </c>
      <c r="FJ634">
        <v>911.3821153846153</v>
      </c>
      <c r="FK634">
        <v>43.0753846363082</v>
      </c>
      <c r="FL634">
        <v>818.7282057517791</v>
      </c>
      <c r="FM634">
        <v>17814.78461538461</v>
      </c>
      <c r="FN634">
        <v>15</v>
      </c>
      <c r="FO634">
        <v>0</v>
      </c>
      <c r="FP634" t="s">
        <v>439</v>
      </c>
      <c r="FQ634">
        <v>1746989605.5</v>
      </c>
      <c r="FR634">
        <v>1746989593.5</v>
      </c>
      <c r="FS634">
        <v>0</v>
      </c>
      <c r="FT634">
        <v>-0.274</v>
      </c>
      <c r="FU634">
        <v>-0.002</v>
      </c>
      <c r="FV634">
        <v>2.549</v>
      </c>
      <c r="FW634">
        <v>0.129</v>
      </c>
      <c r="FX634">
        <v>420</v>
      </c>
      <c r="FY634">
        <v>17</v>
      </c>
      <c r="FZ634">
        <v>0.02</v>
      </c>
      <c r="GA634">
        <v>0.04</v>
      </c>
      <c r="GB634">
        <v>-54.680035</v>
      </c>
      <c r="GC634">
        <v>-7.069398123827384</v>
      </c>
      <c r="GD634">
        <v>0.7040576228370803</v>
      </c>
      <c r="GE634">
        <v>0</v>
      </c>
      <c r="GF634">
        <v>908.4957941176471</v>
      </c>
      <c r="GG634">
        <v>41.28786859660334</v>
      </c>
      <c r="GH634">
        <v>4.058296743414963</v>
      </c>
      <c r="GI634">
        <v>0</v>
      </c>
      <c r="GJ634">
        <v>4.891972</v>
      </c>
      <c r="GK634">
        <v>-0.1538661163227037</v>
      </c>
      <c r="GL634">
        <v>0.02336600460070141</v>
      </c>
      <c r="GM634">
        <v>0</v>
      </c>
      <c r="GN634">
        <v>0</v>
      </c>
      <c r="GO634">
        <v>3</v>
      </c>
      <c r="GP634" t="s">
        <v>446</v>
      </c>
      <c r="GQ634">
        <v>3.10186</v>
      </c>
      <c r="GR634">
        <v>2.72432</v>
      </c>
      <c r="GS634">
        <v>0.11273</v>
      </c>
      <c r="GT634">
        <v>0.119973</v>
      </c>
      <c r="GU634">
        <v>0.104335</v>
      </c>
      <c r="GV634">
        <v>0.0893436</v>
      </c>
      <c r="GW634">
        <v>23222</v>
      </c>
      <c r="GX634">
        <v>20930.3</v>
      </c>
      <c r="GY634">
        <v>26735.3</v>
      </c>
      <c r="GZ634">
        <v>24004.2</v>
      </c>
      <c r="HA634">
        <v>38318.2</v>
      </c>
      <c r="HB634">
        <v>32333.2</v>
      </c>
      <c r="HC634">
        <v>46688.3</v>
      </c>
      <c r="HD634">
        <v>37993.1</v>
      </c>
      <c r="HE634">
        <v>1.87545</v>
      </c>
      <c r="HF634">
        <v>2.3451</v>
      </c>
      <c r="HG634">
        <v>0.146694</v>
      </c>
      <c r="HH634">
        <v>0</v>
      </c>
      <c r="HI634">
        <v>27.5877</v>
      </c>
      <c r="HJ634">
        <v>999.9</v>
      </c>
      <c r="HK634">
        <v>43.9</v>
      </c>
      <c r="HL634">
        <v>32.4</v>
      </c>
      <c r="HM634">
        <v>23.7712</v>
      </c>
      <c r="HN634">
        <v>61.1512</v>
      </c>
      <c r="HO634">
        <v>5.44872</v>
      </c>
      <c r="HP634">
        <v>2</v>
      </c>
      <c r="HQ634">
        <v>0.0880335</v>
      </c>
      <c r="HR634">
        <v>-0.81421</v>
      </c>
      <c r="HS634">
        <v>20.2806</v>
      </c>
      <c r="HT634">
        <v>5.2113</v>
      </c>
      <c r="HU634">
        <v>11.976</v>
      </c>
      <c r="HV634">
        <v>4.9635</v>
      </c>
      <c r="HW634">
        <v>3.27458</v>
      </c>
      <c r="HX634">
        <v>9999</v>
      </c>
      <c r="HY634">
        <v>9999</v>
      </c>
      <c r="HZ634">
        <v>9999</v>
      </c>
      <c r="IA634">
        <v>999.9</v>
      </c>
      <c r="IB634">
        <v>1.86386</v>
      </c>
      <c r="IC634">
        <v>1.86012</v>
      </c>
      <c r="ID634">
        <v>1.85839</v>
      </c>
      <c r="IE634">
        <v>1.85974</v>
      </c>
      <c r="IF634">
        <v>1.85989</v>
      </c>
      <c r="IG634">
        <v>1.85839</v>
      </c>
      <c r="IH634">
        <v>1.85745</v>
      </c>
      <c r="II634">
        <v>1.8524</v>
      </c>
      <c r="IJ634">
        <v>0</v>
      </c>
      <c r="IK634">
        <v>0</v>
      </c>
      <c r="IL634">
        <v>0</v>
      </c>
      <c r="IM634">
        <v>0</v>
      </c>
      <c r="IN634" t="s">
        <v>441</v>
      </c>
      <c r="IO634" t="s">
        <v>442</v>
      </c>
      <c r="IP634" t="s">
        <v>443</v>
      </c>
      <c r="IQ634" t="s">
        <v>443</v>
      </c>
      <c r="IR634" t="s">
        <v>443</v>
      </c>
      <c r="IS634" t="s">
        <v>443</v>
      </c>
      <c r="IT634">
        <v>0</v>
      </c>
      <c r="IU634">
        <v>100</v>
      </c>
      <c r="IV634">
        <v>100</v>
      </c>
      <c r="IW634">
        <v>-0.98</v>
      </c>
      <c r="IX634">
        <v>0.2832</v>
      </c>
      <c r="IY634">
        <v>-1.199888540531774</v>
      </c>
      <c r="IZ634">
        <v>0.0006062262584135303</v>
      </c>
      <c r="JA634">
        <v>-6.607284784785487E-07</v>
      </c>
      <c r="JB634">
        <v>4.456398226774383E-10</v>
      </c>
      <c r="JC634">
        <v>0.04242554667046498</v>
      </c>
      <c r="JD634">
        <v>-0.002659736867722172</v>
      </c>
      <c r="JE634">
        <v>0.000738507291522077</v>
      </c>
      <c r="JF634">
        <v>-6.730059124220876E-06</v>
      </c>
      <c r="JG634">
        <v>7</v>
      </c>
      <c r="JH634">
        <v>1949</v>
      </c>
      <c r="JI634">
        <v>1</v>
      </c>
      <c r="JJ634">
        <v>29</v>
      </c>
      <c r="JK634">
        <v>190248.7</v>
      </c>
      <c r="JL634">
        <v>190248.9</v>
      </c>
      <c r="JM634">
        <v>2.07031</v>
      </c>
      <c r="JN634">
        <v>2.61963</v>
      </c>
      <c r="JO634">
        <v>2.146</v>
      </c>
      <c r="JP634">
        <v>2.677</v>
      </c>
      <c r="JQ634">
        <v>2.29858</v>
      </c>
      <c r="JR634">
        <v>2.42554</v>
      </c>
      <c r="JS634">
        <v>37.0509</v>
      </c>
      <c r="JT634">
        <v>24.07</v>
      </c>
      <c r="JU634">
        <v>18</v>
      </c>
      <c r="JV634">
        <v>482.187</v>
      </c>
      <c r="JW634">
        <v>894.982</v>
      </c>
      <c r="JX634">
        <v>28.5561</v>
      </c>
      <c r="JY634">
        <v>28.3655</v>
      </c>
      <c r="JZ634">
        <v>30.0001</v>
      </c>
      <c r="KA634">
        <v>28.6096</v>
      </c>
      <c r="KB634">
        <v>28.586</v>
      </c>
      <c r="KC634">
        <v>41.6233</v>
      </c>
      <c r="KD634">
        <v>23.7305</v>
      </c>
      <c r="KE634">
        <v>53.8542</v>
      </c>
      <c r="KF634">
        <v>28.5614</v>
      </c>
      <c r="KG634">
        <v>674.052</v>
      </c>
      <c r="KH634">
        <v>18.1002</v>
      </c>
      <c r="KI634">
        <v>102.078</v>
      </c>
      <c r="KJ634">
        <v>91.6103</v>
      </c>
    </row>
    <row r="635" spans="1:296">
      <c r="A635">
        <v>617</v>
      </c>
      <c r="B635">
        <v>1758404530.6</v>
      </c>
      <c r="C635">
        <v>22390.09999990463</v>
      </c>
      <c r="D635" t="s">
        <v>1683</v>
      </c>
      <c r="E635" t="s">
        <v>1684</v>
      </c>
      <c r="F635">
        <v>5</v>
      </c>
      <c r="G635" t="s">
        <v>1604</v>
      </c>
      <c r="H635">
        <v>1758404522.814285</v>
      </c>
      <c r="I635">
        <f>(J635)/1000</f>
        <v>0</v>
      </c>
      <c r="J635">
        <f>IF(DO635, AM635, AG635)</f>
        <v>0</v>
      </c>
      <c r="K635">
        <f>IF(DO635, AH635, AF635)</f>
        <v>0</v>
      </c>
      <c r="L635">
        <f>DQ635 - IF(AT635&gt;1, K635*DK635*100.0/(AV635), 0)</f>
        <v>0</v>
      </c>
      <c r="M635">
        <f>((S635-I635/2)*L635-K635)/(S635+I635/2)</f>
        <v>0</v>
      </c>
      <c r="N635">
        <f>M635*(DX635+DY635)/1000.0</f>
        <v>0</v>
      </c>
      <c r="O635">
        <f>(DQ635 - IF(AT635&gt;1, K635*DK635*100.0/(AV635), 0))*(DX635+DY635)/1000.0</f>
        <v>0</v>
      </c>
      <c r="P635">
        <f>2.0/((1/R635-1/Q635)+SIGN(R635)*SQRT((1/R635-1/Q635)*(1/R635-1/Q635) + 4*DL635/((DL635+1)*(DL635+1))*(2*1/R635*1/Q635-1/Q635*1/Q635)))</f>
        <v>0</v>
      </c>
      <c r="Q635">
        <f>IF(LEFT(DM635,1)&lt;&gt;"0",IF(LEFT(DM635,1)="1",3.0,DN635),$D$5+$E$5*(EE635*DX635/($K$5*1000))+$F$5*(EE635*DX635/($K$5*1000))*MAX(MIN(DK635,$J$5),$I$5)*MAX(MIN(DK635,$J$5),$I$5)+$G$5*MAX(MIN(DK635,$J$5),$I$5)*(EE635*DX635/($K$5*1000))+$H$5*(EE635*DX635/($K$5*1000))*(EE635*DX635/($K$5*1000)))</f>
        <v>0</v>
      </c>
      <c r="R635">
        <f>I635*(1000-(1000*0.61365*exp(17.502*V635/(240.97+V635))/(DX635+DY635)+DS635)/2)/(1000*0.61365*exp(17.502*V635/(240.97+V635))/(DX635+DY635)-DS635)</f>
        <v>0</v>
      </c>
      <c r="S635">
        <f>1/((DL635+1)/(P635/1.6)+1/(Q635/1.37)) + DL635/((DL635+1)/(P635/1.6) + DL635/(Q635/1.37))</f>
        <v>0</v>
      </c>
      <c r="T635">
        <f>(DG635*DJ635)</f>
        <v>0</v>
      </c>
      <c r="U635">
        <f>(DZ635+(T635+2*0.95*5.67E-8*(((DZ635+$B$9)+273)^4-(DZ635+273)^4)-44100*I635)/(1.84*29.3*Q635+8*0.95*5.67E-8*(DZ635+273)^3))</f>
        <v>0</v>
      </c>
      <c r="V635">
        <f>($C$9*EA635+$D$9*EB635+$E$9*U635)</f>
        <v>0</v>
      </c>
      <c r="W635">
        <f>0.61365*exp(17.502*V635/(240.97+V635))</f>
        <v>0</v>
      </c>
      <c r="X635">
        <f>(Y635/Z635*100)</f>
        <v>0</v>
      </c>
      <c r="Y635">
        <f>DS635*(DX635+DY635)/1000</f>
        <v>0</v>
      </c>
      <c r="Z635">
        <f>0.61365*exp(17.502*DZ635/(240.97+DZ635))</f>
        <v>0</v>
      </c>
      <c r="AA635">
        <f>(W635-DS635*(DX635+DY635)/1000)</f>
        <v>0</v>
      </c>
      <c r="AB635">
        <f>(-I635*44100)</f>
        <v>0</v>
      </c>
      <c r="AC635">
        <f>2*29.3*Q635*0.92*(DZ635-V635)</f>
        <v>0</v>
      </c>
      <c r="AD635">
        <f>2*0.95*5.67E-8*(((DZ635+$B$9)+273)^4-(V635+273)^4)</f>
        <v>0</v>
      </c>
      <c r="AE635">
        <f>T635+AD635+AB635+AC635</f>
        <v>0</v>
      </c>
      <c r="AF635">
        <f>DW635*AT635*(DR635-DQ635*(1000-AT635*DT635)/(1000-AT635*DS635))/(100*DK635)</f>
        <v>0</v>
      </c>
      <c r="AG635">
        <f>1000*DW635*AT635*(DS635-DT635)/(100*DK635*(1000-AT635*DS635))</f>
        <v>0</v>
      </c>
      <c r="AH635">
        <f>(AI635 - AJ635 - DX635*1E3/(8.314*(DZ635+273.15)) * AL635/DW635 * AK635) * DW635/(100*DK635) * (1000 - DT635)/1000</f>
        <v>0</v>
      </c>
      <c r="AI635">
        <v>663.9620107939886</v>
      </c>
      <c r="AJ635">
        <v>618.7706424242424</v>
      </c>
      <c r="AK635">
        <v>3.220794065315178</v>
      </c>
      <c r="AL635">
        <v>65.71797412509649</v>
      </c>
      <c r="AM635">
        <f>(AO635 - AN635 + DX635*1E3/(8.314*(DZ635+273.15)) * AQ635/DW635 * AP635) * DW635/(100*DK635) * 1000/(1000 - AO635)</f>
        <v>0</v>
      </c>
      <c r="AN635">
        <v>18.10073751703817</v>
      </c>
      <c r="AO635">
        <v>22.96701333333333</v>
      </c>
      <c r="AP635">
        <v>0.002374982934385972</v>
      </c>
      <c r="AQ635">
        <v>86.31650499012009</v>
      </c>
      <c r="AR635">
        <v>0</v>
      </c>
      <c r="AS635">
        <v>0</v>
      </c>
      <c r="AT635">
        <f>IF(AR635*$H$15&gt;=AV635,1.0,(AV635/(AV635-AR635*$H$15)))</f>
        <v>0</v>
      </c>
      <c r="AU635">
        <f>(AT635-1)*100</f>
        <v>0</v>
      </c>
      <c r="AV635">
        <f>MAX(0,($B$15+$C$15*EE635)/(1+$D$15*EE635)*DX635/(DZ635+273)*$E$15)</f>
        <v>0</v>
      </c>
      <c r="AW635" t="s">
        <v>437</v>
      </c>
      <c r="AX635" t="s">
        <v>437</v>
      </c>
      <c r="AY635">
        <v>0</v>
      </c>
      <c r="AZ635">
        <v>0</v>
      </c>
      <c r="BA635">
        <f>1-AY635/AZ635</f>
        <v>0</v>
      </c>
      <c r="BB635">
        <v>0</v>
      </c>
      <c r="BC635" t="s">
        <v>437</v>
      </c>
      <c r="BD635" t="s">
        <v>437</v>
      </c>
      <c r="BE635">
        <v>0</v>
      </c>
      <c r="BF635">
        <v>0</v>
      </c>
      <c r="BG635">
        <f>1-BE635/BF635</f>
        <v>0</v>
      </c>
      <c r="BH635">
        <v>0.5</v>
      </c>
      <c r="BI635">
        <f>DH635</f>
        <v>0</v>
      </c>
      <c r="BJ635">
        <f>K635</f>
        <v>0</v>
      </c>
      <c r="BK635">
        <f>BG635*BH635*BI635</f>
        <v>0</v>
      </c>
      <c r="BL635">
        <f>(BJ635-BB635)/BI635</f>
        <v>0</v>
      </c>
      <c r="BM635">
        <f>(AZ635-BF635)/BF635</f>
        <v>0</v>
      </c>
      <c r="BN635">
        <f>AY635/(BA635+AY635/BF635)</f>
        <v>0</v>
      </c>
      <c r="BO635" t="s">
        <v>437</v>
      </c>
      <c r="BP635">
        <v>0</v>
      </c>
      <c r="BQ635">
        <f>IF(BP635&lt;&gt;0, BP635, BN635)</f>
        <v>0</v>
      </c>
      <c r="BR635">
        <f>1-BQ635/BF635</f>
        <v>0</v>
      </c>
      <c r="BS635">
        <f>(BF635-BE635)/(BF635-BQ635)</f>
        <v>0</v>
      </c>
      <c r="BT635">
        <f>(AZ635-BF635)/(AZ635-BQ635)</f>
        <v>0</v>
      </c>
      <c r="BU635">
        <f>(BF635-BE635)/(BF635-AY635)</f>
        <v>0</v>
      </c>
      <c r="BV635">
        <f>(AZ635-BF635)/(AZ635-AY635)</f>
        <v>0</v>
      </c>
      <c r="BW635">
        <f>(BS635*BQ635/BE635)</f>
        <v>0</v>
      </c>
      <c r="BX635">
        <f>(1-BW635)</f>
        <v>0</v>
      </c>
      <c r="DG635">
        <f>$B$13*EF635+$C$13*EG635+$F$13*ER635*(1-EU635)</f>
        <v>0</v>
      </c>
      <c r="DH635">
        <f>DG635*DI635</f>
        <v>0</v>
      </c>
      <c r="DI635">
        <f>($B$13*$D$11+$C$13*$D$11+$F$13*((FE635+EW635)/MAX(FE635+EW635+FF635, 0.1)*$I$11+FF635/MAX(FE635+EW635+FF635, 0.1)*$J$11))/($B$13+$C$13+$F$13)</f>
        <v>0</v>
      </c>
      <c r="DJ635">
        <f>($B$13*$K$11+$C$13*$K$11+$F$13*((FE635+EW635)/MAX(FE635+EW635+FF635, 0.1)*$P$11+FF635/MAX(FE635+EW635+FF635, 0.1)*$Q$11))/($B$13+$C$13+$F$13)</f>
        <v>0</v>
      </c>
      <c r="DK635">
        <v>5.66</v>
      </c>
      <c r="DL635">
        <v>0.5</v>
      </c>
      <c r="DM635" t="s">
        <v>438</v>
      </c>
      <c r="DN635">
        <v>2</v>
      </c>
      <c r="DO635" t="b">
        <v>1</v>
      </c>
      <c r="DP635">
        <v>1758404522.814285</v>
      </c>
      <c r="DQ635">
        <v>581.7960357142857</v>
      </c>
      <c r="DR635">
        <v>637.5551071428572</v>
      </c>
      <c r="DS635">
        <v>22.94445357142857</v>
      </c>
      <c r="DT635">
        <v>18.07392142857143</v>
      </c>
      <c r="DU635">
        <v>582.7788214285714</v>
      </c>
      <c r="DV635">
        <v>22.661375</v>
      </c>
      <c r="DW635">
        <v>500.0177857142857</v>
      </c>
      <c r="DX635">
        <v>90.19912142857144</v>
      </c>
      <c r="DY635">
        <v>0.06638841428571429</v>
      </c>
      <c r="DZ635">
        <v>29.53391071428572</v>
      </c>
      <c r="EA635">
        <v>29.98239285714286</v>
      </c>
      <c r="EB635">
        <v>999.9000000000002</v>
      </c>
      <c r="EC635">
        <v>0</v>
      </c>
      <c r="ED635">
        <v>0</v>
      </c>
      <c r="EE635">
        <v>10001.50535714286</v>
      </c>
      <c r="EF635">
        <v>0</v>
      </c>
      <c r="EG635">
        <v>11.5964</v>
      </c>
      <c r="EH635">
        <v>-55.75913928571428</v>
      </c>
      <c r="EI635">
        <v>595.4586785714285</v>
      </c>
      <c r="EJ635">
        <v>649.2908571428572</v>
      </c>
      <c r="EK635">
        <v>4.870525357142857</v>
      </c>
      <c r="EL635">
        <v>637.5551071428572</v>
      </c>
      <c r="EM635">
        <v>18.07392142857143</v>
      </c>
      <c r="EN635">
        <v>2.069569285714286</v>
      </c>
      <c r="EO635">
        <v>1.630252142857143</v>
      </c>
      <c r="EP635">
        <v>17.98688214285714</v>
      </c>
      <c r="EQ635">
        <v>14.24773928571429</v>
      </c>
      <c r="ER635">
        <v>2000.008928571429</v>
      </c>
      <c r="ES635">
        <v>0.9799958928571427</v>
      </c>
      <c r="ET635">
        <v>0.02000400357142857</v>
      </c>
      <c r="EU635">
        <v>0</v>
      </c>
      <c r="EV635">
        <v>914.7331428571428</v>
      </c>
      <c r="EW635">
        <v>5.00078</v>
      </c>
      <c r="EX635">
        <v>17878.96071428572</v>
      </c>
      <c r="EY635">
        <v>16379.67857142857</v>
      </c>
      <c r="EZ635">
        <v>38.71175</v>
      </c>
      <c r="FA635">
        <v>39.57114285714285</v>
      </c>
      <c r="FB635">
        <v>38.84578571428572</v>
      </c>
      <c r="FC635">
        <v>39.14039285714285</v>
      </c>
      <c r="FD635">
        <v>40.12253571428571</v>
      </c>
      <c r="FE635">
        <v>1955.0975</v>
      </c>
      <c r="FF635">
        <v>39.91107142857144</v>
      </c>
      <c r="FG635">
        <v>0</v>
      </c>
      <c r="FH635">
        <v>1758404531.7</v>
      </c>
      <c r="FI635">
        <v>0</v>
      </c>
      <c r="FJ635">
        <v>915.4198799999999</v>
      </c>
      <c r="FK635">
        <v>42.44761537732149</v>
      </c>
      <c r="FL635">
        <v>824.1615384542531</v>
      </c>
      <c r="FM635">
        <v>17892.6</v>
      </c>
      <c r="FN635">
        <v>15</v>
      </c>
      <c r="FO635">
        <v>0</v>
      </c>
      <c r="FP635" t="s">
        <v>439</v>
      </c>
      <c r="FQ635">
        <v>1746989605.5</v>
      </c>
      <c r="FR635">
        <v>1746989593.5</v>
      </c>
      <c r="FS635">
        <v>0</v>
      </c>
      <c r="FT635">
        <v>-0.274</v>
      </c>
      <c r="FU635">
        <v>-0.002</v>
      </c>
      <c r="FV635">
        <v>2.549</v>
      </c>
      <c r="FW635">
        <v>0.129</v>
      </c>
      <c r="FX635">
        <v>420</v>
      </c>
      <c r="FY635">
        <v>17</v>
      </c>
      <c r="FZ635">
        <v>0.02</v>
      </c>
      <c r="GA635">
        <v>0.04</v>
      </c>
      <c r="GB635">
        <v>-55.36872000000001</v>
      </c>
      <c r="GC635">
        <v>-7.048842776735434</v>
      </c>
      <c r="GD635">
        <v>0.7007444852440871</v>
      </c>
      <c r="GE635">
        <v>0</v>
      </c>
      <c r="GF635">
        <v>912.2408529411764</v>
      </c>
      <c r="GG635">
        <v>42.44273486928121</v>
      </c>
      <c r="GH635">
        <v>4.170675217814419</v>
      </c>
      <c r="GI635">
        <v>0</v>
      </c>
      <c r="GJ635">
        <v>4.88173075</v>
      </c>
      <c r="GK635">
        <v>-0.2373875797373521</v>
      </c>
      <c r="GL635">
        <v>0.02572829409303111</v>
      </c>
      <c r="GM635">
        <v>0</v>
      </c>
      <c r="GN635">
        <v>0</v>
      </c>
      <c r="GO635">
        <v>3</v>
      </c>
      <c r="GP635" t="s">
        <v>446</v>
      </c>
      <c r="GQ635">
        <v>3.10152</v>
      </c>
      <c r="GR635">
        <v>2.72451</v>
      </c>
      <c r="GS635">
        <v>0.114823</v>
      </c>
      <c r="GT635">
        <v>0.1221</v>
      </c>
      <c r="GU635">
        <v>0.10438</v>
      </c>
      <c r="GV635">
        <v>0.0893096</v>
      </c>
      <c r="GW635">
        <v>23167.3</v>
      </c>
      <c r="GX635">
        <v>20879.8</v>
      </c>
      <c r="GY635">
        <v>26735.4</v>
      </c>
      <c r="GZ635">
        <v>24004.2</v>
      </c>
      <c r="HA635">
        <v>38316.7</v>
      </c>
      <c r="HB635">
        <v>32334.5</v>
      </c>
      <c r="HC635">
        <v>46688.5</v>
      </c>
      <c r="HD635">
        <v>37993</v>
      </c>
      <c r="HE635">
        <v>1.87518</v>
      </c>
      <c r="HF635">
        <v>2.34505</v>
      </c>
      <c r="HG635">
        <v>0.146594</v>
      </c>
      <c r="HH635">
        <v>0</v>
      </c>
      <c r="HI635">
        <v>27.5906</v>
      </c>
      <c r="HJ635">
        <v>999.9</v>
      </c>
      <c r="HK635">
        <v>43.9</v>
      </c>
      <c r="HL635">
        <v>32.4</v>
      </c>
      <c r="HM635">
        <v>23.7717</v>
      </c>
      <c r="HN635">
        <v>61.0712</v>
      </c>
      <c r="HO635">
        <v>5.58093</v>
      </c>
      <c r="HP635">
        <v>2</v>
      </c>
      <c r="HQ635">
        <v>0.0879675</v>
      </c>
      <c r="HR635">
        <v>-0.818614</v>
      </c>
      <c r="HS635">
        <v>20.2804</v>
      </c>
      <c r="HT635">
        <v>5.211</v>
      </c>
      <c r="HU635">
        <v>11.9778</v>
      </c>
      <c r="HV635">
        <v>4.96345</v>
      </c>
      <c r="HW635">
        <v>3.27448</v>
      </c>
      <c r="HX635">
        <v>9999</v>
      </c>
      <c r="HY635">
        <v>9999</v>
      </c>
      <c r="HZ635">
        <v>9999</v>
      </c>
      <c r="IA635">
        <v>999.9</v>
      </c>
      <c r="IB635">
        <v>1.86386</v>
      </c>
      <c r="IC635">
        <v>1.86008</v>
      </c>
      <c r="ID635">
        <v>1.85842</v>
      </c>
      <c r="IE635">
        <v>1.85974</v>
      </c>
      <c r="IF635">
        <v>1.85989</v>
      </c>
      <c r="IG635">
        <v>1.85841</v>
      </c>
      <c r="IH635">
        <v>1.85745</v>
      </c>
      <c r="II635">
        <v>1.8524</v>
      </c>
      <c r="IJ635">
        <v>0</v>
      </c>
      <c r="IK635">
        <v>0</v>
      </c>
      <c r="IL635">
        <v>0</v>
      </c>
      <c r="IM635">
        <v>0</v>
      </c>
      <c r="IN635" t="s">
        <v>441</v>
      </c>
      <c r="IO635" t="s">
        <v>442</v>
      </c>
      <c r="IP635" t="s">
        <v>443</v>
      </c>
      <c r="IQ635" t="s">
        <v>443</v>
      </c>
      <c r="IR635" t="s">
        <v>443</v>
      </c>
      <c r="IS635" t="s">
        <v>443</v>
      </c>
      <c r="IT635">
        <v>0</v>
      </c>
      <c r="IU635">
        <v>100</v>
      </c>
      <c r="IV635">
        <v>100</v>
      </c>
      <c r="IW635">
        <v>-0.976</v>
      </c>
      <c r="IX635">
        <v>0.2836</v>
      </c>
      <c r="IY635">
        <v>-1.199888540531774</v>
      </c>
      <c r="IZ635">
        <v>0.0006062262584135303</v>
      </c>
      <c r="JA635">
        <v>-6.607284784785487E-07</v>
      </c>
      <c r="JB635">
        <v>4.456398226774383E-10</v>
      </c>
      <c r="JC635">
        <v>0.04242554667046498</v>
      </c>
      <c r="JD635">
        <v>-0.002659736867722172</v>
      </c>
      <c r="JE635">
        <v>0.000738507291522077</v>
      </c>
      <c r="JF635">
        <v>-6.730059124220876E-06</v>
      </c>
      <c r="JG635">
        <v>7</v>
      </c>
      <c r="JH635">
        <v>1949</v>
      </c>
      <c r="JI635">
        <v>1</v>
      </c>
      <c r="JJ635">
        <v>29</v>
      </c>
      <c r="JK635">
        <v>190248.8</v>
      </c>
      <c r="JL635">
        <v>190249</v>
      </c>
      <c r="JM635">
        <v>2.11182</v>
      </c>
      <c r="JN635">
        <v>2.62329</v>
      </c>
      <c r="JO635">
        <v>2.146</v>
      </c>
      <c r="JP635">
        <v>2.67822</v>
      </c>
      <c r="JQ635">
        <v>2.29858</v>
      </c>
      <c r="JR635">
        <v>2.40845</v>
      </c>
      <c r="JS635">
        <v>37.0509</v>
      </c>
      <c r="JT635">
        <v>24.0787</v>
      </c>
      <c r="JU635">
        <v>18</v>
      </c>
      <c r="JV635">
        <v>482.014</v>
      </c>
      <c r="JW635">
        <v>894.8920000000001</v>
      </c>
      <c r="JX635">
        <v>28.572</v>
      </c>
      <c r="JY635">
        <v>28.3638</v>
      </c>
      <c r="JZ635">
        <v>30</v>
      </c>
      <c r="KA635">
        <v>28.6079</v>
      </c>
      <c r="KB635">
        <v>28.5837</v>
      </c>
      <c r="KC635">
        <v>42.4319</v>
      </c>
      <c r="KD635">
        <v>23.7305</v>
      </c>
      <c r="KE635">
        <v>53.479</v>
      </c>
      <c r="KF635">
        <v>28.574</v>
      </c>
      <c r="KG635">
        <v>694.0890000000001</v>
      </c>
      <c r="KH635">
        <v>18.0962</v>
      </c>
      <c r="KI635">
        <v>102.079</v>
      </c>
      <c r="KJ635">
        <v>91.61020000000001</v>
      </c>
    </row>
    <row r="636" spans="1:296">
      <c r="A636">
        <v>618</v>
      </c>
      <c r="B636">
        <v>1758404535.6</v>
      </c>
      <c r="C636">
        <v>22395.09999990463</v>
      </c>
      <c r="D636" t="s">
        <v>1685</v>
      </c>
      <c r="E636" t="s">
        <v>1686</v>
      </c>
      <c r="F636">
        <v>5</v>
      </c>
      <c r="G636" t="s">
        <v>1604</v>
      </c>
      <c r="H636">
        <v>1758404528.1</v>
      </c>
      <c r="I636">
        <f>(J636)/1000</f>
        <v>0</v>
      </c>
      <c r="J636">
        <f>IF(DO636, AM636, AG636)</f>
        <v>0</v>
      </c>
      <c r="K636">
        <f>IF(DO636, AH636, AF636)</f>
        <v>0</v>
      </c>
      <c r="L636">
        <f>DQ636 - IF(AT636&gt;1, K636*DK636*100.0/(AV636), 0)</f>
        <v>0</v>
      </c>
      <c r="M636">
        <f>((S636-I636/2)*L636-K636)/(S636+I636/2)</f>
        <v>0</v>
      </c>
      <c r="N636">
        <f>M636*(DX636+DY636)/1000.0</f>
        <v>0</v>
      </c>
      <c r="O636">
        <f>(DQ636 - IF(AT636&gt;1, K636*DK636*100.0/(AV636), 0))*(DX636+DY636)/1000.0</f>
        <v>0</v>
      </c>
      <c r="P636">
        <f>2.0/((1/R636-1/Q636)+SIGN(R636)*SQRT((1/R636-1/Q636)*(1/R636-1/Q636) + 4*DL636/((DL636+1)*(DL636+1))*(2*1/R636*1/Q636-1/Q636*1/Q636)))</f>
        <v>0</v>
      </c>
      <c r="Q636">
        <f>IF(LEFT(DM636,1)&lt;&gt;"0",IF(LEFT(DM636,1)="1",3.0,DN636),$D$5+$E$5*(EE636*DX636/($K$5*1000))+$F$5*(EE636*DX636/($K$5*1000))*MAX(MIN(DK636,$J$5),$I$5)*MAX(MIN(DK636,$J$5),$I$5)+$G$5*MAX(MIN(DK636,$J$5),$I$5)*(EE636*DX636/($K$5*1000))+$H$5*(EE636*DX636/($K$5*1000))*(EE636*DX636/($K$5*1000)))</f>
        <v>0</v>
      </c>
      <c r="R636">
        <f>I636*(1000-(1000*0.61365*exp(17.502*V636/(240.97+V636))/(DX636+DY636)+DS636)/2)/(1000*0.61365*exp(17.502*V636/(240.97+V636))/(DX636+DY636)-DS636)</f>
        <v>0</v>
      </c>
      <c r="S636">
        <f>1/((DL636+1)/(P636/1.6)+1/(Q636/1.37)) + DL636/((DL636+1)/(P636/1.6) + DL636/(Q636/1.37))</f>
        <v>0</v>
      </c>
      <c r="T636">
        <f>(DG636*DJ636)</f>
        <v>0</v>
      </c>
      <c r="U636">
        <f>(DZ636+(T636+2*0.95*5.67E-8*(((DZ636+$B$9)+273)^4-(DZ636+273)^4)-44100*I636)/(1.84*29.3*Q636+8*0.95*5.67E-8*(DZ636+273)^3))</f>
        <v>0</v>
      </c>
      <c r="V636">
        <f>($C$9*EA636+$D$9*EB636+$E$9*U636)</f>
        <v>0</v>
      </c>
      <c r="W636">
        <f>0.61365*exp(17.502*V636/(240.97+V636))</f>
        <v>0</v>
      </c>
      <c r="X636">
        <f>(Y636/Z636*100)</f>
        <v>0</v>
      </c>
      <c r="Y636">
        <f>DS636*(DX636+DY636)/1000</f>
        <v>0</v>
      </c>
      <c r="Z636">
        <f>0.61365*exp(17.502*DZ636/(240.97+DZ636))</f>
        <v>0</v>
      </c>
      <c r="AA636">
        <f>(W636-DS636*(DX636+DY636)/1000)</f>
        <v>0</v>
      </c>
      <c r="AB636">
        <f>(-I636*44100)</f>
        <v>0</v>
      </c>
      <c r="AC636">
        <f>2*29.3*Q636*0.92*(DZ636-V636)</f>
        <v>0</v>
      </c>
      <c r="AD636">
        <f>2*0.95*5.67E-8*(((DZ636+$B$9)+273)^4-(V636+273)^4)</f>
        <v>0</v>
      </c>
      <c r="AE636">
        <f>T636+AD636+AB636+AC636</f>
        <v>0</v>
      </c>
      <c r="AF636">
        <f>DW636*AT636*(DR636-DQ636*(1000-AT636*DT636)/(1000-AT636*DS636))/(100*DK636)</f>
        <v>0</v>
      </c>
      <c r="AG636">
        <f>1000*DW636*AT636*(DS636-DT636)/(100*DK636*(1000-AT636*DS636))</f>
        <v>0</v>
      </c>
      <c r="AH636">
        <f>(AI636 - AJ636 - DX636*1E3/(8.314*(DZ636+273.15)) * AL636/DW636 * AK636) * DW636/(100*DK636) * (1000 - DT636)/1000</f>
        <v>0</v>
      </c>
      <c r="AI636">
        <v>681.0131176605098</v>
      </c>
      <c r="AJ636">
        <v>634.9739090909089</v>
      </c>
      <c r="AK636">
        <v>3.252500409524457</v>
      </c>
      <c r="AL636">
        <v>65.71797412509649</v>
      </c>
      <c r="AM636">
        <f>(AO636 - AN636 + DX636*1E3/(8.314*(DZ636+273.15)) * AQ636/DW636 * AP636) * DW636/(100*DK636) * 1000/(1000 - AO636)</f>
        <v>0</v>
      </c>
      <c r="AN636">
        <v>18.07584846454018</v>
      </c>
      <c r="AO636">
        <v>22.96153636363636</v>
      </c>
      <c r="AP636">
        <v>0.0006238908254715993</v>
      </c>
      <c r="AQ636">
        <v>86.31650499012009</v>
      </c>
      <c r="AR636">
        <v>0</v>
      </c>
      <c r="AS636">
        <v>0</v>
      </c>
      <c r="AT636">
        <f>IF(AR636*$H$15&gt;=AV636,1.0,(AV636/(AV636-AR636*$H$15)))</f>
        <v>0</v>
      </c>
      <c r="AU636">
        <f>(AT636-1)*100</f>
        <v>0</v>
      </c>
      <c r="AV636">
        <f>MAX(0,($B$15+$C$15*EE636)/(1+$D$15*EE636)*DX636/(DZ636+273)*$E$15)</f>
        <v>0</v>
      </c>
      <c r="AW636" t="s">
        <v>437</v>
      </c>
      <c r="AX636" t="s">
        <v>437</v>
      </c>
      <c r="AY636">
        <v>0</v>
      </c>
      <c r="AZ636">
        <v>0</v>
      </c>
      <c r="BA636">
        <f>1-AY636/AZ636</f>
        <v>0</v>
      </c>
      <c r="BB636">
        <v>0</v>
      </c>
      <c r="BC636" t="s">
        <v>437</v>
      </c>
      <c r="BD636" t="s">
        <v>437</v>
      </c>
      <c r="BE636">
        <v>0</v>
      </c>
      <c r="BF636">
        <v>0</v>
      </c>
      <c r="BG636">
        <f>1-BE636/BF636</f>
        <v>0</v>
      </c>
      <c r="BH636">
        <v>0.5</v>
      </c>
      <c r="BI636">
        <f>DH636</f>
        <v>0</v>
      </c>
      <c r="BJ636">
        <f>K636</f>
        <v>0</v>
      </c>
      <c r="BK636">
        <f>BG636*BH636*BI636</f>
        <v>0</v>
      </c>
      <c r="BL636">
        <f>(BJ636-BB636)/BI636</f>
        <v>0</v>
      </c>
      <c r="BM636">
        <f>(AZ636-BF636)/BF636</f>
        <v>0</v>
      </c>
      <c r="BN636">
        <f>AY636/(BA636+AY636/BF636)</f>
        <v>0</v>
      </c>
      <c r="BO636" t="s">
        <v>437</v>
      </c>
      <c r="BP636">
        <v>0</v>
      </c>
      <c r="BQ636">
        <f>IF(BP636&lt;&gt;0, BP636, BN636)</f>
        <v>0</v>
      </c>
      <c r="BR636">
        <f>1-BQ636/BF636</f>
        <v>0</v>
      </c>
      <c r="BS636">
        <f>(BF636-BE636)/(BF636-BQ636)</f>
        <v>0</v>
      </c>
      <c r="BT636">
        <f>(AZ636-BF636)/(AZ636-BQ636)</f>
        <v>0</v>
      </c>
      <c r="BU636">
        <f>(BF636-BE636)/(BF636-AY636)</f>
        <v>0</v>
      </c>
      <c r="BV636">
        <f>(AZ636-BF636)/(AZ636-AY636)</f>
        <v>0</v>
      </c>
      <c r="BW636">
        <f>(BS636*BQ636/BE636)</f>
        <v>0</v>
      </c>
      <c r="BX636">
        <f>(1-BW636)</f>
        <v>0</v>
      </c>
      <c r="DG636">
        <f>$B$13*EF636+$C$13*EG636+$F$13*ER636*(1-EU636)</f>
        <v>0</v>
      </c>
      <c r="DH636">
        <f>DG636*DI636</f>
        <v>0</v>
      </c>
      <c r="DI636">
        <f>($B$13*$D$11+$C$13*$D$11+$F$13*((FE636+EW636)/MAX(FE636+EW636+FF636, 0.1)*$I$11+FF636/MAX(FE636+EW636+FF636, 0.1)*$J$11))/($B$13+$C$13+$F$13)</f>
        <v>0</v>
      </c>
      <c r="DJ636">
        <f>($B$13*$K$11+$C$13*$K$11+$F$13*((FE636+EW636)/MAX(FE636+EW636+FF636, 0.1)*$P$11+FF636/MAX(FE636+EW636+FF636, 0.1)*$Q$11))/($B$13+$C$13+$F$13)</f>
        <v>0</v>
      </c>
      <c r="DK636">
        <v>5.66</v>
      </c>
      <c r="DL636">
        <v>0.5</v>
      </c>
      <c r="DM636" t="s">
        <v>438</v>
      </c>
      <c r="DN636">
        <v>2</v>
      </c>
      <c r="DO636" t="b">
        <v>1</v>
      </c>
      <c r="DP636">
        <v>1758404528.1</v>
      </c>
      <c r="DQ636">
        <v>598.3491851851852</v>
      </c>
      <c r="DR636">
        <v>655.0057777777779</v>
      </c>
      <c r="DS636">
        <v>22.95704814814815</v>
      </c>
      <c r="DT636">
        <v>18.0854</v>
      </c>
      <c r="DU636">
        <v>599.3270740740741</v>
      </c>
      <c r="DV636">
        <v>22.67372222222222</v>
      </c>
      <c r="DW636">
        <v>500.0551111111112</v>
      </c>
      <c r="DX636">
        <v>90.19858888888888</v>
      </c>
      <c r="DY636">
        <v>0.06635465185185184</v>
      </c>
      <c r="DZ636">
        <v>29.53648148148148</v>
      </c>
      <c r="EA636">
        <v>29.98342592592592</v>
      </c>
      <c r="EB636">
        <v>999.9000000000001</v>
      </c>
      <c r="EC636">
        <v>0</v>
      </c>
      <c r="ED636">
        <v>0</v>
      </c>
      <c r="EE636">
        <v>10000.56925925926</v>
      </c>
      <c r="EF636">
        <v>0</v>
      </c>
      <c r="EG636">
        <v>11.5964</v>
      </c>
      <c r="EH636">
        <v>-56.65666666666666</v>
      </c>
      <c r="EI636">
        <v>612.4084074074074</v>
      </c>
      <c r="EJ636">
        <v>667.0698888888888</v>
      </c>
      <c r="EK636">
        <v>4.871651111111111</v>
      </c>
      <c r="EL636">
        <v>655.0057777777779</v>
      </c>
      <c r="EM636">
        <v>18.0854</v>
      </c>
      <c r="EN636">
        <v>2.070693703703704</v>
      </c>
      <c r="EO636">
        <v>1.631277037037037</v>
      </c>
      <c r="EP636">
        <v>17.99551851851852</v>
      </c>
      <c r="EQ636">
        <v>14.25746666666667</v>
      </c>
      <c r="ER636">
        <v>2000.030740740741</v>
      </c>
      <c r="ES636">
        <v>0.979995074074074</v>
      </c>
      <c r="ET636">
        <v>0.02000485185185185</v>
      </c>
      <c r="EU636">
        <v>0</v>
      </c>
      <c r="EV636">
        <v>918.4611851851852</v>
      </c>
      <c r="EW636">
        <v>5.00078</v>
      </c>
      <c r="EX636">
        <v>17951.54814814815</v>
      </c>
      <c r="EY636">
        <v>16379.86296296296</v>
      </c>
      <c r="EZ636">
        <v>38.70574074074074</v>
      </c>
      <c r="FA636">
        <v>39.57148148148148</v>
      </c>
      <c r="FB636">
        <v>38.84003703703704</v>
      </c>
      <c r="FC636">
        <v>39.14329629629629</v>
      </c>
      <c r="FD636">
        <v>40.10392592592593</v>
      </c>
      <c r="FE636">
        <v>1955.117777777778</v>
      </c>
      <c r="FF636">
        <v>39.91296296296296</v>
      </c>
      <c r="FG636">
        <v>0</v>
      </c>
      <c r="FH636">
        <v>1758404536.5</v>
      </c>
      <c r="FI636">
        <v>0</v>
      </c>
      <c r="FJ636">
        <v>918.8003200000001</v>
      </c>
      <c r="FK636">
        <v>41.82869223806721</v>
      </c>
      <c r="FL636">
        <v>823.9769218280013</v>
      </c>
      <c r="FM636">
        <v>17958.656</v>
      </c>
      <c r="FN636">
        <v>15</v>
      </c>
      <c r="FO636">
        <v>0</v>
      </c>
      <c r="FP636" t="s">
        <v>439</v>
      </c>
      <c r="FQ636">
        <v>1746989605.5</v>
      </c>
      <c r="FR636">
        <v>1746989593.5</v>
      </c>
      <c r="FS636">
        <v>0</v>
      </c>
      <c r="FT636">
        <v>-0.274</v>
      </c>
      <c r="FU636">
        <v>-0.002</v>
      </c>
      <c r="FV636">
        <v>2.549</v>
      </c>
      <c r="FW636">
        <v>0.129</v>
      </c>
      <c r="FX636">
        <v>420</v>
      </c>
      <c r="FY636">
        <v>17</v>
      </c>
      <c r="FZ636">
        <v>0.02</v>
      </c>
      <c r="GA636">
        <v>0.04</v>
      </c>
      <c r="GB636">
        <v>-56.10837317073172</v>
      </c>
      <c r="GC636">
        <v>-9.838986062717783</v>
      </c>
      <c r="GD636">
        <v>0.9851055575541601</v>
      </c>
      <c r="GE636">
        <v>0</v>
      </c>
      <c r="GF636">
        <v>916.0767941176471</v>
      </c>
      <c r="GG636">
        <v>42.36627959884397</v>
      </c>
      <c r="GH636">
        <v>4.161993327434879</v>
      </c>
      <c r="GI636">
        <v>0</v>
      </c>
      <c r="GJ636">
        <v>4.878167804878048</v>
      </c>
      <c r="GK636">
        <v>-0.01039296167246545</v>
      </c>
      <c r="GL636">
        <v>0.02328005704797665</v>
      </c>
      <c r="GM636">
        <v>1</v>
      </c>
      <c r="GN636">
        <v>1</v>
      </c>
      <c r="GO636">
        <v>3</v>
      </c>
      <c r="GP636" t="s">
        <v>440</v>
      </c>
      <c r="GQ636">
        <v>3.1023</v>
      </c>
      <c r="GR636">
        <v>2.72412</v>
      </c>
      <c r="GS636">
        <v>0.116913</v>
      </c>
      <c r="GT636">
        <v>0.124222</v>
      </c>
      <c r="GU636">
        <v>0.104352</v>
      </c>
      <c r="GV636">
        <v>0.08917990000000001</v>
      </c>
      <c r="GW636">
        <v>23112.9</v>
      </c>
      <c r="GX636">
        <v>20829.5</v>
      </c>
      <c r="GY636">
        <v>26735.7</v>
      </c>
      <c r="GZ636">
        <v>24004.5</v>
      </c>
      <c r="HA636">
        <v>38318</v>
      </c>
      <c r="HB636">
        <v>32339.9</v>
      </c>
      <c r="HC636">
        <v>46688.2</v>
      </c>
      <c r="HD636">
        <v>37993.6</v>
      </c>
      <c r="HE636">
        <v>1.87625</v>
      </c>
      <c r="HF636">
        <v>2.34452</v>
      </c>
      <c r="HG636">
        <v>0.146434</v>
      </c>
      <c r="HH636">
        <v>0</v>
      </c>
      <c r="HI636">
        <v>27.5935</v>
      </c>
      <c r="HJ636">
        <v>999.9</v>
      </c>
      <c r="HK636">
        <v>43.9</v>
      </c>
      <c r="HL636">
        <v>32.4</v>
      </c>
      <c r="HM636">
        <v>23.7744</v>
      </c>
      <c r="HN636">
        <v>61.5612</v>
      </c>
      <c r="HO636">
        <v>5.38061</v>
      </c>
      <c r="HP636">
        <v>2</v>
      </c>
      <c r="HQ636">
        <v>0.0878379</v>
      </c>
      <c r="HR636">
        <v>-0.825433</v>
      </c>
      <c r="HS636">
        <v>20.2804</v>
      </c>
      <c r="HT636">
        <v>5.2113</v>
      </c>
      <c r="HU636">
        <v>11.977</v>
      </c>
      <c r="HV636">
        <v>4.96305</v>
      </c>
      <c r="HW636">
        <v>3.2745</v>
      </c>
      <c r="HX636">
        <v>9999</v>
      </c>
      <c r="HY636">
        <v>9999</v>
      </c>
      <c r="HZ636">
        <v>9999</v>
      </c>
      <c r="IA636">
        <v>999.9</v>
      </c>
      <c r="IB636">
        <v>1.86386</v>
      </c>
      <c r="IC636">
        <v>1.86011</v>
      </c>
      <c r="ID636">
        <v>1.85841</v>
      </c>
      <c r="IE636">
        <v>1.85974</v>
      </c>
      <c r="IF636">
        <v>1.85988</v>
      </c>
      <c r="IG636">
        <v>1.8584</v>
      </c>
      <c r="IH636">
        <v>1.85745</v>
      </c>
      <c r="II636">
        <v>1.8524</v>
      </c>
      <c r="IJ636">
        <v>0</v>
      </c>
      <c r="IK636">
        <v>0</v>
      </c>
      <c r="IL636">
        <v>0</v>
      </c>
      <c r="IM636">
        <v>0</v>
      </c>
      <c r="IN636" t="s">
        <v>441</v>
      </c>
      <c r="IO636" t="s">
        <v>442</v>
      </c>
      <c r="IP636" t="s">
        <v>443</v>
      </c>
      <c r="IQ636" t="s">
        <v>443</v>
      </c>
      <c r="IR636" t="s">
        <v>443</v>
      </c>
      <c r="IS636" t="s">
        <v>443</v>
      </c>
      <c r="IT636">
        <v>0</v>
      </c>
      <c r="IU636">
        <v>100</v>
      </c>
      <c r="IV636">
        <v>100</v>
      </c>
      <c r="IW636">
        <v>-0.97</v>
      </c>
      <c r="IX636">
        <v>0.2834</v>
      </c>
      <c r="IY636">
        <v>-1.199888540531774</v>
      </c>
      <c r="IZ636">
        <v>0.0006062262584135303</v>
      </c>
      <c r="JA636">
        <v>-6.607284784785487E-07</v>
      </c>
      <c r="JB636">
        <v>4.456398226774383E-10</v>
      </c>
      <c r="JC636">
        <v>0.04242554667046498</v>
      </c>
      <c r="JD636">
        <v>-0.002659736867722172</v>
      </c>
      <c r="JE636">
        <v>0.000738507291522077</v>
      </c>
      <c r="JF636">
        <v>-6.730059124220876E-06</v>
      </c>
      <c r="JG636">
        <v>7</v>
      </c>
      <c r="JH636">
        <v>1949</v>
      </c>
      <c r="JI636">
        <v>1</v>
      </c>
      <c r="JJ636">
        <v>29</v>
      </c>
      <c r="JK636">
        <v>190248.8</v>
      </c>
      <c r="JL636">
        <v>190249</v>
      </c>
      <c r="JM636">
        <v>2.15454</v>
      </c>
      <c r="JN636">
        <v>2.61719</v>
      </c>
      <c r="JO636">
        <v>2.146</v>
      </c>
      <c r="JP636">
        <v>2.677</v>
      </c>
      <c r="JQ636">
        <v>2.29858</v>
      </c>
      <c r="JR636">
        <v>2.41821</v>
      </c>
      <c r="JS636">
        <v>37.0509</v>
      </c>
      <c r="JT636">
        <v>24.0787</v>
      </c>
      <c r="JU636">
        <v>18</v>
      </c>
      <c r="JV636">
        <v>482.62</v>
      </c>
      <c r="JW636">
        <v>894.299</v>
      </c>
      <c r="JX636">
        <v>28.5848</v>
      </c>
      <c r="JY636">
        <v>28.3625</v>
      </c>
      <c r="JZ636">
        <v>29.9999</v>
      </c>
      <c r="KA636">
        <v>28.6055</v>
      </c>
      <c r="KB636">
        <v>28.5812</v>
      </c>
      <c r="KC636">
        <v>43.3069</v>
      </c>
      <c r="KD636">
        <v>23.7305</v>
      </c>
      <c r="KE636">
        <v>53.479</v>
      </c>
      <c r="KF636">
        <v>28.5863</v>
      </c>
      <c r="KG636">
        <v>707.447</v>
      </c>
      <c r="KH636">
        <v>18.0994</v>
      </c>
      <c r="KI636">
        <v>102.079</v>
      </c>
      <c r="KJ636">
        <v>91.61150000000001</v>
      </c>
    </row>
    <row r="637" spans="1:296">
      <c r="A637">
        <v>619</v>
      </c>
      <c r="B637">
        <v>1758404540.6</v>
      </c>
      <c r="C637">
        <v>22400.09999990463</v>
      </c>
      <c r="D637" t="s">
        <v>1687</v>
      </c>
      <c r="E637" t="s">
        <v>1688</v>
      </c>
      <c r="F637">
        <v>5</v>
      </c>
      <c r="G637" t="s">
        <v>1604</v>
      </c>
      <c r="H637">
        <v>1758404532.814285</v>
      </c>
      <c r="I637">
        <f>(J637)/1000</f>
        <v>0</v>
      </c>
      <c r="J637">
        <f>IF(DO637, AM637, AG637)</f>
        <v>0</v>
      </c>
      <c r="K637">
        <f>IF(DO637, AH637, AF637)</f>
        <v>0</v>
      </c>
      <c r="L637">
        <f>DQ637 - IF(AT637&gt;1, K637*DK637*100.0/(AV637), 0)</f>
        <v>0</v>
      </c>
      <c r="M637">
        <f>((S637-I637/2)*L637-K637)/(S637+I637/2)</f>
        <v>0</v>
      </c>
      <c r="N637">
        <f>M637*(DX637+DY637)/1000.0</f>
        <v>0</v>
      </c>
      <c r="O637">
        <f>(DQ637 - IF(AT637&gt;1, K637*DK637*100.0/(AV637), 0))*(DX637+DY637)/1000.0</f>
        <v>0</v>
      </c>
      <c r="P637">
        <f>2.0/((1/R637-1/Q637)+SIGN(R637)*SQRT((1/R637-1/Q637)*(1/R637-1/Q637) + 4*DL637/((DL637+1)*(DL637+1))*(2*1/R637*1/Q637-1/Q637*1/Q637)))</f>
        <v>0</v>
      </c>
      <c r="Q637">
        <f>IF(LEFT(DM637,1)&lt;&gt;"0",IF(LEFT(DM637,1)="1",3.0,DN637),$D$5+$E$5*(EE637*DX637/($K$5*1000))+$F$5*(EE637*DX637/($K$5*1000))*MAX(MIN(DK637,$J$5),$I$5)*MAX(MIN(DK637,$J$5),$I$5)+$G$5*MAX(MIN(DK637,$J$5),$I$5)*(EE637*DX637/($K$5*1000))+$H$5*(EE637*DX637/($K$5*1000))*(EE637*DX637/($K$5*1000)))</f>
        <v>0</v>
      </c>
      <c r="R637">
        <f>I637*(1000-(1000*0.61365*exp(17.502*V637/(240.97+V637))/(DX637+DY637)+DS637)/2)/(1000*0.61365*exp(17.502*V637/(240.97+V637))/(DX637+DY637)-DS637)</f>
        <v>0</v>
      </c>
      <c r="S637">
        <f>1/((DL637+1)/(P637/1.6)+1/(Q637/1.37)) + DL637/((DL637+1)/(P637/1.6) + DL637/(Q637/1.37))</f>
        <v>0</v>
      </c>
      <c r="T637">
        <f>(DG637*DJ637)</f>
        <v>0</v>
      </c>
      <c r="U637">
        <f>(DZ637+(T637+2*0.95*5.67E-8*(((DZ637+$B$9)+273)^4-(DZ637+273)^4)-44100*I637)/(1.84*29.3*Q637+8*0.95*5.67E-8*(DZ637+273)^3))</f>
        <v>0</v>
      </c>
      <c r="V637">
        <f>($C$9*EA637+$D$9*EB637+$E$9*U637)</f>
        <v>0</v>
      </c>
      <c r="W637">
        <f>0.61365*exp(17.502*V637/(240.97+V637))</f>
        <v>0</v>
      </c>
      <c r="X637">
        <f>(Y637/Z637*100)</f>
        <v>0</v>
      </c>
      <c r="Y637">
        <f>DS637*(DX637+DY637)/1000</f>
        <v>0</v>
      </c>
      <c r="Z637">
        <f>0.61365*exp(17.502*DZ637/(240.97+DZ637))</f>
        <v>0</v>
      </c>
      <c r="AA637">
        <f>(W637-DS637*(DX637+DY637)/1000)</f>
        <v>0</v>
      </c>
      <c r="AB637">
        <f>(-I637*44100)</f>
        <v>0</v>
      </c>
      <c r="AC637">
        <f>2*29.3*Q637*0.92*(DZ637-V637)</f>
        <v>0</v>
      </c>
      <c r="AD637">
        <f>2*0.95*5.67E-8*(((DZ637+$B$9)+273)^4-(V637+273)^4)</f>
        <v>0</v>
      </c>
      <c r="AE637">
        <f>T637+AD637+AB637+AC637</f>
        <v>0</v>
      </c>
      <c r="AF637">
        <f>DW637*AT637*(DR637-DQ637*(1000-AT637*DT637)/(1000-AT637*DS637))/(100*DK637)</f>
        <v>0</v>
      </c>
      <c r="AG637">
        <f>1000*DW637*AT637*(DS637-DT637)/(100*DK637*(1000-AT637*DS637))</f>
        <v>0</v>
      </c>
      <c r="AH637">
        <f>(AI637 - AJ637 - DX637*1E3/(8.314*(DZ637+273.15)) * AL637/DW637 * AK637) * DW637/(100*DK637) * (1000 - DT637)/1000</f>
        <v>0</v>
      </c>
      <c r="AI637">
        <v>698.1034324998519</v>
      </c>
      <c r="AJ637">
        <v>651.2482484848482</v>
      </c>
      <c r="AK637">
        <v>3.25804426076243</v>
      </c>
      <c r="AL637">
        <v>65.71797412509649</v>
      </c>
      <c r="AM637">
        <f>(AO637 - AN637 + DX637*1E3/(8.314*(DZ637+273.15)) * AQ637/DW637 * AP637) * DW637/(100*DK637) * 1000/(1000 - AO637)</f>
        <v>0</v>
      </c>
      <c r="AN637">
        <v>18.0530278615315</v>
      </c>
      <c r="AO637">
        <v>22.94163454545454</v>
      </c>
      <c r="AP637">
        <v>-0.005460944918960091</v>
      </c>
      <c r="AQ637">
        <v>86.31650499012009</v>
      </c>
      <c r="AR637">
        <v>0</v>
      </c>
      <c r="AS637">
        <v>0</v>
      </c>
      <c r="AT637">
        <f>IF(AR637*$H$15&gt;=AV637,1.0,(AV637/(AV637-AR637*$H$15)))</f>
        <v>0</v>
      </c>
      <c r="AU637">
        <f>(AT637-1)*100</f>
        <v>0</v>
      </c>
      <c r="AV637">
        <f>MAX(0,($B$15+$C$15*EE637)/(1+$D$15*EE637)*DX637/(DZ637+273)*$E$15)</f>
        <v>0</v>
      </c>
      <c r="AW637" t="s">
        <v>437</v>
      </c>
      <c r="AX637" t="s">
        <v>437</v>
      </c>
      <c r="AY637">
        <v>0</v>
      </c>
      <c r="AZ637">
        <v>0</v>
      </c>
      <c r="BA637">
        <f>1-AY637/AZ637</f>
        <v>0</v>
      </c>
      <c r="BB637">
        <v>0</v>
      </c>
      <c r="BC637" t="s">
        <v>437</v>
      </c>
      <c r="BD637" t="s">
        <v>437</v>
      </c>
      <c r="BE637">
        <v>0</v>
      </c>
      <c r="BF637">
        <v>0</v>
      </c>
      <c r="BG637">
        <f>1-BE637/BF637</f>
        <v>0</v>
      </c>
      <c r="BH637">
        <v>0.5</v>
      </c>
      <c r="BI637">
        <f>DH637</f>
        <v>0</v>
      </c>
      <c r="BJ637">
        <f>K637</f>
        <v>0</v>
      </c>
      <c r="BK637">
        <f>BG637*BH637*BI637</f>
        <v>0</v>
      </c>
      <c r="BL637">
        <f>(BJ637-BB637)/BI637</f>
        <v>0</v>
      </c>
      <c r="BM637">
        <f>(AZ637-BF637)/BF637</f>
        <v>0</v>
      </c>
      <c r="BN637">
        <f>AY637/(BA637+AY637/BF637)</f>
        <v>0</v>
      </c>
      <c r="BO637" t="s">
        <v>437</v>
      </c>
      <c r="BP637">
        <v>0</v>
      </c>
      <c r="BQ637">
        <f>IF(BP637&lt;&gt;0, BP637, BN637)</f>
        <v>0</v>
      </c>
      <c r="BR637">
        <f>1-BQ637/BF637</f>
        <v>0</v>
      </c>
      <c r="BS637">
        <f>(BF637-BE637)/(BF637-BQ637)</f>
        <v>0</v>
      </c>
      <c r="BT637">
        <f>(AZ637-BF637)/(AZ637-BQ637)</f>
        <v>0</v>
      </c>
      <c r="BU637">
        <f>(BF637-BE637)/(BF637-AY637)</f>
        <v>0</v>
      </c>
      <c r="BV637">
        <f>(AZ637-BF637)/(AZ637-AY637)</f>
        <v>0</v>
      </c>
      <c r="BW637">
        <f>(BS637*BQ637/BE637)</f>
        <v>0</v>
      </c>
      <c r="BX637">
        <f>(1-BW637)</f>
        <v>0</v>
      </c>
      <c r="DG637">
        <f>$B$13*EF637+$C$13*EG637+$F$13*ER637*(1-EU637)</f>
        <v>0</v>
      </c>
      <c r="DH637">
        <f>DG637*DI637</f>
        <v>0</v>
      </c>
      <c r="DI637">
        <f>($B$13*$D$11+$C$13*$D$11+$F$13*((FE637+EW637)/MAX(FE637+EW637+FF637, 0.1)*$I$11+FF637/MAX(FE637+EW637+FF637, 0.1)*$J$11))/($B$13+$C$13+$F$13)</f>
        <v>0</v>
      </c>
      <c r="DJ637">
        <f>($B$13*$K$11+$C$13*$K$11+$F$13*((FE637+EW637)/MAX(FE637+EW637+FF637, 0.1)*$P$11+FF637/MAX(FE637+EW637+FF637, 0.1)*$Q$11))/($B$13+$C$13+$F$13)</f>
        <v>0</v>
      </c>
      <c r="DK637">
        <v>5.66</v>
      </c>
      <c r="DL637">
        <v>0.5</v>
      </c>
      <c r="DM637" t="s">
        <v>438</v>
      </c>
      <c r="DN637">
        <v>2</v>
      </c>
      <c r="DO637" t="b">
        <v>1</v>
      </c>
      <c r="DP637">
        <v>1758404532.814285</v>
      </c>
      <c r="DQ637">
        <v>613.1828928571429</v>
      </c>
      <c r="DR637">
        <v>670.7294285714286</v>
      </c>
      <c r="DS637">
        <v>22.95903928571428</v>
      </c>
      <c r="DT637">
        <v>18.07326428571428</v>
      </c>
      <c r="DU637">
        <v>614.1564285714287</v>
      </c>
      <c r="DV637">
        <v>22.67567142857143</v>
      </c>
      <c r="DW637">
        <v>500.0239285714284</v>
      </c>
      <c r="DX637">
        <v>90.19903928571429</v>
      </c>
      <c r="DY637">
        <v>0.06624915357142858</v>
      </c>
      <c r="DZ637">
        <v>29.53830357142857</v>
      </c>
      <c r="EA637">
        <v>29.98323571428572</v>
      </c>
      <c r="EB637">
        <v>999.9000000000002</v>
      </c>
      <c r="EC637">
        <v>0</v>
      </c>
      <c r="ED637">
        <v>0</v>
      </c>
      <c r="EE637">
        <v>10002.05321428571</v>
      </c>
      <c r="EF637">
        <v>0</v>
      </c>
      <c r="EG637">
        <v>11.5964</v>
      </c>
      <c r="EH637">
        <v>-57.54654999999999</v>
      </c>
      <c r="EI637">
        <v>627.5918214285714</v>
      </c>
      <c r="EJ637">
        <v>683.0745714285715</v>
      </c>
      <c r="EK637">
        <v>4.885779999999999</v>
      </c>
      <c r="EL637">
        <v>670.7294285714286</v>
      </c>
      <c r="EM637">
        <v>18.07326428571428</v>
      </c>
      <c r="EN637">
        <v>2.070883571428571</v>
      </c>
      <c r="EO637">
        <v>1.630190714285714</v>
      </c>
      <c r="EP637">
        <v>17.99697857142857</v>
      </c>
      <c r="EQ637">
        <v>14.24717857142857</v>
      </c>
      <c r="ER637">
        <v>2000.002142857143</v>
      </c>
      <c r="ES637">
        <v>0.9799946785714285</v>
      </c>
      <c r="ET637">
        <v>0.020005225</v>
      </c>
      <c r="EU637">
        <v>0</v>
      </c>
      <c r="EV637">
        <v>921.8293214285712</v>
      </c>
      <c r="EW637">
        <v>5.00078</v>
      </c>
      <c r="EX637">
        <v>18015.96428571429</v>
      </c>
      <c r="EY637">
        <v>16379.62857142857</v>
      </c>
      <c r="EZ637">
        <v>38.71410714285714</v>
      </c>
      <c r="FA637">
        <v>39.56889285714285</v>
      </c>
      <c r="FB637">
        <v>38.90825</v>
      </c>
      <c r="FC637">
        <v>39.14932142857142</v>
      </c>
      <c r="FD637">
        <v>40.09792857142856</v>
      </c>
      <c r="FE637">
        <v>1955.088928571429</v>
      </c>
      <c r="FF637">
        <v>39.91321428571429</v>
      </c>
      <c r="FG637">
        <v>0</v>
      </c>
      <c r="FH637">
        <v>1758404541.3</v>
      </c>
      <c r="FI637">
        <v>0</v>
      </c>
      <c r="FJ637">
        <v>922.22844</v>
      </c>
      <c r="FK637">
        <v>42.82500006162415</v>
      </c>
      <c r="FL637">
        <v>823.476924318114</v>
      </c>
      <c r="FM637">
        <v>18024.376</v>
      </c>
      <c r="FN637">
        <v>15</v>
      </c>
      <c r="FO637">
        <v>0</v>
      </c>
      <c r="FP637" t="s">
        <v>439</v>
      </c>
      <c r="FQ637">
        <v>1746989605.5</v>
      </c>
      <c r="FR637">
        <v>1746989593.5</v>
      </c>
      <c r="FS637">
        <v>0</v>
      </c>
      <c r="FT637">
        <v>-0.274</v>
      </c>
      <c r="FU637">
        <v>-0.002</v>
      </c>
      <c r="FV637">
        <v>2.549</v>
      </c>
      <c r="FW637">
        <v>0.129</v>
      </c>
      <c r="FX637">
        <v>420</v>
      </c>
      <c r="FY637">
        <v>17</v>
      </c>
      <c r="FZ637">
        <v>0.02</v>
      </c>
      <c r="GA637">
        <v>0.04</v>
      </c>
      <c r="GB637">
        <v>-57.07246749999999</v>
      </c>
      <c r="GC637">
        <v>-11.36696172607864</v>
      </c>
      <c r="GD637">
        <v>1.094673367125441</v>
      </c>
      <c r="GE637">
        <v>0</v>
      </c>
      <c r="GF637">
        <v>919.9174705882351</v>
      </c>
      <c r="GG637">
        <v>42.54964096392789</v>
      </c>
      <c r="GH637">
        <v>4.180561250212942</v>
      </c>
      <c r="GI637">
        <v>0</v>
      </c>
      <c r="GJ637">
        <v>4.877468500000001</v>
      </c>
      <c r="GK637">
        <v>0.200515272045023</v>
      </c>
      <c r="GL637">
        <v>0.02287845728518423</v>
      </c>
      <c r="GM637">
        <v>0</v>
      </c>
      <c r="GN637">
        <v>0</v>
      </c>
      <c r="GO637">
        <v>3</v>
      </c>
      <c r="GP637" t="s">
        <v>446</v>
      </c>
      <c r="GQ637">
        <v>3.10197</v>
      </c>
      <c r="GR637">
        <v>2.7242</v>
      </c>
      <c r="GS637">
        <v>0.118989</v>
      </c>
      <c r="GT637">
        <v>0.126299</v>
      </c>
      <c r="GU637">
        <v>0.104295</v>
      </c>
      <c r="GV637">
        <v>0.0891808</v>
      </c>
      <c r="GW637">
        <v>23058.6</v>
      </c>
      <c r="GX637">
        <v>20780.2</v>
      </c>
      <c r="GY637">
        <v>26735.8</v>
      </c>
      <c r="GZ637">
        <v>24004.5</v>
      </c>
      <c r="HA637">
        <v>38321</v>
      </c>
      <c r="HB637">
        <v>32340.1</v>
      </c>
      <c r="HC637">
        <v>46688.6</v>
      </c>
      <c r="HD637">
        <v>37993.6</v>
      </c>
      <c r="HE637">
        <v>1.8759</v>
      </c>
      <c r="HF637">
        <v>2.34468</v>
      </c>
      <c r="HG637">
        <v>0.146747</v>
      </c>
      <c r="HH637">
        <v>0</v>
      </c>
      <c r="HI637">
        <v>27.5959</v>
      </c>
      <c r="HJ637">
        <v>999.9</v>
      </c>
      <c r="HK637">
        <v>43.9</v>
      </c>
      <c r="HL637">
        <v>32.4</v>
      </c>
      <c r="HM637">
        <v>23.7709</v>
      </c>
      <c r="HN637">
        <v>61.1212</v>
      </c>
      <c r="HO637">
        <v>5.41266</v>
      </c>
      <c r="HP637">
        <v>2</v>
      </c>
      <c r="HQ637">
        <v>0.08785569999999999</v>
      </c>
      <c r="HR637">
        <v>-0.8224860000000001</v>
      </c>
      <c r="HS637">
        <v>20.2805</v>
      </c>
      <c r="HT637">
        <v>5.2119</v>
      </c>
      <c r="HU637">
        <v>11.9775</v>
      </c>
      <c r="HV637">
        <v>4.96285</v>
      </c>
      <c r="HW637">
        <v>3.27448</v>
      </c>
      <c r="HX637">
        <v>9999</v>
      </c>
      <c r="HY637">
        <v>9999</v>
      </c>
      <c r="HZ637">
        <v>9999</v>
      </c>
      <c r="IA637">
        <v>999.9</v>
      </c>
      <c r="IB637">
        <v>1.86386</v>
      </c>
      <c r="IC637">
        <v>1.86011</v>
      </c>
      <c r="ID637">
        <v>1.85842</v>
      </c>
      <c r="IE637">
        <v>1.85974</v>
      </c>
      <c r="IF637">
        <v>1.85989</v>
      </c>
      <c r="IG637">
        <v>1.85841</v>
      </c>
      <c r="IH637">
        <v>1.85745</v>
      </c>
      <c r="II637">
        <v>1.85239</v>
      </c>
      <c r="IJ637">
        <v>0</v>
      </c>
      <c r="IK637">
        <v>0</v>
      </c>
      <c r="IL637">
        <v>0</v>
      </c>
      <c r="IM637">
        <v>0</v>
      </c>
      <c r="IN637" t="s">
        <v>441</v>
      </c>
      <c r="IO637" t="s">
        <v>442</v>
      </c>
      <c r="IP637" t="s">
        <v>443</v>
      </c>
      <c r="IQ637" t="s">
        <v>443</v>
      </c>
      <c r="IR637" t="s">
        <v>443</v>
      </c>
      <c r="IS637" t="s">
        <v>443</v>
      </c>
      <c r="IT637">
        <v>0</v>
      </c>
      <c r="IU637">
        <v>100</v>
      </c>
      <c r="IV637">
        <v>100</v>
      </c>
      <c r="IW637">
        <v>-0.966</v>
      </c>
      <c r="IX637">
        <v>0.283</v>
      </c>
      <c r="IY637">
        <v>-1.199888540531774</v>
      </c>
      <c r="IZ637">
        <v>0.0006062262584135303</v>
      </c>
      <c r="JA637">
        <v>-6.607284784785487E-07</v>
      </c>
      <c r="JB637">
        <v>4.456398226774383E-10</v>
      </c>
      <c r="JC637">
        <v>0.04242554667046498</v>
      </c>
      <c r="JD637">
        <v>-0.002659736867722172</v>
      </c>
      <c r="JE637">
        <v>0.000738507291522077</v>
      </c>
      <c r="JF637">
        <v>-6.730059124220876E-06</v>
      </c>
      <c r="JG637">
        <v>7</v>
      </c>
      <c r="JH637">
        <v>1949</v>
      </c>
      <c r="JI637">
        <v>1</v>
      </c>
      <c r="JJ637">
        <v>29</v>
      </c>
      <c r="JK637">
        <v>190248.9</v>
      </c>
      <c r="JL637">
        <v>190249.1</v>
      </c>
      <c r="JM637">
        <v>2.19482</v>
      </c>
      <c r="JN637">
        <v>2.62329</v>
      </c>
      <c r="JO637">
        <v>2.146</v>
      </c>
      <c r="JP637">
        <v>2.67822</v>
      </c>
      <c r="JQ637">
        <v>2.29858</v>
      </c>
      <c r="JR637">
        <v>2.39136</v>
      </c>
      <c r="JS637">
        <v>37.0509</v>
      </c>
      <c r="JT637">
        <v>24.07</v>
      </c>
      <c r="JU637">
        <v>18</v>
      </c>
      <c r="JV637">
        <v>482.402</v>
      </c>
      <c r="JW637">
        <v>894.448</v>
      </c>
      <c r="JX637">
        <v>28.5972</v>
      </c>
      <c r="JY637">
        <v>28.3614</v>
      </c>
      <c r="JZ637">
        <v>30</v>
      </c>
      <c r="KA637">
        <v>28.6035</v>
      </c>
      <c r="KB637">
        <v>28.5806</v>
      </c>
      <c r="KC637">
        <v>44.1116</v>
      </c>
      <c r="KD637">
        <v>23.7305</v>
      </c>
      <c r="KE637">
        <v>53.479</v>
      </c>
      <c r="KF637">
        <v>28.5972</v>
      </c>
      <c r="KG637">
        <v>727.4829999999999</v>
      </c>
      <c r="KH637">
        <v>18.0994</v>
      </c>
      <c r="KI637">
        <v>102.079</v>
      </c>
      <c r="KJ637">
        <v>91.6116</v>
      </c>
    </row>
    <row r="638" spans="1:296">
      <c r="A638">
        <v>620</v>
      </c>
      <c r="B638">
        <v>1758404545.6</v>
      </c>
      <c r="C638">
        <v>22405.09999990463</v>
      </c>
      <c r="D638" t="s">
        <v>1689</v>
      </c>
      <c r="E638" t="s">
        <v>1690</v>
      </c>
      <c r="F638">
        <v>5</v>
      </c>
      <c r="G638" t="s">
        <v>1604</v>
      </c>
      <c r="H638">
        <v>1758404538.1</v>
      </c>
      <c r="I638">
        <f>(J638)/1000</f>
        <v>0</v>
      </c>
      <c r="J638">
        <f>IF(DO638, AM638, AG638)</f>
        <v>0</v>
      </c>
      <c r="K638">
        <f>IF(DO638, AH638, AF638)</f>
        <v>0</v>
      </c>
      <c r="L638">
        <f>DQ638 - IF(AT638&gt;1, K638*DK638*100.0/(AV638), 0)</f>
        <v>0</v>
      </c>
      <c r="M638">
        <f>((S638-I638/2)*L638-K638)/(S638+I638/2)</f>
        <v>0</v>
      </c>
      <c r="N638">
        <f>M638*(DX638+DY638)/1000.0</f>
        <v>0</v>
      </c>
      <c r="O638">
        <f>(DQ638 - IF(AT638&gt;1, K638*DK638*100.0/(AV638), 0))*(DX638+DY638)/1000.0</f>
        <v>0</v>
      </c>
      <c r="P638">
        <f>2.0/((1/R638-1/Q638)+SIGN(R638)*SQRT((1/R638-1/Q638)*(1/R638-1/Q638) + 4*DL638/((DL638+1)*(DL638+1))*(2*1/R638*1/Q638-1/Q638*1/Q638)))</f>
        <v>0</v>
      </c>
      <c r="Q638">
        <f>IF(LEFT(DM638,1)&lt;&gt;"0",IF(LEFT(DM638,1)="1",3.0,DN638),$D$5+$E$5*(EE638*DX638/($K$5*1000))+$F$5*(EE638*DX638/($K$5*1000))*MAX(MIN(DK638,$J$5),$I$5)*MAX(MIN(DK638,$J$5),$I$5)+$G$5*MAX(MIN(DK638,$J$5),$I$5)*(EE638*DX638/($K$5*1000))+$H$5*(EE638*DX638/($K$5*1000))*(EE638*DX638/($K$5*1000)))</f>
        <v>0</v>
      </c>
      <c r="R638">
        <f>I638*(1000-(1000*0.61365*exp(17.502*V638/(240.97+V638))/(DX638+DY638)+DS638)/2)/(1000*0.61365*exp(17.502*V638/(240.97+V638))/(DX638+DY638)-DS638)</f>
        <v>0</v>
      </c>
      <c r="S638">
        <f>1/((DL638+1)/(P638/1.6)+1/(Q638/1.37)) + DL638/((DL638+1)/(P638/1.6) + DL638/(Q638/1.37))</f>
        <v>0</v>
      </c>
      <c r="T638">
        <f>(DG638*DJ638)</f>
        <v>0</v>
      </c>
      <c r="U638">
        <f>(DZ638+(T638+2*0.95*5.67E-8*(((DZ638+$B$9)+273)^4-(DZ638+273)^4)-44100*I638)/(1.84*29.3*Q638+8*0.95*5.67E-8*(DZ638+273)^3))</f>
        <v>0</v>
      </c>
      <c r="V638">
        <f>($C$9*EA638+$D$9*EB638+$E$9*U638)</f>
        <v>0</v>
      </c>
      <c r="W638">
        <f>0.61365*exp(17.502*V638/(240.97+V638))</f>
        <v>0</v>
      </c>
      <c r="X638">
        <f>(Y638/Z638*100)</f>
        <v>0</v>
      </c>
      <c r="Y638">
        <f>DS638*(DX638+DY638)/1000</f>
        <v>0</v>
      </c>
      <c r="Z638">
        <f>0.61365*exp(17.502*DZ638/(240.97+DZ638))</f>
        <v>0</v>
      </c>
      <c r="AA638">
        <f>(W638-DS638*(DX638+DY638)/1000)</f>
        <v>0</v>
      </c>
      <c r="AB638">
        <f>(-I638*44100)</f>
        <v>0</v>
      </c>
      <c r="AC638">
        <f>2*29.3*Q638*0.92*(DZ638-V638)</f>
        <v>0</v>
      </c>
      <c r="AD638">
        <f>2*0.95*5.67E-8*(((DZ638+$B$9)+273)^4-(V638+273)^4)</f>
        <v>0</v>
      </c>
      <c r="AE638">
        <f>T638+AD638+AB638+AC638</f>
        <v>0</v>
      </c>
      <c r="AF638">
        <f>DW638*AT638*(DR638-DQ638*(1000-AT638*DT638)/(1000-AT638*DS638))/(100*DK638)</f>
        <v>0</v>
      </c>
      <c r="AG638">
        <f>1000*DW638*AT638*(DS638-DT638)/(100*DK638*(1000-AT638*DS638))</f>
        <v>0</v>
      </c>
      <c r="AH638">
        <f>(AI638 - AJ638 - DX638*1E3/(8.314*(DZ638+273.15)) * AL638/DW638 * AK638) * DW638/(100*DK638) * (1000 - DT638)/1000</f>
        <v>0</v>
      </c>
      <c r="AI638">
        <v>715.0957404299583</v>
      </c>
      <c r="AJ638">
        <v>667.5966545454544</v>
      </c>
      <c r="AK638">
        <v>3.274638469394351</v>
      </c>
      <c r="AL638">
        <v>65.71797412509649</v>
      </c>
      <c r="AM638">
        <f>(AO638 - AN638 + DX638*1E3/(8.314*(DZ638+273.15)) * AQ638/DW638 * AP638) * DW638/(100*DK638) * 1000/(1000 - AO638)</f>
        <v>0</v>
      </c>
      <c r="AN638">
        <v>18.0538269143299</v>
      </c>
      <c r="AO638">
        <v>22.92363818181818</v>
      </c>
      <c r="AP638">
        <v>-0.001114733577289691</v>
      </c>
      <c r="AQ638">
        <v>86.31650499012009</v>
      </c>
      <c r="AR638">
        <v>0</v>
      </c>
      <c r="AS638">
        <v>0</v>
      </c>
      <c r="AT638">
        <f>IF(AR638*$H$15&gt;=AV638,1.0,(AV638/(AV638-AR638*$H$15)))</f>
        <v>0</v>
      </c>
      <c r="AU638">
        <f>(AT638-1)*100</f>
        <v>0</v>
      </c>
      <c r="AV638">
        <f>MAX(0,($B$15+$C$15*EE638)/(1+$D$15*EE638)*DX638/(DZ638+273)*$E$15)</f>
        <v>0</v>
      </c>
      <c r="AW638" t="s">
        <v>437</v>
      </c>
      <c r="AX638" t="s">
        <v>437</v>
      </c>
      <c r="AY638">
        <v>0</v>
      </c>
      <c r="AZ638">
        <v>0</v>
      </c>
      <c r="BA638">
        <f>1-AY638/AZ638</f>
        <v>0</v>
      </c>
      <c r="BB638">
        <v>0</v>
      </c>
      <c r="BC638" t="s">
        <v>437</v>
      </c>
      <c r="BD638" t="s">
        <v>437</v>
      </c>
      <c r="BE638">
        <v>0</v>
      </c>
      <c r="BF638">
        <v>0</v>
      </c>
      <c r="BG638">
        <f>1-BE638/BF638</f>
        <v>0</v>
      </c>
      <c r="BH638">
        <v>0.5</v>
      </c>
      <c r="BI638">
        <f>DH638</f>
        <v>0</v>
      </c>
      <c r="BJ638">
        <f>K638</f>
        <v>0</v>
      </c>
      <c r="BK638">
        <f>BG638*BH638*BI638</f>
        <v>0</v>
      </c>
      <c r="BL638">
        <f>(BJ638-BB638)/BI638</f>
        <v>0</v>
      </c>
      <c r="BM638">
        <f>(AZ638-BF638)/BF638</f>
        <v>0</v>
      </c>
      <c r="BN638">
        <f>AY638/(BA638+AY638/BF638)</f>
        <v>0</v>
      </c>
      <c r="BO638" t="s">
        <v>437</v>
      </c>
      <c r="BP638">
        <v>0</v>
      </c>
      <c r="BQ638">
        <f>IF(BP638&lt;&gt;0, BP638, BN638)</f>
        <v>0</v>
      </c>
      <c r="BR638">
        <f>1-BQ638/BF638</f>
        <v>0</v>
      </c>
      <c r="BS638">
        <f>(BF638-BE638)/(BF638-BQ638)</f>
        <v>0</v>
      </c>
      <c r="BT638">
        <f>(AZ638-BF638)/(AZ638-BQ638)</f>
        <v>0</v>
      </c>
      <c r="BU638">
        <f>(BF638-BE638)/(BF638-AY638)</f>
        <v>0</v>
      </c>
      <c r="BV638">
        <f>(AZ638-BF638)/(AZ638-AY638)</f>
        <v>0</v>
      </c>
      <c r="BW638">
        <f>(BS638*BQ638/BE638)</f>
        <v>0</v>
      </c>
      <c r="BX638">
        <f>(1-BW638)</f>
        <v>0</v>
      </c>
      <c r="DG638">
        <f>$B$13*EF638+$C$13*EG638+$F$13*ER638*(1-EU638)</f>
        <v>0</v>
      </c>
      <c r="DH638">
        <f>DG638*DI638</f>
        <v>0</v>
      </c>
      <c r="DI638">
        <f>($B$13*$D$11+$C$13*$D$11+$F$13*((FE638+EW638)/MAX(FE638+EW638+FF638, 0.1)*$I$11+FF638/MAX(FE638+EW638+FF638, 0.1)*$J$11))/($B$13+$C$13+$F$13)</f>
        <v>0</v>
      </c>
      <c r="DJ638">
        <f>($B$13*$K$11+$C$13*$K$11+$F$13*((FE638+EW638)/MAX(FE638+EW638+FF638, 0.1)*$P$11+FF638/MAX(FE638+EW638+FF638, 0.1)*$Q$11))/($B$13+$C$13+$F$13)</f>
        <v>0</v>
      </c>
      <c r="DK638">
        <v>5.66</v>
      </c>
      <c r="DL638">
        <v>0.5</v>
      </c>
      <c r="DM638" t="s">
        <v>438</v>
      </c>
      <c r="DN638">
        <v>2</v>
      </c>
      <c r="DO638" t="b">
        <v>1</v>
      </c>
      <c r="DP638">
        <v>1758404538.1</v>
      </c>
      <c r="DQ638">
        <v>629.9609259259259</v>
      </c>
      <c r="DR638">
        <v>688.4441111111109</v>
      </c>
      <c r="DS638">
        <v>22.9489074074074</v>
      </c>
      <c r="DT638">
        <v>18.05718148148148</v>
      </c>
      <c r="DU638">
        <v>630.9294814814815</v>
      </c>
      <c r="DV638">
        <v>22.66573703703703</v>
      </c>
      <c r="DW638">
        <v>500.0004074074074</v>
      </c>
      <c r="DX638">
        <v>90.19944074074073</v>
      </c>
      <c r="DY638">
        <v>0.06631391851851852</v>
      </c>
      <c r="DZ638">
        <v>29.54047037037037</v>
      </c>
      <c r="EA638">
        <v>29.98663703703704</v>
      </c>
      <c r="EB638">
        <v>999.9000000000001</v>
      </c>
      <c r="EC638">
        <v>0</v>
      </c>
      <c r="ED638">
        <v>0</v>
      </c>
      <c r="EE638">
        <v>10000.11888888889</v>
      </c>
      <c r="EF638">
        <v>0</v>
      </c>
      <c r="EG638">
        <v>11.5964</v>
      </c>
      <c r="EH638">
        <v>-58.48315185185185</v>
      </c>
      <c r="EI638">
        <v>644.7573333333333</v>
      </c>
      <c r="EJ638">
        <v>701.104</v>
      </c>
      <c r="EK638">
        <v>4.891732962962963</v>
      </c>
      <c r="EL638">
        <v>688.4441111111109</v>
      </c>
      <c r="EM638">
        <v>18.05718148148148</v>
      </c>
      <c r="EN638">
        <v>2.069977777777777</v>
      </c>
      <c r="EO638">
        <v>1.628747407407407</v>
      </c>
      <c r="EP638">
        <v>17.99002962962963</v>
      </c>
      <c r="EQ638">
        <v>14.2334962962963</v>
      </c>
      <c r="ER638">
        <v>2000.008888888889</v>
      </c>
      <c r="ES638">
        <v>0.9799942962962963</v>
      </c>
      <c r="ET638">
        <v>0.02000560370370371</v>
      </c>
      <c r="EU638">
        <v>0</v>
      </c>
      <c r="EV638">
        <v>925.6076666666667</v>
      </c>
      <c r="EW638">
        <v>5.00078</v>
      </c>
      <c r="EX638">
        <v>18088.76296296296</v>
      </c>
      <c r="EY638">
        <v>16379.6925925926</v>
      </c>
      <c r="EZ638">
        <v>38.71277777777777</v>
      </c>
      <c r="FA638">
        <v>39.57833333333333</v>
      </c>
      <c r="FB638">
        <v>38.90718518518518</v>
      </c>
      <c r="FC638">
        <v>39.15022222222223</v>
      </c>
      <c r="FD638">
        <v>40.06922222222221</v>
      </c>
      <c r="FE638">
        <v>1955.094444444445</v>
      </c>
      <c r="FF638">
        <v>39.91111111111112</v>
      </c>
      <c r="FG638">
        <v>0</v>
      </c>
      <c r="FH638">
        <v>1758404546.1</v>
      </c>
      <c r="FI638">
        <v>0</v>
      </c>
      <c r="FJ638">
        <v>925.6433599999999</v>
      </c>
      <c r="FK638">
        <v>42.62930777386202</v>
      </c>
      <c r="FL638">
        <v>824.5846166164065</v>
      </c>
      <c r="FM638">
        <v>18090.268</v>
      </c>
      <c r="FN638">
        <v>15</v>
      </c>
      <c r="FO638">
        <v>0</v>
      </c>
      <c r="FP638" t="s">
        <v>439</v>
      </c>
      <c r="FQ638">
        <v>1746989605.5</v>
      </c>
      <c r="FR638">
        <v>1746989593.5</v>
      </c>
      <c r="FS638">
        <v>0</v>
      </c>
      <c r="FT638">
        <v>-0.274</v>
      </c>
      <c r="FU638">
        <v>-0.002</v>
      </c>
      <c r="FV638">
        <v>2.549</v>
      </c>
      <c r="FW638">
        <v>0.129</v>
      </c>
      <c r="FX638">
        <v>420</v>
      </c>
      <c r="FY638">
        <v>17</v>
      </c>
      <c r="FZ638">
        <v>0.02</v>
      </c>
      <c r="GA638">
        <v>0.04</v>
      </c>
      <c r="GB638">
        <v>-57.796375</v>
      </c>
      <c r="GC638">
        <v>-10.71295609756105</v>
      </c>
      <c r="GD638">
        <v>1.032876285125668</v>
      </c>
      <c r="GE638">
        <v>0</v>
      </c>
      <c r="GF638">
        <v>922.882705882353</v>
      </c>
      <c r="GG638">
        <v>42.68620317626461</v>
      </c>
      <c r="GH638">
        <v>4.195819603937823</v>
      </c>
      <c r="GI638">
        <v>0</v>
      </c>
      <c r="GJ638">
        <v>4.88320725</v>
      </c>
      <c r="GK638">
        <v>0.0937219136960404</v>
      </c>
      <c r="GL638">
        <v>0.01852788088091837</v>
      </c>
      <c r="GM638">
        <v>1</v>
      </c>
      <c r="GN638">
        <v>1</v>
      </c>
      <c r="GO638">
        <v>3</v>
      </c>
      <c r="GP638" t="s">
        <v>440</v>
      </c>
      <c r="GQ638">
        <v>3.10157</v>
      </c>
      <c r="GR638">
        <v>2.72442</v>
      </c>
      <c r="GS638">
        <v>0.121039</v>
      </c>
      <c r="GT638">
        <v>0.128377</v>
      </c>
      <c r="GU638">
        <v>0.104238</v>
      </c>
      <c r="GV638">
        <v>0.08919249999999999</v>
      </c>
      <c r="GW638">
        <v>23005</v>
      </c>
      <c r="GX638">
        <v>20730.8</v>
      </c>
      <c r="GY638">
        <v>26735.8</v>
      </c>
      <c r="GZ638">
        <v>24004.5</v>
      </c>
      <c r="HA638">
        <v>38323.7</v>
      </c>
      <c r="HB638">
        <v>32339.8</v>
      </c>
      <c r="HC638">
        <v>46688.6</v>
      </c>
      <c r="HD638">
        <v>37993.5</v>
      </c>
      <c r="HE638">
        <v>1.87512</v>
      </c>
      <c r="HF638">
        <v>2.34532</v>
      </c>
      <c r="HG638">
        <v>0.147149</v>
      </c>
      <c r="HH638">
        <v>0</v>
      </c>
      <c r="HI638">
        <v>27.5976</v>
      </c>
      <c r="HJ638">
        <v>999.9</v>
      </c>
      <c r="HK638">
        <v>43.8</v>
      </c>
      <c r="HL638">
        <v>32.4</v>
      </c>
      <c r="HM638">
        <v>23.7178</v>
      </c>
      <c r="HN638">
        <v>61.1612</v>
      </c>
      <c r="HO638">
        <v>5.51683</v>
      </c>
      <c r="HP638">
        <v>2</v>
      </c>
      <c r="HQ638">
        <v>0.08768289999999999</v>
      </c>
      <c r="HR638">
        <v>-0.829673</v>
      </c>
      <c r="HS638">
        <v>20.2804</v>
      </c>
      <c r="HT638">
        <v>5.2113</v>
      </c>
      <c r="HU638">
        <v>11.9763</v>
      </c>
      <c r="HV638">
        <v>4.9627</v>
      </c>
      <c r="HW638">
        <v>3.27435</v>
      </c>
      <c r="HX638">
        <v>9999</v>
      </c>
      <c r="HY638">
        <v>9999</v>
      </c>
      <c r="HZ638">
        <v>9999</v>
      </c>
      <c r="IA638">
        <v>999.9</v>
      </c>
      <c r="IB638">
        <v>1.86386</v>
      </c>
      <c r="IC638">
        <v>1.86011</v>
      </c>
      <c r="ID638">
        <v>1.8584</v>
      </c>
      <c r="IE638">
        <v>1.85974</v>
      </c>
      <c r="IF638">
        <v>1.85989</v>
      </c>
      <c r="IG638">
        <v>1.8584</v>
      </c>
      <c r="IH638">
        <v>1.85745</v>
      </c>
      <c r="II638">
        <v>1.85238</v>
      </c>
      <c r="IJ638">
        <v>0</v>
      </c>
      <c r="IK638">
        <v>0</v>
      </c>
      <c r="IL638">
        <v>0</v>
      </c>
      <c r="IM638">
        <v>0</v>
      </c>
      <c r="IN638" t="s">
        <v>441</v>
      </c>
      <c r="IO638" t="s">
        <v>442</v>
      </c>
      <c r="IP638" t="s">
        <v>443</v>
      </c>
      <c r="IQ638" t="s">
        <v>443</v>
      </c>
      <c r="IR638" t="s">
        <v>443</v>
      </c>
      <c r="IS638" t="s">
        <v>443</v>
      </c>
      <c r="IT638">
        <v>0</v>
      </c>
      <c r="IU638">
        <v>100</v>
      </c>
      <c r="IV638">
        <v>100</v>
      </c>
      <c r="IW638">
        <v>-0.962</v>
      </c>
      <c r="IX638">
        <v>0.2826</v>
      </c>
      <c r="IY638">
        <v>-1.199888540531774</v>
      </c>
      <c r="IZ638">
        <v>0.0006062262584135303</v>
      </c>
      <c r="JA638">
        <v>-6.607284784785487E-07</v>
      </c>
      <c r="JB638">
        <v>4.456398226774383E-10</v>
      </c>
      <c r="JC638">
        <v>0.04242554667046498</v>
      </c>
      <c r="JD638">
        <v>-0.002659736867722172</v>
      </c>
      <c r="JE638">
        <v>0.000738507291522077</v>
      </c>
      <c r="JF638">
        <v>-6.730059124220876E-06</v>
      </c>
      <c r="JG638">
        <v>7</v>
      </c>
      <c r="JH638">
        <v>1949</v>
      </c>
      <c r="JI638">
        <v>1</v>
      </c>
      <c r="JJ638">
        <v>29</v>
      </c>
      <c r="JK638">
        <v>190249</v>
      </c>
      <c r="JL638">
        <v>190249.2</v>
      </c>
      <c r="JM638">
        <v>2.23877</v>
      </c>
      <c r="JN638">
        <v>2.61597</v>
      </c>
      <c r="JO638">
        <v>2.146</v>
      </c>
      <c r="JP638">
        <v>2.67822</v>
      </c>
      <c r="JQ638">
        <v>2.29858</v>
      </c>
      <c r="JR638">
        <v>2.40479</v>
      </c>
      <c r="JS638">
        <v>37.0509</v>
      </c>
      <c r="JT638">
        <v>24.0787</v>
      </c>
      <c r="JU638">
        <v>18</v>
      </c>
      <c r="JV638">
        <v>481.938</v>
      </c>
      <c r="JW638">
        <v>895.105</v>
      </c>
      <c r="JX638">
        <v>28.6075</v>
      </c>
      <c r="JY638">
        <v>28.3601</v>
      </c>
      <c r="JZ638">
        <v>29.9999</v>
      </c>
      <c r="KA638">
        <v>28.6017</v>
      </c>
      <c r="KB638">
        <v>28.5788</v>
      </c>
      <c r="KC638">
        <v>44.9812</v>
      </c>
      <c r="KD638">
        <v>23.7305</v>
      </c>
      <c r="KE638">
        <v>53.479</v>
      </c>
      <c r="KF638">
        <v>28.6083</v>
      </c>
      <c r="KG638">
        <v>740.9109999999999</v>
      </c>
      <c r="KH638">
        <v>18.0994</v>
      </c>
      <c r="KI638">
        <v>102.079</v>
      </c>
      <c r="KJ638">
        <v>91.6114</v>
      </c>
    </row>
    <row r="639" spans="1:296">
      <c r="A639">
        <v>621</v>
      </c>
      <c r="B639">
        <v>1758404550.6</v>
      </c>
      <c r="C639">
        <v>22410.09999990463</v>
      </c>
      <c r="D639" t="s">
        <v>1691</v>
      </c>
      <c r="E639" t="s">
        <v>1692</v>
      </c>
      <c r="F639">
        <v>5</v>
      </c>
      <c r="G639" t="s">
        <v>1604</v>
      </c>
      <c r="H639">
        <v>1758404542.814285</v>
      </c>
      <c r="I639">
        <f>(J639)/1000</f>
        <v>0</v>
      </c>
      <c r="J639">
        <f>IF(DO639, AM639, AG639)</f>
        <v>0</v>
      </c>
      <c r="K639">
        <f>IF(DO639, AH639, AF639)</f>
        <v>0</v>
      </c>
      <c r="L639">
        <f>DQ639 - IF(AT639&gt;1, K639*DK639*100.0/(AV639), 0)</f>
        <v>0</v>
      </c>
      <c r="M639">
        <f>((S639-I639/2)*L639-K639)/(S639+I639/2)</f>
        <v>0</v>
      </c>
      <c r="N639">
        <f>M639*(DX639+DY639)/1000.0</f>
        <v>0</v>
      </c>
      <c r="O639">
        <f>(DQ639 - IF(AT639&gt;1, K639*DK639*100.0/(AV639), 0))*(DX639+DY639)/1000.0</f>
        <v>0</v>
      </c>
      <c r="P639">
        <f>2.0/((1/R639-1/Q639)+SIGN(R639)*SQRT((1/R639-1/Q639)*(1/R639-1/Q639) + 4*DL639/((DL639+1)*(DL639+1))*(2*1/R639*1/Q639-1/Q639*1/Q639)))</f>
        <v>0</v>
      </c>
      <c r="Q639">
        <f>IF(LEFT(DM639,1)&lt;&gt;"0",IF(LEFT(DM639,1)="1",3.0,DN639),$D$5+$E$5*(EE639*DX639/($K$5*1000))+$F$5*(EE639*DX639/($K$5*1000))*MAX(MIN(DK639,$J$5),$I$5)*MAX(MIN(DK639,$J$5),$I$5)+$G$5*MAX(MIN(DK639,$J$5),$I$5)*(EE639*DX639/($K$5*1000))+$H$5*(EE639*DX639/($K$5*1000))*(EE639*DX639/($K$5*1000)))</f>
        <v>0</v>
      </c>
      <c r="R639">
        <f>I639*(1000-(1000*0.61365*exp(17.502*V639/(240.97+V639))/(DX639+DY639)+DS639)/2)/(1000*0.61365*exp(17.502*V639/(240.97+V639))/(DX639+DY639)-DS639)</f>
        <v>0</v>
      </c>
      <c r="S639">
        <f>1/((DL639+1)/(P639/1.6)+1/(Q639/1.37)) + DL639/((DL639+1)/(P639/1.6) + DL639/(Q639/1.37))</f>
        <v>0</v>
      </c>
      <c r="T639">
        <f>(DG639*DJ639)</f>
        <v>0</v>
      </c>
      <c r="U639">
        <f>(DZ639+(T639+2*0.95*5.67E-8*(((DZ639+$B$9)+273)^4-(DZ639+273)^4)-44100*I639)/(1.84*29.3*Q639+8*0.95*5.67E-8*(DZ639+273)^3))</f>
        <v>0</v>
      </c>
      <c r="V639">
        <f>($C$9*EA639+$D$9*EB639+$E$9*U639)</f>
        <v>0</v>
      </c>
      <c r="W639">
        <f>0.61365*exp(17.502*V639/(240.97+V639))</f>
        <v>0</v>
      </c>
      <c r="X639">
        <f>(Y639/Z639*100)</f>
        <v>0</v>
      </c>
      <c r="Y639">
        <f>DS639*(DX639+DY639)/1000</f>
        <v>0</v>
      </c>
      <c r="Z639">
        <f>0.61365*exp(17.502*DZ639/(240.97+DZ639))</f>
        <v>0</v>
      </c>
      <c r="AA639">
        <f>(W639-DS639*(DX639+DY639)/1000)</f>
        <v>0</v>
      </c>
      <c r="AB639">
        <f>(-I639*44100)</f>
        <v>0</v>
      </c>
      <c r="AC639">
        <f>2*29.3*Q639*0.92*(DZ639-V639)</f>
        <v>0</v>
      </c>
      <c r="AD639">
        <f>2*0.95*5.67E-8*(((DZ639+$B$9)+273)^4-(V639+273)^4)</f>
        <v>0</v>
      </c>
      <c r="AE639">
        <f>T639+AD639+AB639+AC639</f>
        <v>0</v>
      </c>
      <c r="AF639">
        <f>DW639*AT639*(DR639-DQ639*(1000-AT639*DT639)/(1000-AT639*DS639))/(100*DK639)</f>
        <v>0</v>
      </c>
      <c r="AG639">
        <f>1000*DW639*AT639*(DS639-DT639)/(100*DK639*(1000-AT639*DS639))</f>
        <v>0</v>
      </c>
      <c r="AH639">
        <f>(AI639 - AJ639 - DX639*1E3/(8.314*(DZ639+273.15)) * AL639/DW639 * AK639) * DW639/(100*DK639) * (1000 - DT639)/1000</f>
        <v>0</v>
      </c>
      <c r="AI639">
        <v>732.2806490837249</v>
      </c>
      <c r="AJ639">
        <v>684.0627757575759</v>
      </c>
      <c r="AK639">
        <v>3.303164363946415</v>
      </c>
      <c r="AL639">
        <v>65.71797412509649</v>
      </c>
      <c r="AM639">
        <f>(AO639 - AN639 + DX639*1E3/(8.314*(DZ639+273.15)) * AQ639/DW639 * AP639) * DW639/(100*DK639) * 1000/(1000 - AO639)</f>
        <v>0</v>
      </c>
      <c r="AN639">
        <v>18.05665477748857</v>
      </c>
      <c r="AO639">
        <v>22.90841757575757</v>
      </c>
      <c r="AP639">
        <v>-0.0003556939896043756</v>
      </c>
      <c r="AQ639">
        <v>86.31650499012009</v>
      </c>
      <c r="AR639">
        <v>0</v>
      </c>
      <c r="AS639">
        <v>0</v>
      </c>
      <c r="AT639">
        <f>IF(AR639*$H$15&gt;=AV639,1.0,(AV639/(AV639-AR639*$H$15)))</f>
        <v>0</v>
      </c>
      <c r="AU639">
        <f>(AT639-1)*100</f>
        <v>0</v>
      </c>
      <c r="AV639">
        <f>MAX(0,($B$15+$C$15*EE639)/(1+$D$15*EE639)*DX639/(DZ639+273)*$E$15)</f>
        <v>0</v>
      </c>
      <c r="AW639" t="s">
        <v>437</v>
      </c>
      <c r="AX639" t="s">
        <v>437</v>
      </c>
      <c r="AY639">
        <v>0</v>
      </c>
      <c r="AZ639">
        <v>0</v>
      </c>
      <c r="BA639">
        <f>1-AY639/AZ639</f>
        <v>0</v>
      </c>
      <c r="BB639">
        <v>0</v>
      </c>
      <c r="BC639" t="s">
        <v>437</v>
      </c>
      <c r="BD639" t="s">
        <v>437</v>
      </c>
      <c r="BE639">
        <v>0</v>
      </c>
      <c r="BF639">
        <v>0</v>
      </c>
      <c r="BG639">
        <f>1-BE639/BF639</f>
        <v>0</v>
      </c>
      <c r="BH639">
        <v>0.5</v>
      </c>
      <c r="BI639">
        <f>DH639</f>
        <v>0</v>
      </c>
      <c r="BJ639">
        <f>K639</f>
        <v>0</v>
      </c>
      <c r="BK639">
        <f>BG639*BH639*BI639</f>
        <v>0</v>
      </c>
      <c r="BL639">
        <f>(BJ639-BB639)/BI639</f>
        <v>0</v>
      </c>
      <c r="BM639">
        <f>(AZ639-BF639)/BF639</f>
        <v>0</v>
      </c>
      <c r="BN639">
        <f>AY639/(BA639+AY639/BF639)</f>
        <v>0</v>
      </c>
      <c r="BO639" t="s">
        <v>437</v>
      </c>
      <c r="BP639">
        <v>0</v>
      </c>
      <c r="BQ639">
        <f>IF(BP639&lt;&gt;0, BP639, BN639)</f>
        <v>0</v>
      </c>
      <c r="BR639">
        <f>1-BQ639/BF639</f>
        <v>0</v>
      </c>
      <c r="BS639">
        <f>(BF639-BE639)/(BF639-BQ639)</f>
        <v>0</v>
      </c>
      <c r="BT639">
        <f>(AZ639-BF639)/(AZ639-BQ639)</f>
        <v>0</v>
      </c>
      <c r="BU639">
        <f>(BF639-BE639)/(BF639-AY639)</f>
        <v>0</v>
      </c>
      <c r="BV639">
        <f>(AZ639-BF639)/(AZ639-AY639)</f>
        <v>0</v>
      </c>
      <c r="BW639">
        <f>(BS639*BQ639/BE639)</f>
        <v>0</v>
      </c>
      <c r="BX639">
        <f>(1-BW639)</f>
        <v>0</v>
      </c>
      <c r="DG639">
        <f>$B$13*EF639+$C$13*EG639+$F$13*ER639*(1-EU639)</f>
        <v>0</v>
      </c>
      <c r="DH639">
        <f>DG639*DI639</f>
        <v>0</v>
      </c>
      <c r="DI639">
        <f>($B$13*$D$11+$C$13*$D$11+$F$13*((FE639+EW639)/MAX(FE639+EW639+FF639, 0.1)*$I$11+FF639/MAX(FE639+EW639+FF639, 0.1)*$J$11))/($B$13+$C$13+$F$13)</f>
        <v>0</v>
      </c>
      <c r="DJ639">
        <f>($B$13*$K$11+$C$13*$K$11+$F$13*((FE639+EW639)/MAX(FE639+EW639+FF639, 0.1)*$P$11+FF639/MAX(FE639+EW639+FF639, 0.1)*$Q$11))/($B$13+$C$13+$F$13)</f>
        <v>0</v>
      </c>
      <c r="DK639">
        <v>5.66</v>
      </c>
      <c r="DL639">
        <v>0.5</v>
      </c>
      <c r="DM639" t="s">
        <v>438</v>
      </c>
      <c r="DN639">
        <v>2</v>
      </c>
      <c r="DO639" t="b">
        <v>1</v>
      </c>
      <c r="DP639">
        <v>1758404542.814285</v>
      </c>
      <c r="DQ639">
        <v>645.0046785714286</v>
      </c>
      <c r="DR639">
        <v>704.274392857143</v>
      </c>
      <c r="DS639">
        <v>22.93263928571428</v>
      </c>
      <c r="DT639">
        <v>18.05469642857143</v>
      </c>
      <c r="DU639">
        <v>645.9685714285714</v>
      </c>
      <c r="DV639">
        <v>22.64978571428571</v>
      </c>
      <c r="DW639">
        <v>499.9799285714286</v>
      </c>
      <c r="DX639">
        <v>90.19889285714287</v>
      </c>
      <c r="DY639">
        <v>0.06626026071428572</v>
      </c>
      <c r="DZ639">
        <v>29.54136071428571</v>
      </c>
      <c r="EA639">
        <v>29.99214285714285</v>
      </c>
      <c r="EB639">
        <v>999.9000000000002</v>
      </c>
      <c r="EC639">
        <v>0</v>
      </c>
      <c r="ED639">
        <v>0</v>
      </c>
      <c r="EE639">
        <v>9996.184285714287</v>
      </c>
      <c r="EF639">
        <v>0</v>
      </c>
      <c r="EG639">
        <v>11.5964</v>
      </c>
      <c r="EH639">
        <v>-59.26975357142857</v>
      </c>
      <c r="EI639">
        <v>660.1433928571429</v>
      </c>
      <c r="EJ639">
        <v>717.2237142857144</v>
      </c>
      <c r="EK639">
        <v>4.87794607142857</v>
      </c>
      <c r="EL639">
        <v>704.274392857143</v>
      </c>
      <c r="EM639">
        <v>18.05469642857143</v>
      </c>
      <c r="EN639">
        <v>2.068497857142857</v>
      </c>
      <c r="EO639">
        <v>1.628512857142857</v>
      </c>
      <c r="EP639">
        <v>17.97864642857143</v>
      </c>
      <c r="EQ639">
        <v>14.231275</v>
      </c>
      <c r="ER639">
        <v>1999.993571428572</v>
      </c>
      <c r="ES639">
        <v>0.9799952857142856</v>
      </c>
      <c r="ET639">
        <v>0.02000459285714285</v>
      </c>
      <c r="EU639">
        <v>0</v>
      </c>
      <c r="EV639">
        <v>928.8724642857144</v>
      </c>
      <c r="EW639">
        <v>5.00078</v>
      </c>
      <c r="EX639">
        <v>18152.79642857143</v>
      </c>
      <c r="EY639">
        <v>16379.575</v>
      </c>
      <c r="EZ639">
        <v>38.71414285714286</v>
      </c>
      <c r="FA639">
        <v>39.56432142857142</v>
      </c>
      <c r="FB639">
        <v>38.92396428571429</v>
      </c>
      <c r="FC639">
        <v>39.1560357142857</v>
      </c>
      <c r="FD639">
        <v>40.08014285714285</v>
      </c>
      <c r="FE639">
        <v>1955.081071428571</v>
      </c>
      <c r="FF639">
        <v>39.90750000000001</v>
      </c>
      <c r="FG639">
        <v>0</v>
      </c>
      <c r="FH639">
        <v>1758404551.5</v>
      </c>
      <c r="FI639">
        <v>0</v>
      </c>
      <c r="FJ639">
        <v>929.1776153846154</v>
      </c>
      <c r="FK639">
        <v>40.58201705111928</v>
      </c>
      <c r="FL639">
        <v>809.2478620843376</v>
      </c>
      <c r="FM639">
        <v>18159.45</v>
      </c>
      <c r="FN639">
        <v>15</v>
      </c>
      <c r="FO639">
        <v>0</v>
      </c>
      <c r="FP639" t="s">
        <v>439</v>
      </c>
      <c r="FQ639">
        <v>1746989605.5</v>
      </c>
      <c r="FR639">
        <v>1746989593.5</v>
      </c>
      <c r="FS639">
        <v>0</v>
      </c>
      <c r="FT639">
        <v>-0.274</v>
      </c>
      <c r="FU639">
        <v>-0.002</v>
      </c>
      <c r="FV639">
        <v>2.549</v>
      </c>
      <c r="FW639">
        <v>0.129</v>
      </c>
      <c r="FX639">
        <v>420</v>
      </c>
      <c r="FY639">
        <v>17</v>
      </c>
      <c r="FZ639">
        <v>0.02</v>
      </c>
      <c r="GA639">
        <v>0.04</v>
      </c>
      <c r="GB639">
        <v>-58.85505499999999</v>
      </c>
      <c r="GC639">
        <v>-9.981818386491508</v>
      </c>
      <c r="GD639">
        <v>0.9611759097454533</v>
      </c>
      <c r="GE639">
        <v>0</v>
      </c>
      <c r="GF639">
        <v>927.0648823529413</v>
      </c>
      <c r="GG639">
        <v>41.83905268080365</v>
      </c>
      <c r="GH639">
        <v>4.113693937289025</v>
      </c>
      <c r="GI639">
        <v>0</v>
      </c>
      <c r="GJ639">
        <v>4.8835435</v>
      </c>
      <c r="GK639">
        <v>-0.1649479924953259</v>
      </c>
      <c r="GL639">
        <v>0.01807617043928274</v>
      </c>
      <c r="GM639">
        <v>0</v>
      </c>
      <c r="GN639">
        <v>0</v>
      </c>
      <c r="GO639">
        <v>3</v>
      </c>
      <c r="GP639" t="s">
        <v>446</v>
      </c>
      <c r="GQ639">
        <v>3.10179</v>
      </c>
      <c r="GR639">
        <v>2.72466</v>
      </c>
      <c r="GS639">
        <v>0.123077</v>
      </c>
      <c r="GT639">
        <v>0.13042</v>
      </c>
      <c r="GU639">
        <v>0.104183</v>
      </c>
      <c r="GV639">
        <v>0.08919489999999999</v>
      </c>
      <c r="GW639">
        <v>22951.8</v>
      </c>
      <c r="GX639">
        <v>20682.4</v>
      </c>
      <c r="GY639">
        <v>26735.9</v>
      </c>
      <c r="GZ639">
        <v>24004.8</v>
      </c>
      <c r="HA639">
        <v>38326.6</v>
      </c>
      <c r="HB639">
        <v>32340.2</v>
      </c>
      <c r="HC639">
        <v>46688.9</v>
      </c>
      <c r="HD639">
        <v>37993.8</v>
      </c>
      <c r="HE639">
        <v>1.8756</v>
      </c>
      <c r="HF639">
        <v>2.34512</v>
      </c>
      <c r="HG639">
        <v>0.147618</v>
      </c>
      <c r="HH639">
        <v>0</v>
      </c>
      <c r="HI639">
        <v>27.5982</v>
      </c>
      <c r="HJ639">
        <v>999.9</v>
      </c>
      <c r="HK639">
        <v>43.8</v>
      </c>
      <c r="HL639">
        <v>32.4</v>
      </c>
      <c r="HM639">
        <v>23.72</v>
      </c>
      <c r="HN639">
        <v>61.0812</v>
      </c>
      <c r="HO639">
        <v>5.5008</v>
      </c>
      <c r="HP639">
        <v>2</v>
      </c>
      <c r="HQ639">
        <v>0.0873196</v>
      </c>
      <c r="HR639">
        <v>-0.812048</v>
      </c>
      <c r="HS639">
        <v>20.2806</v>
      </c>
      <c r="HT639">
        <v>5.21205</v>
      </c>
      <c r="HU639">
        <v>11.9782</v>
      </c>
      <c r="HV639">
        <v>4.9629</v>
      </c>
      <c r="HW639">
        <v>3.27448</v>
      </c>
      <c r="HX639">
        <v>9999</v>
      </c>
      <c r="HY639">
        <v>9999</v>
      </c>
      <c r="HZ639">
        <v>9999</v>
      </c>
      <c r="IA639">
        <v>999.9</v>
      </c>
      <c r="IB639">
        <v>1.86386</v>
      </c>
      <c r="IC639">
        <v>1.86006</v>
      </c>
      <c r="ID639">
        <v>1.85841</v>
      </c>
      <c r="IE639">
        <v>1.85974</v>
      </c>
      <c r="IF639">
        <v>1.85989</v>
      </c>
      <c r="IG639">
        <v>1.85837</v>
      </c>
      <c r="IH639">
        <v>1.85745</v>
      </c>
      <c r="II639">
        <v>1.85237</v>
      </c>
      <c r="IJ639">
        <v>0</v>
      </c>
      <c r="IK639">
        <v>0</v>
      </c>
      <c r="IL639">
        <v>0</v>
      </c>
      <c r="IM639">
        <v>0</v>
      </c>
      <c r="IN639" t="s">
        <v>441</v>
      </c>
      <c r="IO639" t="s">
        <v>442</v>
      </c>
      <c r="IP639" t="s">
        <v>443</v>
      </c>
      <c r="IQ639" t="s">
        <v>443</v>
      </c>
      <c r="IR639" t="s">
        <v>443</v>
      </c>
      <c r="IS639" t="s">
        <v>443</v>
      </c>
      <c r="IT639">
        <v>0</v>
      </c>
      <c r="IU639">
        <v>100</v>
      </c>
      <c r="IV639">
        <v>100</v>
      </c>
      <c r="IW639">
        <v>-0.956</v>
      </c>
      <c r="IX639">
        <v>0.2823</v>
      </c>
      <c r="IY639">
        <v>-1.199888540531774</v>
      </c>
      <c r="IZ639">
        <v>0.0006062262584135303</v>
      </c>
      <c r="JA639">
        <v>-6.607284784785487E-07</v>
      </c>
      <c r="JB639">
        <v>4.456398226774383E-10</v>
      </c>
      <c r="JC639">
        <v>0.04242554667046498</v>
      </c>
      <c r="JD639">
        <v>-0.002659736867722172</v>
      </c>
      <c r="JE639">
        <v>0.000738507291522077</v>
      </c>
      <c r="JF639">
        <v>-6.730059124220876E-06</v>
      </c>
      <c r="JG639">
        <v>7</v>
      </c>
      <c r="JH639">
        <v>1949</v>
      </c>
      <c r="JI639">
        <v>1</v>
      </c>
      <c r="JJ639">
        <v>29</v>
      </c>
      <c r="JK639">
        <v>190249.1</v>
      </c>
      <c r="JL639">
        <v>190249.3</v>
      </c>
      <c r="JM639">
        <v>2.27905</v>
      </c>
      <c r="JN639">
        <v>2.62329</v>
      </c>
      <c r="JO639">
        <v>2.146</v>
      </c>
      <c r="JP639">
        <v>2.67822</v>
      </c>
      <c r="JQ639">
        <v>2.29858</v>
      </c>
      <c r="JR639">
        <v>2.38281</v>
      </c>
      <c r="JS639">
        <v>37.0509</v>
      </c>
      <c r="JT639">
        <v>24.07</v>
      </c>
      <c r="JU639">
        <v>18</v>
      </c>
      <c r="JV639">
        <v>482.205</v>
      </c>
      <c r="JW639">
        <v>894.855</v>
      </c>
      <c r="JX639">
        <v>28.6147</v>
      </c>
      <c r="JY639">
        <v>28.359</v>
      </c>
      <c r="JZ639">
        <v>30</v>
      </c>
      <c r="KA639">
        <v>28.6005</v>
      </c>
      <c r="KB639">
        <v>28.5763</v>
      </c>
      <c r="KC639">
        <v>45.7907</v>
      </c>
      <c r="KD639">
        <v>23.7305</v>
      </c>
      <c r="KE639">
        <v>53.479</v>
      </c>
      <c r="KF639">
        <v>28.6128</v>
      </c>
      <c r="KG639">
        <v>754.658</v>
      </c>
      <c r="KH639">
        <v>18.1039</v>
      </c>
      <c r="KI639">
        <v>102.08</v>
      </c>
      <c r="KJ639">
        <v>91.6123</v>
      </c>
    </row>
    <row r="640" spans="1:296">
      <c r="A640">
        <v>622</v>
      </c>
      <c r="B640">
        <v>1758404555.6</v>
      </c>
      <c r="C640">
        <v>22415.09999990463</v>
      </c>
      <c r="D640" t="s">
        <v>1693</v>
      </c>
      <c r="E640" t="s">
        <v>1694</v>
      </c>
      <c r="F640">
        <v>5</v>
      </c>
      <c r="G640" t="s">
        <v>1604</v>
      </c>
      <c r="H640">
        <v>1758404548.1</v>
      </c>
      <c r="I640">
        <f>(J640)/1000</f>
        <v>0</v>
      </c>
      <c r="J640">
        <f>IF(DO640, AM640, AG640)</f>
        <v>0</v>
      </c>
      <c r="K640">
        <f>IF(DO640, AH640, AF640)</f>
        <v>0</v>
      </c>
      <c r="L640">
        <f>DQ640 - IF(AT640&gt;1, K640*DK640*100.0/(AV640), 0)</f>
        <v>0</v>
      </c>
      <c r="M640">
        <f>((S640-I640/2)*L640-K640)/(S640+I640/2)</f>
        <v>0</v>
      </c>
      <c r="N640">
        <f>M640*(DX640+DY640)/1000.0</f>
        <v>0</v>
      </c>
      <c r="O640">
        <f>(DQ640 - IF(AT640&gt;1, K640*DK640*100.0/(AV640), 0))*(DX640+DY640)/1000.0</f>
        <v>0</v>
      </c>
      <c r="P640">
        <f>2.0/((1/R640-1/Q640)+SIGN(R640)*SQRT((1/R640-1/Q640)*(1/R640-1/Q640) + 4*DL640/((DL640+1)*(DL640+1))*(2*1/R640*1/Q640-1/Q640*1/Q640)))</f>
        <v>0</v>
      </c>
      <c r="Q640">
        <f>IF(LEFT(DM640,1)&lt;&gt;"0",IF(LEFT(DM640,1)="1",3.0,DN640),$D$5+$E$5*(EE640*DX640/($K$5*1000))+$F$5*(EE640*DX640/($K$5*1000))*MAX(MIN(DK640,$J$5),$I$5)*MAX(MIN(DK640,$J$5),$I$5)+$G$5*MAX(MIN(DK640,$J$5),$I$5)*(EE640*DX640/($K$5*1000))+$H$5*(EE640*DX640/($K$5*1000))*(EE640*DX640/($K$5*1000)))</f>
        <v>0</v>
      </c>
      <c r="R640">
        <f>I640*(1000-(1000*0.61365*exp(17.502*V640/(240.97+V640))/(DX640+DY640)+DS640)/2)/(1000*0.61365*exp(17.502*V640/(240.97+V640))/(DX640+DY640)-DS640)</f>
        <v>0</v>
      </c>
      <c r="S640">
        <f>1/((DL640+1)/(P640/1.6)+1/(Q640/1.37)) + DL640/((DL640+1)/(P640/1.6) + DL640/(Q640/1.37))</f>
        <v>0</v>
      </c>
      <c r="T640">
        <f>(DG640*DJ640)</f>
        <v>0</v>
      </c>
      <c r="U640">
        <f>(DZ640+(T640+2*0.95*5.67E-8*(((DZ640+$B$9)+273)^4-(DZ640+273)^4)-44100*I640)/(1.84*29.3*Q640+8*0.95*5.67E-8*(DZ640+273)^3))</f>
        <v>0</v>
      </c>
      <c r="V640">
        <f>($C$9*EA640+$D$9*EB640+$E$9*U640)</f>
        <v>0</v>
      </c>
      <c r="W640">
        <f>0.61365*exp(17.502*V640/(240.97+V640))</f>
        <v>0</v>
      </c>
      <c r="X640">
        <f>(Y640/Z640*100)</f>
        <v>0</v>
      </c>
      <c r="Y640">
        <f>DS640*(DX640+DY640)/1000</f>
        <v>0</v>
      </c>
      <c r="Z640">
        <f>0.61365*exp(17.502*DZ640/(240.97+DZ640))</f>
        <v>0</v>
      </c>
      <c r="AA640">
        <f>(W640-DS640*(DX640+DY640)/1000)</f>
        <v>0</v>
      </c>
      <c r="AB640">
        <f>(-I640*44100)</f>
        <v>0</v>
      </c>
      <c r="AC640">
        <f>2*29.3*Q640*0.92*(DZ640-V640)</f>
        <v>0</v>
      </c>
      <c r="AD640">
        <f>2*0.95*5.67E-8*(((DZ640+$B$9)+273)^4-(V640+273)^4)</f>
        <v>0</v>
      </c>
      <c r="AE640">
        <f>T640+AD640+AB640+AC640</f>
        <v>0</v>
      </c>
      <c r="AF640">
        <f>DW640*AT640*(DR640-DQ640*(1000-AT640*DT640)/(1000-AT640*DS640))/(100*DK640)</f>
        <v>0</v>
      </c>
      <c r="AG640">
        <f>1000*DW640*AT640*(DS640-DT640)/(100*DK640*(1000-AT640*DS640))</f>
        <v>0</v>
      </c>
      <c r="AH640">
        <f>(AI640 - AJ640 - DX640*1E3/(8.314*(DZ640+273.15)) * AL640/DW640 * AK640) * DW640/(100*DK640) * (1000 - DT640)/1000</f>
        <v>0</v>
      </c>
      <c r="AI640">
        <v>749.4753189744888</v>
      </c>
      <c r="AJ640">
        <v>700.692309090909</v>
      </c>
      <c r="AK640">
        <v>3.326060856668406</v>
      </c>
      <c r="AL640">
        <v>65.71797412509649</v>
      </c>
      <c r="AM640">
        <f>(AO640 - AN640 + DX640*1E3/(8.314*(DZ640+273.15)) * AQ640/DW640 * AP640) * DW640/(100*DK640) * 1000/(1000 - AO640)</f>
        <v>0</v>
      </c>
      <c r="AN640">
        <v>18.05877990993322</v>
      </c>
      <c r="AO640">
        <v>22.88774424242424</v>
      </c>
      <c r="AP640">
        <v>-0.0003286629440175219</v>
      </c>
      <c r="AQ640">
        <v>86.31650499012009</v>
      </c>
      <c r="AR640">
        <v>0</v>
      </c>
      <c r="AS640">
        <v>0</v>
      </c>
      <c r="AT640">
        <f>IF(AR640*$H$15&gt;=AV640,1.0,(AV640/(AV640-AR640*$H$15)))</f>
        <v>0</v>
      </c>
      <c r="AU640">
        <f>(AT640-1)*100</f>
        <v>0</v>
      </c>
      <c r="AV640">
        <f>MAX(0,($B$15+$C$15*EE640)/(1+$D$15*EE640)*DX640/(DZ640+273)*$E$15)</f>
        <v>0</v>
      </c>
      <c r="AW640" t="s">
        <v>437</v>
      </c>
      <c r="AX640" t="s">
        <v>437</v>
      </c>
      <c r="AY640">
        <v>0</v>
      </c>
      <c r="AZ640">
        <v>0</v>
      </c>
      <c r="BA640">
        <f>1-AY640/AZ640</f>
        <v>0</v>
      </c>
      <c r="BB640">
        <v>0</v>
      </c>
      <c r="BC640" t="s">
        <v>437</v>
      </c>
      <c r="BD640" t="s">
        <v>437</v>
      </c>
      <c r="BE640">
        <v>0</v>
      </c>
      <c r="BF640">
        <v>0</v>
      </c>
      <c r="BG640">
        <f>1-BE640/BF640</f>
        <v>0</v>
      </c>
      <c r="BH640">
        <v>0.5</v>
      </c>
      <c r="BI640">
        <f>DH640</f>
        <v>0</v>
      </c>
      <c r="BJ640">
        <f>K640</f>
        <v>0</v>
      </c>
      <c r="BK640">
        <f>BG640*BH640*BI640</f>
        <v>0</v>
      </c>
      <c r="BL640">
        <f>(BJ640-BB640)/BI640</f>
        <v>0</v>
      </c>
      <c r="BM640">
        <f>(AZ640-BF640)/BF640</f>
        <v>0</v>
      </c>
      <c r="BN640">
        <f>AY640/(BA640+AY640/BF640)</f>
        <v>0</v>
      </c>
      <c r="BO640" t="s">
        <v>437</v>
      </c>
      <c r="BP640">
        <v>0</v>
      </c>
      <c r="BQ640">
        <f>IF(BP640&lt;&gt;0, BP640, BN640)</f>
        <v>0</v>
      </c>
      <c r="BR640">
        <f>1-BQ640/BF640</f>
        <v>0</v>
      </c>
      <c r="BS640">
        <f>(BF640-BE640)/(BF640-BQ640)</f>
        <v>0</v>
      </c>
      <c r="BT640">
        <f>(AZ640-BF640)/(AZ640-BQ640)</f>
        <v>0</v>
      </c>
      <c r="BU640">
        <f>(BF640-BE640)/(BF640-AY640)</f>
        <v>0</v>
      </c>
      <c r="BV640">
        <f>(AZ640-BF640)/(AZ640-AY640)</f>
        <v>0</v>
      </c>
      <c r="BW640">
        <f>(BS640*BQ640/BE640)</f>
        <v>0</v>
      </c>
      <c r="BX640">
        <f>(1-BW640)</f>
        <v>0</v>
      </c>
      <c r="DG640">
        <f>$B$13*EF640+$C$13*EG640+$F$13*ER640*(1-EU640)</f>
        <v>0</v>
      </c>
      <c r="DH640">
        <f>DG640*DI640</f>
        <v>0</v>
      </c>
      <c r="DI640">
        <f>($B$13*$D$11+$C$13*$D$11+$F$13*((FE640+EW640)/MAX(FE640+EW640+FF640, 0.1)*$I$11+FF640/MAX(FE640+EW640+FF640, 0.1)*$J$11))/($B$13+$C$13+$F$13)</f>
        <v>0</v>
      </c>
      <c r="DJ640">
        <f>($B$13*$K$11+$C$13*$K$11+$F$13*((FE640+EW640)/MAX(FE640+EW640+FF640, 0.1)*$P$11+FF640/MAX(FE640+EW640+FF640, 0.1)*$Q$11))/($B$13+$C$13+$F$13)</f>
        <v>0</v>
      </c>
      <c r="DK640">
        <v>5.66</v>
      </c>
      <c r="DL640">
        <v>0.5</v>
      </c>
      <c r="DM640" t="s">
        <v>438</v>
      </c>
      <c r="DN640">
        <v>2</v>
      </c>
      <c r="DO640" t="b">
        <v>1</v>
      </c>
      <c r="DP640">
        <v>1758404548.1</v>
      </c>
      <c r="DQ640">
        <v>661.9901851851852</v>
      </c>
      <c r="DR640">
        <v>722.0572592592592</v>
      </c>
      <c r="DS640">
        <v>22.91462222222222</v>
      </c>
      <c r="DT640">
        <v>18.05706296296296</v>
      </c>
      <c r="DU640">
        <v>662.9486666666666</v>
      </c>
      <c r="DV640">
        <v>22.63213333333334</v>
      </c>
      <c r="DW640">
        <v>499.9806666666668</v>
      </c>
      <c r="DX640">
        <v>90.19751481481482</v>
      </c>
      <c r="DY640">
        <v>0.06640385185185185</v>
      </c>
      <c r="DZ640">
        <v>29.5434962962963</v>
      </c>
      <c r="EA640">
        <v>30.00020740740741</v>
      </c>
      <c r="EB640">
        <v>999.9000000000001</v>
      </c>
      <c r="EC640">
        <v>0</v>
      </c>
      <c r="ED640">
        <v>0</v>
      </c>
      <c r="EE640">
        <v>9992.708148148147</v>
      </c>
      <c r="EF640">
        <v>0</v>
      </c>
      <c r="EG640">
        <v>11.5964</v>
      </c>
      <c r="EH640">
        <v>-60.06718148148148</v>
      </c>
      <c r="EI640">
        <v>677.5149259259259</v>
      </c>
      <c r="EJ640">
        <v>735.3352592592593</v>
      </c>
      <c r="EK640">
        <v>4.857565555555555</v>
      </c>
      <c r="EL640">
        <v>722.0572592592592</v>
      </c>
      <c r="EM640">
        <v>18.05706296296296</v>
      </c>
      <c r="EN640">
        <v>2.066841481481482</v>
      </c>
      <c r="EO640">
        <v>1.628701851851852</v>
      </c>
      <c r="EP640">
        <v>17.96590740740741</v>
      </c>
      <c r="EQ640">
        <v>14.23306296296297</v>
      </c>
      <c r="ER640">
        <v>1999.983333333333</v>
      </c>
      <c r="ES640">
        <v>0.9799959259259261</v>
      </c>
      <c r="ET640">
        <v>0.02000394814814814</v>
      </c>
      <c r="EU640">
        <v>0</v>
      </c>
      <c r="EV640">
        <v>932.4362222222223</v>
      </c>
      <c r="EW640">
        <v>5.00078</v>
      </c>
      <c r="EX640">
        <v>18223.33703703704</v>
      </c>
      <c r="EY640">
        <v>16379.4962962963</v>
      </c>
      <c r="EZ640">
        <v>38.69662962962963</v>
      </c>
      <c r="FA640">
        <v>39.5574074074074</v>
      </c>
      <c r="FB640">
        <v>38.88644444444444</v>
      </c>
      <c r="FC640">
        <v>39.15488888888889</v>
      </c>
      <c r="FD640">
        <v>40.10159259259258</v>
      </c>
      <c r="FE640">
        <v>1955.072222222222</v>
      </c>
      <c r="FF640">
        <v>39.90518518518519</v>
      </c>
      <c r="FG640">
        <v>0</v>
      </c>
      <c r="FH640">
        <v>1758404556.3</v>
      </c>
      <c r="FI640">
        <v>0</v>
      </c>
      <c r="FJ640">
        <v>932.4056923076924</v>
      </c>
      <c r="FK640">
        <v>40.41128209345139</v>
      </c>
      <c r="FL640">
        <v>792.8683765541435</v>
      </c>
      <c r="FM640">
        <v>18223.47692307692</v>
      </c>
      <c r="FN640">
        <v>15</v>
      </c>
      <c r="FO640">
        <v>0</v>
      </c>
      <c r="FP640" t="s">
        <v>439</v>
      </c>
      <c r="FQ640">
        <v>1746989605.5</v>
      </c>
      <c r="FR640">
        <v>1746989593.5</v>
      </c>
      <c r="FS640">
        <v>0</v>
      </c>
      <c r="FT640">
        <v>-0.274</v>
      </c>
      <c r="FU640">
        <v>-0.002</v>
      </c>
      <c r="FV640">
        <v>2.549</v>
      </c>
      <c r="FW640">
        <v>0.129</v>
      </c>
      <c r="FX640">
        <v>420</v>
      </c>
      <c r="FY640">
        <v>17</v>
      </c>
      <c r="FZ640">
        <v>0.02</v>
      </c>
      <c r="GA640">
        <v>0.04</v>
      </c>
      <c r="GB640">
        <v>-59.6394025</v>
      </c>
      <c r="GC640">
        <v>-9.169712195121949</v>
      </c>
      <c r="GD640">
        <v>0.8852284138818348</v>
      </c>
      <c r="GE640">
        <v>0</v>
      </c>
      <c r="GF640">
        <v>930.3586470588236</v>
      </c>
      <c r="GG640">
        <v>40.73552332177096</v>
      </c>
      <c r="GH640">
        <v>4.005426590208606</v>
      </c>
      <c r="GI640">
        <v>0</v>
      </c>
      <c r="GJ640">
        <v>4.86798875</v>
      </c>
      <c r="GK640">
        <v>-0.2300009380863167</v>
      </c>
      <c r="GL640">
        <v>0.02216015931660915</v>
      </c>
      <c r="GM640">
        <v>0</v>
      </c>
      <c r="GN640">
        <v>0</v>
      </c>
      <c r="GO640">
        <v>3</v>
      </c>
      <c r="GP640" t="s">
        <v>446</v>
      </c>
      <c r="GQ640">
        <v>3.10173</v>
      </c>
      <c r="GR640">
        <v>2.72435</v>
      </c>
      <c r="GS640">
        <v>0.125119</v>
      </c>
      <c r="GT640">
        <v>0.132445</v>
      </c>
      <c r="GU640">
        <v>0.104119</v>
      </c>
      <c r="GV640">
        <v>0.0892044</v>
      </c>
      <c r="GW640">
        <v>22898.7</v>
      </c>
      <c r="GX640">
        <v>20634.4</v>
      </c>
      <c r="GY640">
        <v>26736.2</v>
      </c>
      <c r="GZ640">
        <v>24004.9</v>
      </c>
      <c r="HA640">
        <v>38329.9</v>
      </c>
      <c r="HB640">
        <v>32340.3</v>
      </c>
      <c r="HC640">
        <v>46689.3</v>
      </c>
      <c r="HD640">
        <v>37994.1</v>
      </c>
      <c r="HE640">
        <v>1.87563</v>
      </c>
      <c r="HF640">
        <v>2.34527</v>
      </c>
      <c r="HG640">
        <v>0.14779</v>
      </c>
      <c r="HH640">
        <v>0</v>
      </c>
      <c r="HI640">
        <v>27.6</v>
      </c>
      <c r="HJ640">
        <v>999.9</v>
      </c>
      <c r="HK640">
        <v>43.8</v>
      </c>
      <c r="HL640">
        <v>32.4</v>
      </c>
      <c r="HM640">
        <v>23.7184</v>
      </c>
      <c r="HN640">
        <v>60.9112</v>
      </c>
      <c r="HO640">
        <v>5.46474</v>
      </c>
      <c r="HP640">
        <v>2</v>
      </c>
      <c r="HQ640">
        <v>0.08728660000000001</v>
      </c>
      <c r="HR640">
        <v>-0.682571</v>
      </c>
      <c r="HS640">
        <v>20.2812</v>
      </c>
      <c r="HT640">
        <v>5.211</v>
      </c>
      <c r="HU640">
        <v>11.976</v>
      </c>
      <c r="HV640">
        <v>4.9627</v>
      </c>
      <c r="HW640">
        <v>3.27433</v>
      </c>
      <c r="HX640">
        <v>9999</v>
      </c>
      <c r="HY640">
        <v>9999</v>
      </c>
      <c r="HZ640">
        <v>9999</v>
      </c>
      <c r="IA640">
        <v>999.9</v>
      </c>
      <c r="IB640">
        <v>1.86386</v>
      </c>
      <c r="IC640">
        <v>1.86011</v>
      </c>
      <c r="ID640">
        <v>1.85841</v>
      </c>
      <c r="IE640">
        <v>1.85974</v>
      </c>
      <c r="IF640">
        <v>1.85989</v>
      </c>
      <c r="IG640">
        <v>1.85838</v>
      </c>
      <c r="IH640">
        <v>1.85745</v>
      </c>
      <c r="II640">
        <v>1.85237</v>
      </c>
      <c r="IJ640">
        <v>0</v>
      </c>
      <c r="IK640">
        <v>0</v>
      </c>
      <c r="IL640">
        <v>0</v>
      </c>
      <c r="IM640">
        <v>0</v>
      </c>
      <c r="IN640" t="s">
        <v>441</v>
      </c>
      <c r="IO640" t="s">
        <v>442</v>
      </c>
      <c r="IP640" t="s">
        <v>443</v>
      </c>
      <c r="IQ640" t="s">
        <v>443</v>
      </c>
      <c r="IR640" t="s">
        <v>443</v>
      </c>
      <c r="IS640" t="s">
        <v>443</v>
      </c>
      <c r="IT640">
        <v>0</v>
      </c>
      <c r="IU640">
        <v>100</v>
      </c>
      <c r="IV640">
        <v>100</v>
      </c>
      <c r="IW640">
        <v>-0.951</v>
      </c>
      <c r="IX640">
        <v>0.2819</v>
      </c>
      <c r="IY640">
        <v>-1.199888540531774</v>
      </c>
      <c r="IZ640">
        <v>0.0006062262584135303</v>
      </c>
      <c r="JA640">
        <v>-6.607284784785487E-07</v>
      </c>
      <c r="JB640">
        <v>4.456398226774383E-10</v>
      </c>
      <c r="JC640">
        <v>0.04242554667046498</v>
      </c>
      <c r="JD640">
        <v>-0.002659736867722172</v>
      </c>
      <c r="JE640">
        <v>0.000738507291522077</v>
      </c>
      <c r="JF640">
        <v>-6.730059124220876E-06</v>
      </c>
      <c r="JG640">
        <v>7</v>
      </c>
      <c r="JH640">
        <v>1949</v>
      </c>
      <c r="JI640">
        <v>1</v>
      </c>
      <c r="JJ640">
        <v>29</v>
      </c>
      <c r="JK640">
        <v>190249.2</v>
      </c>
      <c r="JL640">
        <v>190249.4</v>
      </c>
      <c r="JM640">
        <v>2.32178</v>
      </c>
      <c r="JN640">
        <v>2.62207</v>
      </c>
      <c r="JO640">
        <v>2.146</v>
      </c>
      <c r="JP640">
        <v>2.67944</v>
      </c>
      <c r="JQ640">
        <v>2.29858</v>
      </c>
      <c r="JR640">
        <v>2.41699</v>
      </c>
      <c r="JS640">
        <v>37.0509</v>
      </c>
      <c r="JT640">
        <v>24.07</v>
      </c>
      <c r="JU640">
        <v>18</v>
      </c>
      <c r="JV640">
        <v>482.202</v>
      </c>
      <c r="JW640">
        <v>894.977</v>
      </c>
      <c r="JX640">
        <v>28.5993</v>
      </c>
      <c r="JY640">
        <v>28.3583</v>
      </c>
      <c r="JZ640">
        <v>30</v>
      </c>
      <c r="KA640">
        <v>28.5982</v>
      </c>
      <c r="KB640">
        <v>28.5739</v>
      </c>
      <c r="KC640">
        <v>46.6769</v>
      </c>
      <c r="KD640">
        <v>23.7305</v>
      </c>
      <c r="KE640">
        <v>53.1062</v>
      </c>
      <c r="KF640">
        <v>28.5823</v>
      </c>
      <c r="KG640">
        <v>774.9</v>
      </c>
      <c r="KH640">
        <v>18.1265</v>
      </c>
      <c r="KI640">
        <v>102.081</v>
      </c>
      <c r="KJ640">
        <v>91.6129</v>
      </c>
    </row>
    <row r="641" spans="1:296">
      <c r="A641">
        <v>623</v>
      </c>
      <c r="B641">
        <v>1758404560.6</v>
      </c>
      <c r="C641">
        <v>22420.09999990463</v>
      </c>
      <c r="D641" t="s">
        <v>1695</v>
      </c>
      <c r="E641" t="s">
        <v>1696</v>
      </c>
      <c r="F641">
        <v>5</v>
      </c>
      <c r="G641" t="s">
        <v>1604</v>
      </c>
      <c r="H641">
        <v>1758404552.814285</v>
      </c>
      <c r="I641">
        <f>(J641)/1000</f>
        <v>0</v>
      </c>
      <c r="J641">
        <f>IF(DO641, AM641, AG641)</f>
        <v>0</v>
      </c>
      <c r="K641">
        <f>IF(DO641, AH641, AF641)</f>
        <v>0</v>
      </c>
      <c r="L641">
        <f>DQ641 - IF(AT641&gt;1, K641*DK641*100.0/(AV641), 0)</f>
        <v>0</v>
      </c>
      <c r="M641">
        <f>((S641-I641/2)*L641-K641)/(S641+I641/2)</f>
        <v>0</v>
      </c>
      <c r="N641">
        <f>M641*(DX641+DY641)/1000.0</f>
        <v>0</v>
      </c>
      <c r="O641">
        <f>(DQ641 - IF(AT641&gt;1, K641*DK641*100.0/(AV641), 0))*(DX641+DY641)/1000.0</f>
        <v>0</v>
      </c>
      <c r="P641">
        <f>2.0/((1/R641-1/Q641)+SIGN(R641)*SQRT((1/R641-1/Q641)*(1/R641-1/Q641) + 4*DL641/((DL641+1)*(DL641+1))*(2*1/R641*1/Q641-1/Q641*1/Q641)))</f>
        <v>0</v>
      </c>
      <c r="Q641">
        <f>IF(LEFT(DM641,1)&lt;&gt;"0",IF(LEFT(DM641,1)="1",3.0,DN641),$D$5+$E$5*(EE641*DX641/($K$5*1000))+$F$5*(EE641*DX641/($K$5*1000))*MAX(MIN(DK641,$J$5),$I$5)*MAX(MIN(DK641,$J$5),$I$5)+$G$5*MAX(MIN(DK641,$J$5),$I$5)*(EE641*DX641/($K$5*1000))+$H$5*(EE641*DX641/($K$5*1000))*(EE641*DX641/($K$5*1000)))</f>
        <v>0</v>
      </c>
      <c r="R641">
        <f>I641*(1000-(1000*0.61365*exp(17.502*V641/(240.97+V641))/(DX641+DY641)+DS641)/2)/(1000*0.61365*exp(17.502*V641/(240.97+V641))/(DX641+DY641)-DS641)</f>
        <v>0</v>
      </c>
      <c r="S641">
        <f>1/((DL641+1)/(P641/1.6)+1/(Q641/1.37)) + DL641/((DL641+1)/(P641/1.6) + DL641/(Q641/1.37))</f>
        <v>0</v>
      </c>
      <c r="T641">
        <f>(DG641*DJ641)</f>
        <v>0</v>
      </c>
      <c r="U641">
        <f>(DZ641+(T641+2*0.95*5.67E-8*(((DZ641+$B$9)+273)^4-(DZ641+273)^4)-44100*I641)/(1.84*29.3*Q641+8*0.95*5.67E-8*(DZ641+273)^3))</f>
        <v>0</v>
      </c>
      <c r="V641">
        <f>($C$9*EA641+$D$9*EB641+$E$9*U641)</f>
        <v>0</v>
      </c>
      <c r="W641">
        <f>0.61365*exp(17.502*V641/(240.97+V641))</f>
        <v>0</v>
      </c>
      <c r="X641">
        <f>(Y641/Z641*100)</f>
        <v>0</v>
      </c>
      <c r="Y641">
        <f>DS641*(DX641+DY641)/1000</f>
        <v>0</v>
      </c>
      <c r="Z641">
        <f>0.61365*exp(17.502*DZ641/(240.97+DZ641))</f>
        <v>0</v>
      </c>
      <c r="AA641">
        <f>(W641-DS641*(DX641+DY641)/1000)</f>
        <v>0</v>
      </c>
      <c r="AB641">
        <f>(-I641*44100)</f>
        <v>0</v>
      </c>
      <c r="AC641">
        <f>2*29.3*Q641*0.92*(DZ641-V641)</f>
        <v>0</v>
      </c>
      <c r="AD641">
        <f>2*0.95*5.67E-8*(((DZ641+$B$9)+273)^4-(V641+273)^4)</f>
        <v>0</v>
      </c>
      <c r="AE641">
        <f>T641+AD641+AB641+AC641</f>
        <v>0</v>
      </c>
      <c r="AF641">
        <f>DW641*AT641*(DR641-DQ641*(1000-AT641*DT641)/(1000-AT641*DS641))/(100*DK641)</f>
        <v>0</v>
      </c>
      <c r="AG641">
        <f>1000*DW641*AT641*(DS641-DT641)/(100*DK641*(1000-AT641*DS641))</f>
        <v>0</v>
      </c>
      <c r="AH641">
        <f>(AI641 - AJ641 - DX641*1E3/(8.314*(DZ641+273.15)) * AL641/DW641 * AK641) * DW641/(100*DK641) * (1000 - DT641)/1000</f>
        <v>0</v>
      </c>
      <c r="AI641">
        <v>766.8514585700254</v>
      </c>
      <c r="AJ641">
        <v>717.4087757575758</v>
      </c>
      <c r="AK641">
        <v>3.357118829830116</v>
      </c>
      <c r="AL641">
        <v>65.71797412509649</v>
      </c>
      <c r="AM641">
        <f>(AO641 - AN641 + DX641*1E3/(8.314*(DZ641+273.15)) * AQ641/DW641 * AP641) * DW641/(100*DK641) * 1000/(1000 - AO641)</f>
        <v>0</v>
      </c>
      <c r="AN641">
        <v>18.05101693532772</v>
      </c>
      <c r="AO641">
        <v>22.86029878787879</v>
      </c>
      <c r="AP641">
        <v>-0.001723747500720057</v>
      </c>
      <c r="AQ641">
        <v>86.31650499012009</v>
      </c>
      <c r="AR641">
        <v>0</v>
      </c>
      <c r="AS641">
        <v>0</v>
      </c>
      <c r="AT641">
        <f>IF(AR641*$H$15&gt;=AV641,1.0,(AV641/(AV641-AR641*$H$15)))</f>
        <v>0</v>
      </c>
      <c r="AU641">
        <f>(AT641-1)*100</f>
        <v>0</v>
      </c>
      <c r="AV641">
        <f>MAX(0,($B$15+$C$15*EE641)/(1+$D$15*EE641)*DX641/(DZ641+273)*$E$15)</f>
        <v>0</v>
      </c>
      <c r="AW641" t="s">
        <v>437</v>
      </c>
      <c r="AX641" t="s">
        <v>437</v>
      </c>
      <c r="AY641">
        <v>0</v>
      </c>
      <c r="AZ641">
        <v>0</v>
      </c>
      <c r="BA641">
        <f>1-AY641/AZ641</f>
        <v>0</v>
      </c>
      <c r="BB641">
        <v>0</v>
      </c>
      <c r="BC641" t="s">
        <v>437</v>
      </c>
      <c r="BD641" t="s">
        <v>437</v>
      </c>
      <c r="BE641">
        <v>0</v>
      </c>
      <c r="BF641">
        <v>0</v>
      </c>
      <c r="BG641">
        <f>1-BE641/BF641</f>
        <v>0</v>
      </c>
      <c r="BH641">
        <v>0.5</v>
      </c>
      <c r="BI641">
        <f>DH641</f>
        <v>0</v>
      </c>
      <c r="BJ641">
        <f>K641</f>
        <v>0</v>
      </c>
      <c r="BK641">
        <f>BG641*BH641*BI641</f>
        <v>0</v>
      </c>
      <c r="BL641">
        <f>(BJ641-BB641)/BI641</f>
        <v>0</v>
      </c>
      <c r="BM641">
        <f>(AZ641-BF641)/BF641</f>
        <v>0</v>
      </c>
      <c r="BN641">
        <f>AY641/(BA641+AY641/BF641)</f>
        <v>0</v>
      </c>
      <c r="BO641" t="s">
        <v>437</v>
      </c>
      <c r="BP641">
        <v>0</v>
      </c>
      <c r="BQ641">
        <f>IF(BP641&lt;&gt;0, BP641, BN641)</f>
        <v>0</v>
      </c>
      <c r="BR641">
        <f>1-BQ641/BF641</f>
        <v>0</v>
      </c>
      <c r="BS641">
        <f>(BF641-BE641)/(BF641-BQ641)</f>
        <v>0</v>
      </c>
      <c r="BT641">
        <f>(AZ641-BF641)/(AZ641-BQ641)</f>
        <v>0</v>
      </c>
      <c r="BU641">
        <f>(BF641-BE641)/(BF641-AY641)</f>
        <v>0</v>
      </c>
      <c r="BV641">
        <f>(AZ641-BF641)/(AZ641-AY641)</f>
        <v>0</v>
      </c>
      <c r="BW641">
        <f>(BS641*BQ641/BE641)</f>
        <v>0</v>
      </c>
      <c r="BX641">
        <f>(1-BW641)</f>
        <v>0</v>
      </c>
      <c r="DG641">
        <f>$B$13*EF641+$C$13*EG641+$F$13*ER641*(1-EU641)</f>
        <v>0</v>
      </c>
      <c r="DH641">
        <f>DG641*DI641</f>
        <v>0</v>
      </c>
      <c r="DI641">
        <f>($B$13*$D$11+$C$13*$D$11+$F$13*((FE641+EW641)/MAX(FE641+EW641+FF641, 0.1)*$I$11+FF641/MAX(FE641+EW641+FF641, 0.1)*$J$11))/($B$13+$C$13+$F$13)</f>
        <v>0</v>
      </c>
      <c r="DJ641">
        <f>($B$13*$K$11+$C$13*$K$11+$F$13*((FE641+EW641)/MAX(FE641+EW641+FF641, 0.1)*$P$11+FF641/MAX(FE641+EW641+FF641, 0.1)*$Q$11))/($B$13+$C$13+$F$13)</f>
        <v>0</v>
      </c>
      <c r="DK641">
        <v>5.66</v>
      </c>
      <c r="DL641">
        <v>0.5</v>
      </c>
      <c r="DM641" t="s">
        <v>438</v>
      </c>
      <c r="DN641">
        <v>2</v>
      </c>
      <c r="DO641" t="b">
        <v>1</v>
      </c>
      <c r="DP641">
        <v>1758404552.814285</v>
      </c>
      <c r="DQ641">
        <v>677.2437142857142</v>
      </c>
      <c r="DR641">
        <v>738.0440357142858</v>
      </c>
      <c r="DS641">
        <v>22.89607142857143</v>
      </c>
      <c r="DT641">
        <v>18.05034642857143</v>
      </c>
      <c r="DU641">
        <v>678.1972857142856</v>
      </c>
      <c r="DV641">
        <v>22.61395357142857</v>
      </c>
      <c r="DW641">
        <v>500.026642857143</v>
      </c>
      <c r="DX641">
        <v>90.19670357142856</v>
      </c>
      <c r="DY641">
        <v>0.06631282142857144</v>
      </c>
      <c r="DZ641">
        <v>29.54561428571429</v>
      </c>
      <c r="EA641">
        <v>30.00573571428572</v>
      </c>
      <c r="EB641">
        <v>999.9000000000002</v>
      </c>
      <c r="EC641">
        <v>0</v>
      </c>
      <c r="ED641">
        <v>0</v>
      </c>
      <c r="EE641">
        <v>9996.296428571428</v>
      </c>
      <c r="EF641">
        <v>0</v>
      </c>
      <c r="EG641">
        <v>11.5964</v>
      </c>
      <c r="EH641">
        <v>-60.80042142857143</v>
      </c>
      <c r="EI641">
        <v>693.1129285714287</v>
      </c>
      <c r="EJ641">
        <v>751.6107500000001</v>
      </c>
      <c r="EK641">
        <v>4.845725714285714</v>
      </c>
      <c r="EL641">
        <v>738.0440357142858</v>
      </c>
      <c r="EM641">
        <v>18.05034642857143</v>
      </c>
      <c r="EN641">
        <v>2.065150714285714</v>
      </c>
      <c r="EO641">
        <v>1.628081785714286</v>
      </c>
      <c r="EP641">
        <v>17.95288928571428</v>
      </c>
      <c r="EQ641">
        <v>14.22718571428571</v>
      </c>
      <c r="ER641">
        <v>1999.955714285714</v>
      </c>
      <c r="ES641">
        <v>0.9799961071428569</v>
      </c>
      <c r="ET641">
        <v>0.02000381428571429</v>
      </c>
      <c r="EU641">
        <v>0</v>
      </c>
      <c r="EV641">
        <v>935.5484285714285</v>
      </c>
      <c r="EW641">
        <v>5.00078</v>
      </c>
      <c r="EX641">
        <v>18283.67857142857</v>
      </c>
      <c r="EY641">
        <v>16379.25357142857</v>
      </c>
      <c r="EZ641">
        <v>38.67846428571429</v>
      </c>
      <c r="FA641">
        <v>39.55099999999999</v>
      </c>
      <c r="FB641">
        <v>38.89714285714285</v>
      </c>
      <c r="FC641">
        <v>39.15603571428571</v>
      </c>
      <c r="FD641">
        <v>40.10689285714285</v>
      </c>
      <c r="FE641">
        <v>1955.046428571429</v>
      </c>
      <c r="FF641">
        <v>39.90642857142858</v>
      </c>
      <c r="FG641">
        <v>0</v>
      </c>
      <c r="FH641">
        <v>1758404561.1</v>
      </c>
      <c r="FI641">
        <v>0</v>
      </c>
      <c r="FJ641">
        <v>935.6478846153847</v>
      </c>
      <c r="FK641">
        <v>41.25924786532811</v>
      </c>
      <c r="FL641">
        <v>765.6786324468758</v>
      </c>
      <c r="FM641">
        <v>18285.63461538462</v>
      </c>
      <c r="FN641">
        <v>15</v>
      </c>
      <c r="FO641">
        <v>0</v>
      </c>
      <c r="FP641" t="s">
        <v>439</v>
      </c>
      <c r="FQ641">
        <v>1746989605.5</v>
      </c>
      <c r="FR641">
        <v>1746989593.5</v>
      </c>
      <c r="FS641">
        <v>0</v>
      </c>
      <c r="FT641">
        <v>-0.274</v>
      </c>
      <c r="FU641">
        <v>-0.002</v>
      </c>
      <c r="FV641">
        <v>2.549</v>
      </c>
      <c r="FW641">
        <v>0.129</v>
      </c>
      <c r="FX641">
        <v>420</v>
      </c>
      <c r="FY641">
        <v>17</v>
      </c>
      <c r="FZ641">
        <v>0.02</v>
      </c>
      <c r="GA641">
        <v>0.04</v>
      </c>
      <c r="GB641">
        <v>-60.29647560975611</v>
      </c>
      <c r="GC641">
        <v>-9.163149825783979</v>
      </c>
      <c r="GD641">
        <v>0.9070516823902967</v>
      </c>
      <c r="GE641">
        <v>0</v>
      </c>
      <c r="GF641">
        <v>933.6343235294119</v>
      </c>
      <c r="GG641">
        <v>40.64019863297202</v>
      </c>
      <c r="GH641">
        <v>3.994075647466099</v>
      </c>
      <c r="GI641">
        <v>0</v>
      </c>
      <c r="GJ641">
        <v>4.855152195121951</v>
      </c>
      <c r="GK641">
        <v>-0.1808291289198637</v>
      </c>
      <c r="GL641">
        <v>0.01934109078471054</v>
      </c>
      <c r="GM641">
        <v>0</v>
      </c>
      <c r="GN641">
        <v>0</v>
      </c>
      <c r="GO641">
        <v>3</v>
      </c>
      <c r="GP641" t="s">
        <v>446</v>
      </c>
      <c r="GQ641">
        <v>3.10174</v>
      </c>
      <c r="GR641">
        <v>2.72431</v>
      </c>
      <c r="GS641">
        <v>0.127147</v>
      </c>
      <c r="GT641">
        <v>0.13449</v>
      </c>
      <c r="GU641">
        <v>0.104027</v>
      </c>
      <c r="GV641">
        <v>0.08905059999999999</v>
      </c>
      <c r="GW641">
        <v>22845.7</v>
      </c>
      <c r="GX641">
        <v>20585.8</v>
      </c>
      <c r="GY641">
        <v>26736.4</v>
      </c>
      <c r="GZ641">
        <v>24004.9</v>
      </c>
      <c r="HA641">
        <v>38334.3</v>
      </c>
      <c r="HB641">
        <v>32346</v>
      </c>
      <c r="HC641">
        <v>46689.5</v>
      </c>
      <c r="HD641">
        <v>37994.1</v>
      </c>
      <c r="HE641">
        <v>1.87542</v>
      </c>
      <c r="HF641">
        <v>2.34518</v>
      </c>
      <c r="HG641">
        <v>0.147685</v>
      </c>
      <c r="HH641">
        <v>0</v>
      </c>
      <c r="HI641">
        <v>27.6017</v>
      </c>
      <c r="HJ641">
        <v>999.9</v>
      </c>
      <c r="HK641">
        <v>43.8</v>
      </c>
      <c r="HL641">
        <v>32.4</v>
      </c>
      <c r="HM641">
        <v>23.7165</v>
      </c>
      <c r="HN641">
        <v>61.1612</v>
      </c>
      <c r="HO641">
        <v>5.48478</v>
      </c>
      <c r="HP641">
        <v>2</v>
      </c>
      <c r="HQ641">
        <v>0.08721039999999999</v>
      </c>
      <c r="HR641">
        <v>-0.708813</v>
      </c>
      <c r="HS641">
        <v>20.2811</v>
      </c>
      <c r="HT641">
        <v>5.21175</v>
      </c>
      <c r="HU641">
        <v>11.9766</v>
      </c>
      <c r="HV641">
        <v>4.96275</v>
      </c>
      <c r="HW641">
        <v>3.27458</v>
      </c>
      <c r="HX641">
        <v>9999</v>
      </c>
      <c r="HY641">
        <v>9999</v>
      </c>
      <c r="HZ641">
        <v>9999</v>
      </c>
      <c r="IA641">
        <v>999.9</v>
      </c>
      <c r="IB641">
        <v>1.86386</v>
      </c>
      <c r="IC641">
        <v>1.86008</v>
      </c>
      <c r="ID641">
        <v>1.8584</v>
      </c>
      <c r="IE641">
        <v>1.85974</v>
      </c>
      <c r="IF641">
        <v>1.85989</v>
      </c>
      <c r="IG641">
        <v>1.8584</v>
      </c>
      <c r="IH641">
        <v>1.85745</v>
      </c>
      <c r="II641">
        <v>1.85237</v>
      </c>
      <c r="IJ641">
        <v>0</v>
      </c>
      <c r="IK641">
        <v>0</v>
      </c>
      <c r="IL641">
        <v>0</v>
      </c>
      <c r="IM641">
        <v>0</v>
      </c>
      <c r="IN641" t="s">
        <v>441</v>
      </c>
      <c r="IO641" t="s">
        <v>442</v>
      </c>
      <c r="IP641" t="s">
        <v>443</v>
      </c>
      <c r="IQ641" t="s">
        <v>443</v>
      </c>
      <c r="IR641" t="s">
        <v>443</v>
      </c>
      <c r="IS641" t="s">
        <v>443</v>
      </c>
      <c r="IT641">
        <v>0</v>
      </c>
      <c r="IU641">
        <v>100</v>
      </c>
      <c r="IV641">
        <v>100</v>
      </c>
      <c r="IW641">
        <v>-0.945</v>
      </c>
      <c r="IX641">
        <v>0.2813</v>
      </c>
      <c r="IY641">
        <v>-1.199888540531774</v>
      </c>
      <c r="IZ641">
        <v>0.0006062262584135303</v>
      </c>
      <c r="JA641">
        <v>-6.607284784785487E-07</v>
      </c>
      <c r="JB641">
        <v>4.456398226774383E-10</v>
      </c>
      <c r="JC641">
        <v>0.04242554667046498</v>
      </c>
      <c r="JD641">
        <v>-0.002659736867722172</v>
      </c>
      <c r="JE641">
        <v>0.000738507291522077</v>
      </c>
      <c r="JF641">
        <v>-6.730059124220876E-06</v>
      </c>
      <c r="JG641">
        <v>7</v>
      </c>
      <c r="JH641">
        <v>1949</v>
      </c>
      <c r="JI641">
        <v>1</v>
      </c>
      <c r="JJ641">
        <v>29</v>
      </c>
      <c r="JK641">
        <v>190249.3</v>
      </c>
      <c r="JL641">
        <v>190249.5</v>
      </c>
      <c r="JM641">
        <v>2.36206</v>
      </c>
      <c r="JN641">
        <v>2.61353</v>
      </c>
      <c r="JO641">
        <v>2.146</v>
      </c>
      <c r="JP641">
        <v>2.67944</v>
      </c>
      <c r="JQ641">
        <v>2.29858</v>
      </c>
      <c r="JR641">
        <v>2.40967</v>
      </c>
      <c r="JS641">
        <v>37.0509</v>
      </c>
      <c r="JT641">
        <v>24.0787</v>
      </c>
      <c r="JU641">
        <v>18</v>
      </c>
      <c r="JV641">
        <v>482.067</v>
      </c>
      <c r="JW641">
        <v>894.852</v>
      </c>
      <c r="JX641">
        <v>28.5786</v>
      </c>
      <c r="JY641">
        <v>28.3566</v>
      </c>
      <c r="JZ641">
        <v>29.9999</v>
      </c>
      <c r="KA641">
        <v>28.5958</v>
      </c>
      <c r="KB641">
        <v>28.5727</v>
      </c>
      <c r="KC641">
        <v>47.4637</v>
      </c>
      <c r="KD641">
        <v>23.4326</v>
      </c>
      <c r="KE641">
        <v>53.1062</v>
      </c>
      <c r="KF641">
        <v>28.5754</v>
      </c>
      <c r="KG641">
        <v>788.279</v>
      </c>
      <c r="KH641">
        <v>18.1657</v>
      </c>
      <c r="KI641">
        <v>102.081</v>
      </c>
      <c r="KJ641">
        <v>91.6129</v>
      </c>
    </row>
    <row r="642" spans="1:296">
      <c r="A642">
        <v>624</v>
      </c>
      <c r="B642">
        <v>1758404565.6</v>
      </c>
      <c r="C642">
        <v>22425.09999990463</v>
      </c>
      <c r="D642" t="s">
        <v>1697</v>
      </c>
      <c r="E642" t="s">
        <v>1698</v>
      </c>
      <c r="F642">
        <v>5</v>
      </c>
      <c r="G642" t="s">
        <v>1604</v>
      </c>
      <c r="H642">
        <v>1758404558.1</v>
      </c>
      <c r="I642">
        <f>(J642)/1000</f>
        <v>0</v>
      </c>
      <c r="J642">
        <f>IF(DO642, AM642, AG642)</f>
        <v>0</v>
      </c>
      <c r="K642">
        <f>IF(DO642, AH642, AF642)</f>
        <v>0</v>
      </c>
      <c r="L642">
        <f>DQ642 - IF(AT642&gt;1, K642*DK642*100.0/(AV642), 0)</f>
        <v>0</v>
      </c>
      <c r="M642">
        <f>((S642-I642/2)*L642-K642)/(S642+I642/2)</f>
        <v>0</v>
      </c>
      <c r="N642">
        <f>M642*(DX642+DY642)/1000.0</f>
        <v>0</v>
      </c>
      <c r="O642">
        <f>(DQ642 - IF(AT642&gt;1, K642*DK642*100.0/(AV642), 0))*(DX642+DY642)/1000.0</f>
        <v>0</v>
      </c>
      <c r="P642">
        <f>2.0/((1/R642-1/Q642)+SIGN(R642)*SQRT((1/R642-1/Q642)*(1/R642-1/Q642) + 4*DL642/((DL642+1)*(DL642+1))*(2*1/R642*1/Q642-1/Q642*1/Q642)))</f>
        <v>0</v>
      </c>
      <c r="Q642">
        <f>IF(LEFT(DM642,1)&lt;&gt;"0",IF(LEFT(DM642,1)="1",3.0,DN642),$D$5+$E$5*(EE642*DX642/($K$5*1000))+$F$5*(EE642*DX642/($K$5*1000))*MAX(MIN(DK642,$J$5),$I$5)*MAX(MIN(DK642,$J$5),$I$5)+$G$5*MAX(MIN(DK642,$J$5),$I$5)*(EE642*DX642/($K$5*1000))+$H$5*(EE642*DX642/($K$5*1000))*(EE642*DX642/($K$5*1000)))</f>
        <v>0</v>
      </c>
      <c r="R642">
        <f>I642*(1000-(1000*0.61365*exp(17.502*V642/(240.97+V642))/(DX642+DY642)+DS642)/2)/(1000*0.61365*exp(17.502*V642/(240.97+V642))/(DX642+DY642)-DS642)</f>
        <v>0</v>
      </c>
      <c r="S642">
        <f>1/((DL642+1)/(P642/1.6)+1/(Q642/1.37)) + DL642/((DL642+1)/(P642/1.6) + DL642/(Q642/1.37))</f>
        <v>0</v>
      </c>
      <c r="T642">
        <f>(DG642*DJ642)</f>
        <v>0</v>
      </c>
      <c r="U642">
        <f>(DZ642+(T642+2*0.95*5.67E-8*(((DZ642+$B$9)+273)^4-(DZ642+273)^4)-44100*I642)/(1.84*29.3*Q642+8*0.95*5.67E-8*(DZ642+273)^3))</f>
        <v>0</v>
      </c>
      <c r="V642">
        <f>($C$9*EA642+$D$9*EB642+$E$9*U642)</f>
        <v>0</v>
      </c>
      <c r="W642">
        <f>0.61365*exp(17.502*V642/(240.97+V642))</f>
        <v>0</v>
      </c>
      <c r="X642">
        <f>(Y642/Z642*100)</f>
        <v>0</v>
      </c>
      <c r="Y642">
        <f>DS642*(DX642+DY642)/1000</f>
        <v>0</v>
      </c>
      <c r="Z642">
        <f>0.61365*exp(17.502*DZ642/(240.97+DZ642))</f>
        <v>0</v>
      </c>
      <c r="AA642">
        <f>(W642-DS642*(DX642+DY642)/1000)</f>
        <v>0</v>
      </c>
      <c r="AB642">
        <f>(-I642*44100)</f>
        <v>0</v>
      </c>
      <c r="AC642">
        <f>2*29.3*Q642*0.92*(DZ642-V642)</f>
        <v>0</v>
      </c>
      <c r="AD642">
        <f>2*0.95*5.67E-8*(((DZ642+$B$9)+273)^4-(V642+273)^4)</f>
        <v>0</v>
      </c>
      <c r="AE642">
        <f>T642+AD642+AB642+AC642</f>
        <v>0</v>
      </c>
      <c r="AF642">
        <f>DW642*AT642*(DR642-DQ642*(1000-AT642*DT642)/(1000-AT642*DS642))/(100*DK642)</f>
        <v>0</v>
      </c>
      <c r="AG642">
        <f>1000*DW642*AT642*(DS642-DT642)/(100*DK642*(1000-AT642*DS642))</f>
        <v>0</v>
      </c>
      <c r="AH642">
        <f>(AI642 - AJ642 - DX642*1E3/(8.314*(DZ642+273.15)) * AL642/DW642 * AK642) * DW642/(100*DK642) * (1000 - DT642)/1000</f>
        <v>0</v>
      </c>
      <c r="AI642">
        <v>784.0680180496594</v>
      </c>
      <c r="AJ642">
        <v>734.1366666666664</v>
      </c>
      <c r="AK642">
        <v>3.349197764280434</v>
      </c>
      <c r="AL642">
        <v>65.71797412509649</v>
      </c>
      <c r="AM642">
        <f>(AO642 - AN642 + DX642*1E3/(8.314*(DZ642+273.15)) * AQ642/DW642 * AP642) * DW642/(100*DK642) * 1000/(1000 - AO642)</f>
        <v>0</v>
      </c>
      <c r="AN642">
        <v>18.02952700872278</v>
      </c>
      <c r="AO642">
        <v>22.82239818181818</v>
      </c>
      <c r="AP642">
        <v>-0.009268027189205894</v>
      </c>
      <c r="AQ642">
        <v>86.31650499012009</v>
      </c>
      <c r="AR642">
        <v>0</v>
      </c>
      <c r="AS642">
        <v>0</v>
      </c>
      <c r="AT642">
        <f>IF(AR642*$H$15&gt;=AV642,1.0,(AV642/(AV642-AR642*$H$15)))</f>
        <v>0</v>
      </c>
      <c r="AU642">
        <f>(AT642-1)*100</f>
        <v>0</v>
      </c>
      <c r="AV642">
        <f>MAX(0,($B$15+$C$15*EE642)/(1+$D$15*EE642)*DX642/(DZ642+273)*$E$15)</f>
        <v>0</v>
      </c>
      <c r="AW642" t="s">
        <v>437</v>
      </c>
      <c r="AX642" t="s">
        <v>437</v>
      </c>
      <c r="AY642">
        <v>0</v>
      </c>
      <c r="AZ642">
        <v>0</v>
      </c>
      <c r="BA642">
        <f>1-AY642/AZ642</f>
        <v>0</v>
      </c>
      <c r="BB642">
        <v>0</v>
      </c>
      <c r="BC642" t="s">
        <v>437</v>
      </c>
      <c r="BD642" t="s">
        <v>437</v>
      </c>
      <c r="BE642">
        <v>0</v>
      </c>
      <c r="BF642">
        <v>0</v>
      </c>
      <c r="BG642">
        <f>1-BE642/BF642</f>
        <v>0</v>
      </c>
      <c r="BH642">
        <v>0.5</v>
      </c>
      <c r="BI642">
        <f>DH642</f>
        <v>0</v>
      </c>
      <c r="BJ642">
        <f>K642</f>
        <v>0</v>
      </c>
      <c r="BK642">
        <f>BG642*BH642*BI642</f>
        <v>0</v>
      </c>
      <c r="BL642">
        <f>(BJ642-BB642)/BI642</f>
        <v>0</v>
      </c>
      <c r="BM642">
        <f>(AZ642-BF642)/BF642</f>
        <v>0</v>
      </c>
      <c r="BN642">
        <f>AY642/(BA642+AY642/BF642)</f>
        <v>0</v>
      </c>
      <c r="BO642" t="s">
        <v>437</v>
      </c>
      <c r="BP642">
        <v>0</v>
      </c>
      <c r="BQ642">
        <f>IF(BP642&lt;&gt;0, BP642, BN642)</f>
        <v>0</v>
      </c>
      <c r="BR642">
        <f>1-BQ642/BF642</f>
        <v>0</v>
      </c>
      <c r="BS642">
        <f>(BF642-BE642)/(BF642-BQ642)</f>
        <v>0</v>
      </c>
      <c r="BT642">
        <f>(AZ642-BF642)/(AZ642-BQ642)</f>
        <v>0</v>
      </c>
      <c r="BU642">
        <f>(BF642-BE642)/(BF642-AY642)</f>
        <v>0</v>
      </c>
      <c r="BV642">
        <f>(AZ642-BF642)/(AZ642-AY642)</f>
        <v>0</v>
      </c>
      <c r="BW642">
        <f>(BS642*BQ642/BE642)</f>
        <v>0</v>
      </c>
      <c r="BX642">
        <f>(1-BW642)</f>
        <v>0</v>
      </c>
      <c r="DG642">
        <f>$B$13*EF642+$C$13*EG642+$F$13*ER642*(1-EU642)</f>
        <v>0</v>
      </c>
      <c r="DH642">
        <f>DG642*DI642</f>
        <v>0</v>
      </c>
      <c r="DI642">
        <f>($B$13*$D$11+$C$13*$D$11+$F$13*((FE642+EW642)/MAX(FE642+EW642+FF642, 0.1)*$I$11+FF642/MAX(FE642+EW642+FF642, 0.1)*$J$11))/($B$13+$C$13+$F$13)</f>
        <v>0</v>
      </c>
      <c r="DJ642">
        <f>($B$13*$K$11+$C$13*$K$11+$F$13*((FE642+EW642)/MAX(FE642+EW642+FF642, 0.1)*$P$11+FF642/MAX(FE642+EW642+FF642, 0.1)*$Q$11))/($B$13+$C$13+$F$13)</f>
        <v>0</v>
      </c>
      <c r="DK642">
        <v>5.66</v>
      </c>
      <c r="DL642">
        <v>0.5</v>
      </c>
      <c r="DM642" t="s">
        <v>438</v>
      </c>
      <c r="DN642">
        <v>2</v>
      </c>
      <c r="DO642" t="b">
        <v>1</v>
      </c>
      <c r="DP642">
        <v>1758404558.1</v>
      </c>
      <c r="DQ642">
        <v>694.4689629629628</v>
      </c>
      <c r="DR642">
        <v>755.9502222222222</v>
      </c>
      <c r="DS642">
        <v>22.8682962962963</v>
      </c>
      <c r="DT642">
        <v>18.04654444444445</v>
      </c>
      <c r="DU642">
        <v>695.416888888889</v>
      </c>
      <c r="DV642">
        <v>22.58674074074074</v>
      </c>
      <c r="DW642">
        <v>500.0127037037037</v>
      </c>
      <c r="DX642">
        <v>90.19724074074075</v>
      </c>
      <c r="DY642">
        <v>0.06642713703703704</v>
      </c>
      <c r="DZ642">
        <v>29.54896296296296</v>
      </c>
      <c r="EA642">
        <v>30.00644444444444</v>
      </c>
      <c r="EB642">
        <v>999.9000000000001</v>
      </c>
      <c r="EC642">
        <v>0</v>
      </c>
      <c r="ED642">
        <v>0</v>
      </c>
      <c r="EE642">
        <v>9995.715925925926</v>
      </c>
      <c r="EF642">
        <v>0</v>
      </c>
      <c r="EG642">
        <v>11.5964</v>
      </c>
      <c r="EH642">
        <v>-61.48132592592593</v>
      </c>
      <c r="EI642">
        <v>710.7214444444444</v>
      </c>
      <c r="EJ642">
        <v>769.8431481481483</v>
      </c>
      <c r="EK642">
        <v>4.821750370370371</v>
      </c>
      <c r="EL642">
        <v>755.9502222222222</v>
      </c>
      <c r="EM642">
        <v>18.04654444444445</v>
      </c>
      <c r="EN642">
        <v>2.062657037037037</v>
      </c>
      <c r="EO642">
        <v>1.627748518518518</v>
      </c>
      <c r="EP642">
        <v>17.93368888888889</v>
      </c>
      <c r="EQ642">
        <v>14.22402592592592</v>
      </c>
      <c r="ER642">
        <v>1999.973703703704</v>
      </c>
      <c r="ES642">
        <v>0.9799938148148148</v>
      </c>
      <c r="ET642">
        <v>0.02000605925925926</v>
      </c>
      <c r="EU642">
        <v>0</v>
      </c>
      <c r="EV642">
        <v>938.9687407407408</v>
      </c>
      <c r="EW642">
        <v>5.00078</v>
      </c>
      <c r="EX642">
        <v>18350.54074074074</v>
      </c>
      <c r="EY642">
        <v>16379.38518518518</v>
      </c>
      <c r="EZ642">
        <v>38.67818518518519</v>
      </c>
      <c r="FA642">
        <v>39.55059259259259</v>
      </c>
      <c r="FB642">
        <v>38.90018518518518</v>
      </c>
      <c r="FC642">
        <v>39.14092592592593</v>
      </c>
      <c r="FD642">
        <v>40.08077777777778</v>
      </c>
      <c r="FE642">
        <v>1955.058888888889</v>
      </c>
      <c r="FF642">
        <v>39.91407407407408</v>
      </c>
      <c r="FG642">
        <v>0</v>
      </c>
      <c r="FH642">
        <v>1758404566.5</v>
      </c>
      <c r="FI642">
        <v>0</v>
      </c>
      <c r="FJ642">
        <v>939.3524400000002</v>
      </c>
      <c r="FK642">
        <v>38.07169225174778</v>
      </c>
      <c r="FL642">
        <v>735.6153834977559</v>
      </c>
      <c r="FM642">
        <v>18357.1</v>
      </c>
      <c r="FN642">
        <v>15</v>
      </c>
      <c r="FO642">
        <v>0</v>
      </c>
      <c r="FP642" t="s">
        <v>439</v>
      </c>
      <c r="FQ642">
        <v>1746989605.5</v>
      </c>
      <c r="FR642">
        <v>1746989593.5</v>
      </c>
      <c r="FS642">
        <v>0</v>
      </c>
      <c r="FT642">
        <v>-0.274</v>
      </c>
      <c r="FU642">
        <v>-0.002</v>
      </c>
      <c r="FV642">
        <v>2.549</v>
      </c>
      <c r="FW642">
        <v>0.129</v>
      </c>
      <c r="FX642">
        <v>420</v>
      </c>
      <c r="FY642">
        <v>17</v>
      </c>
      <c r="FZ642">
        <v>0.02</v>
      </c>
      <c r="GA642">
        <v>0.04</v>
      </c>
      <c r="GB642">
        <v>-61.11648</v>
      </c>
      <c r="GC642">
        <v>-7.921688555347065</v>
      </c>
      <c r="GD642">
        <v>0.7700856537424915</v>
      </c>
      <c r="GE642">
        <v>0</v>
      </c>
      <c r="GF642">
        <v>937.1693823529413</v>
      </c>
      <c r="GG642">
        <v>39.50100836889652</v>
      </c>
      <c r="GH642">
        <v>3.881419760062844</v>
      </c>
      <c r="GI642">
        <v>0</v>
      </c>
      <c r="GJ642">
        <v>4.83238625</v>
      </c>
      <c r="GK642">
        <v>-0.240974296435288</v>
      </c>
      <c r="GL642">
        <v>0.02803079295056595</v>
      </c>
      <c r="GM642">
        <v>0</v>
      </c>
      <c r="GN642">
        <v>0</v>
      </c>
      <c r="GO642">
        <v>3</v>
      </c>
      <c r="GP642" t="s">
        <v>446</v>
      </c>
      <c r="GQ642">
        <v>3.10192</v>
      </c>
      <c r="GR642">
        <v>2.72459</v>
      </c>
      <c r="GS642">
        <v>0.129151</v>
      </c>
      <c r="GT642">
        <v>0.136447</v>
      </c>
      <c r="GU642">
        <v>0.103913</v>
      </c>
      <c r="GV642">
        <v>0.0892529</v>
      </c>
      <c r="GW642">
        <v>22793.3</v>
      </c>
      <c r="GX642">
        <v>20539.5</v>
      </c>
      <c r="GY642">
        <v>26736.4</v>
      </c>
      <c r="GZ642">
        <v>24005.3</v>
      </c>
      <c r="HA642">
        <v>38339.6</v>
      </c>
      <c r="HB642">
        <v>32339.4</v>
      </c>
      <c r="HC642">
        <v>46689.6</v>
      </c>
      <c r="HD642">
        <v>37994.6</v>
      </c>
      <c r="HE642">
        <v>1.8757</v>
      </c>
      <c r="HF642">
        <v>2.34527</v>
      </c>
      <c r="HG642">
        <v>0.147119</v>
      </c>
      <c r="HH642">
        <v>0</v>
      </c>
      <c r="HI642">
        <v>27.6053</v>
      </c>
      <c r="HJ642">
        <v>999.9</v>
      </c>
      <c r="HK642">
        <v>43.8</v>
      </c>
      <c r="HL642">
        <v>32.4</v>
      </c>
      <c r="HM642">
        <v>23.7177</v>
      </c>
      <c r="HN642">
        <v>61.1112</v>
      </c>
      <c r="HO642">
        <v>5.4407</v>
      </c>
      <c r="HP642">
        <v>2</v>
      </c>
      <c r="HQ642">
        <v>0.0871926</v>
      </c>
      <c r="HR642">
        <v>-0.704297</v>
      </c>
      <c r="HS642">
        <v>20.2811</v>
      </c>
      <c r="HT642">
        <v>5.21175</v>
      </c>
      <c r="HU642">
        <v>11.9746</v>
      </c>
      <c r="HV642">
        <v>4.9627</v>
      </c>
      <c r="HW642">
        <v>3.27448</v>
      </c>
      <c r="HX642">
        <v>9999</v>
      </c>
      <c r="HY642">
        <v>9999</v>
      </c>
      <c r="HZ642">
        <v>9999</v>
      </c>
      <c r="IA642">
        <v>999.9</v>
      </c>
      <c r="IB642">
        <v>1.86386</v>
      </c>
      <c r="IC642">
        <v>1.86008</v>
      </c>
      <c r="ID642">
        <v>1.85842</v>
      </c>
      <c r="IE642">
        <v>1.85974</v>
      </c>
      <c r="IF642">
        <v>1.85989</v>
      </c>
      <c r="IG642">
        <v>1.85838</v>
      </c>
      <c r="IH642">
        <v>1.85745</v>
      </c>
      <c r="II642">
        <v>1.85239</v>
      </c>
      <c r="IJ642">
        <v>0</v>
      </c>
      <c r="IK642">
        <v>0</v>
      </c>
      <c r="IL642">
        <v>0</v>
      </c>
      <c r="IM642">
        <v>0</v>
      </c>
      <c r="IN642" t="s">
        <v>441</v>
      </c>
      <c r="IO642" t="s">
        <v>442</v>
      </c>
      <c r="IP642" t="s">
        <v>443</v>
      </c>
      <c r="IQ642" t="s">
        <v>443</v>
      </c>
      <c r="IR642" t="s">
        <v>443</v>
      </c>
      <c r="IS642" t="s">
        <v>443</v>
      </c>
      <c r="IT642">
        <v>0</v>
      </c>
      <c r="IU642">
        <v>100</v>
      </c>
      <c r="IV642">
        <v>100</v>
      </c>
      <c r="IW642">
        <v>-0.9399999999999999</v>
      </c>
      <c r="IX642">
        <v>0.2806</v>
      </c>
      <c r="IY642">
        <v>-1.199888540531774</v>
      </c>
      <c r="IZ642">
        <v>0.0006062262584135303</v>
      </c>
      <c r="JA642">
        <v>-6.607284784785487E-07</v>
      </c>
      <c r="JB642">
        <v>4.456398226774383E-10</v>
      </c>
      <c r="JC642">
        <v>0.04242554667046498</v>
      </c>
      <c r="JD642">
        <v>-0.002659736867722172</v>
      </c>
      <c r="JE642">
        <v>0.000738507291522077</v>
      </c>
      <c r="JF642">
        <v>-6.730059124220876E-06</v>
      </c>
      <c r="JG642">
        <v>7</v>
      </c>
      <c r="JH642">
        <v>1949</v>
      </c>
      <c r="JI642">
        <v>1</v>
      </c>
      <c r="JJ642">
        <v>29</v>
      </c>
      <c r="JK642">
        <v>190249.3</v>
      </c>
      <c r="JL642">
        <v>190249.5</v>
      </c>
      <c r="JM642">
        <v>2.40479</v>
      </c>
      <c r="JN642">
        <v>2.61597</v>
      </c>
      <c r="JO642">
        <v>2.146</v>
      </c>
      <c r="JP642">
        <v>2.67944</v>
      </c>
      <c r="JQ642">
        <v>2.29858</v>
      </c>
      <c r="JR642">
        <v>2.3938</v>
      </c>
      <c r="JS642">
        <v>37.0509</v>
      </c>
      <c r="JT642">
        <v>24.07</v>
      </c>
      <c r="JU642">
        <v>18</v>
      </c>
      <c r="JV642">
        <v>482.222</v>
      </c>
      <c r="JW642">
        <v>894.938</v>
      </c>
      <c r="JX642">
        <v>28.5674</v>
      </c>
      <c r="JY642">
        <v>28.3559</v>
      </c>
      <c r="JZ642">
        <v>29.9999</v>
      </c>
      <c r="KA642">
        <v>28.595</v>
      </c>
      <c r="KB642">
        <v>28.5715</v>
      </c>
      <c r="KC642">
        <v>48.3297</v>
      </c>
      <c r="KD642">
        <v>23.134</v>
      </c>
      <c r="KE642">
        <v>53.1062</v>
      </c>
      <c r="KF642">
        <v>28.5656</v>
      </c>
      <c r="KG642">
        <v>808.361</v>
      </c>
      <c r="KH642">
        <v>18.2162</v>
      </c>
      <c r="KI642">
        <v>102.081</v>
      </c>
      <c r="KJ642">
        <v>91.6142</v>
      </c>
    </row>
    <row r="643" spans="1:296">
      <c r="A643">
        <v>625</v>
      </c>
      <c r="B643">
        <v>1758404570.6</v>
      </c>
      <c r="C643">
        <v>22430.09999990463</v>
      </c>
      <c r="D643" t="s">
        <v>1699</v>
      </c>
      <c r="E643" t="s">
        <v>1700</v>
      </c>
      <c r="F643">
        <v>5</v>
      </c>
      <c r="G643" t="s">
        <v>1604</v>
      </c>
      <c r="H643">
        <v>1758404562.814285</v>
      </c>
      <c r="I643">
        <f>(J643)/1000</f>
        <v>0</v>
      </c>
      <c r="J643">
        <f>IF(DO643, AM643, AG643)</f>
        <v>0</v>
      </c>
      <c r="K643">
        <f>IF(DO643, AH643, AF643)</f>
        <v>0</v>
      </c>
      <c r="L643">
        <f>DQ643 - IF(AT643&gt;1, K643*DK643*100.0/(AV643), 0)</f>
        <v>0</v>
      </c>
      <c r="M643">
        <f>((S643-I643/2)*L643-K643)/(S643+I643/2)</f>
        <v>0</v>
      </c>
      <c r="N643">
        <f>M643*(DX643+DY643)/1000.0</f>
        <v>0</v>
      </c>
      <c r="O643">
        <f>(DQ643 - IF(AT643&gt;1, K643*DK643*100.0/(AV643), 0))*(DX643+DY643)/1000.0</f>
        <v>0</v>
      </c>
      <c r="P643">
        <f>2.0/((1/R643-1/Q643)+SIGN(R643)*SQRT((1/R643-1/Q643)*(1/R643-1/Q643) + 4*DL643/((DL643+1)*(DL643+1))*(2*1/R643*1/Q643-1/Q643*1/Q643)))</f>
        <v>0</v>
      </c>
      <c r="Q643">
        <f>IF(LEFT(DM643,1)&lt;&gt;"0",IF(LEFT(DM643,1)="1",3.0,DN643),$D$5+$E$5*(EE643*DX643/($K$5*1000))+$F$5*(EE643*DX643/($K$5*1000))*MAX(MIN(DK643,$J$5),$I$5)*MAX(MIN(DK643,$J$5),$I$5)+$G$5*MAX(MIN(DK643,$J$5),$I$5)*(EE643*DX643/($K$5*1000))+$H$5*(EE643*DX643/($K$5*1000))*(EE643*DX643/($K$5*1000)))</f>
        <v>0</v>
      </c>
      <c r="R643">
        <f>I643*(1000-(1000*0.61365*exp(17.502*V643/(240.97+V643))/(DX643+DY643)+DS643)/2)/(1000*0.61365*exp(17.502*V643/(240.97+V643))/(DX643+DY643)-DS643)</f>
        <v>0</v>
      </c>
      <c r="S643">
        <f>1/((DL643+1)/(P643/1.6)+1/(Q643/1.37)) + DL643/((DL643+1)/(P643/1.6) + DL643/(Q643/1.37))</f>
        <v>0</v>
      </c>
      <c r="T643">
        <f>(DG643*DJ643)</f>
        <v>0</v>
      </c>
      <c r="U643">
        <f>(DZ643+(T643+2*0.95*5.67E-8*(((DZ643+$B$9)+273)^4-(DZ643+273)^4)-44100*I643)/(1.84*29.3*Q643+8*0.95*5.67E-8*(DZ643+273)^3))</f>
        <v>0</v>
      </c>
      <c r="V643">
        <f>($C$9*EA643+$D$9*EB643+$E$9*U643)</f>
        <v>0</v>
      </c>
      <c r="W643">
        <f>0.61365*exp(17.502*V643/(240.97+V643))</f>
        <v>0</v>
      </c>
      <c r="X643">
        <f>(Y643/Z643*100)</f>
        <v>0</v>
      </c>
      <c r="Y643">
        <f>DS643*(DX643+DY643)/1000</f>
        <v>0</v>
      </c>
      <c r="Z643">
        <f>0.61365*exp(17.502*DZ643/(240.97+DZ643))</f>
        <v>0</v>
      </c>
      <c r="AA643">
        <f>(W643-DS643*(DX643+DY643)/1000)</f>
        <v>0</v>
      </c>
      <c r="AB643">
        <f>(-I643*44100)</f>
        <v>0</v>
      </c>
      <c r="AC643">
        <f>2*29.3*Q643*0.92*(DZ643-V643)</f>
        <v>0</v>
      </c>
      <c r="AD643">
        <f>2*0.95*5.67E-8*(((DZ643+$B$9)+273)^4-(V643+273)^4)</f>
        <v>0</v>
      </c>
      <c r="AE643">
        <f>T643+AD643+AB643+AC643</f>
        <v>0</v>
      </c>
      <c r="AF643">
        <f>DW643*AT643*(DR643-DQ643*(1000-AT643*DT643)/(1000-AT643*DS643))/(100*DK643)</f>
        <v>0</v>
      </c>
      <c r="AG643">
        <f>1000*DW643*AT643*(DS643-DT643)/(100*DK643*(1000-AT643*DS643))</f>
        <v>0</v>
      </c>
      <c r="AH643">
        <f>(AI643 - AJ643 - DX643*1E3/(8.314*(DZ643+273.15)) * AL643/DW643 * AK643) * DW643/(100*DK643) * (1000 - DT643)/1000</f>
        <v>0</v>
      </c>
      <c r="AI643">
        <v>801.3064215291041</v>
      </c>
      <c r="AJ643">
        <v>750.8524484848481</v>
      </c>
      <c r="AK643">
        <v>3.33894965192088</v>
      </c>
      <c r="AL643">
        <v>65.71797412509649</v>
      </c>
      <c r="AM643">
        <f>(AO643 - AN643 + DX643*1E3/(8.314*(DZ643+273.15)) * AQ643/DW643 * AP643) * DW643/(100*DK643) * 1000/(1000 - AO643)</f>
        <v>0</v>
      </c>
      <c r="AN643">
        <v>18.08724326896155</v>
      </c>
      <c r="AO643">
        <v>22.80663878787879</v>
      </c>
      <c r="AP643">
        <v>-0.002694038685265715</v>
      </c>
      <c r="AQ643">
        <v>86.31650499012009</v>
      </c>
      <c r="AR643">
        <v>0</v>
      </c>
      <c r="AS643">
        <v>0</v>
      </c>
      <c r="AT643">
        <f>IF(AR643*$H$15&gt;=AV643,1.0,(AV643/(AV643-AR643*$H$15)))</f>
        <v>0</v>
      </c>
      <c r="AU643">
        <f>(AT643-1)*100</f>
        <v>0</v>
      </c>
      <c r="AV643">
        <f>MAX(0,($B$15+$C$15*EE643)/(1+$D$15*EE643)*DX643/(DZ643+273)*$E$15)</f>
        <v>0</v>
      </c>
      <c r="AW643" t="s">
        <v>437</v>
      </c>
      <c r="AX643" t="s">
        <v>437</v>
      </c>
      <c r="AY643">
        <v>0</v>
      </c>
      <c r="AZ643">
        <v>0</v>
      </c>
      <c r="BA643">
        <f>1-AY643/AZ643</f>
        <v>0</v>
      </c>
      <c r="BB643">
        <v>0</v>
      </c>
      <c r="BC643" t="s">
        <v>437</v>
      </c>
      <c r="BD643" t="s">
        <v>437</v>
      </c>
      <c r="BE643">
        <v>0</v>
      </c>
      <c r="BF643">
        <v>0</v>
      </c>
      <c r="BG643">
        <f>1-BE643/BF643</f>
        <v>0</v>
      </c>
      <c r="BH643">
        <v>0.5</v>
      </c>
      <c r="BI643">
        <f>DH643</f>
        <v>0</v>
      </c>
      <c r="BJ643">
        <f>K643</f>
        <v>0</v>
      </c>
      <c r="BK643">
        <f>BG643*BH643*BI643</f>
        <v>0</v>
      </c>
      <c r="BL643">
        <f>(BJ643-BB643)/BI643</f>
        <v>0</v>
      </c>
      <c r="BM643">
        <f>(AZ643-BF643)/BF643</f>
        <v>0</v>
      </c>
      <c r="BN643">
        <f>AY643/(BA643+AY643/BF643)</f>
        <v>0</v>
      </c>
      <c r="BO643" t="s">
        <v>437</v>
      </c>
      <c r="BP643">
        <v>0</v>
      </c>
      <c r="BQ643">
        <f>IF(BP643&lt;&gt;0, BP643, BN643)</f>
        <v>0</v>
      </c>
      <c r="BR643">
        <f>1-BQ643/BF643</f>
        <v>0</v>
      </c>
      <c r="BS643">
        <f>(BF643-BE643)/(BF643-BQ643)</f>
        <v>0</v>
      </c>
      <c r="BT643">
        <f>(AZ643-BF643)/(AZ643-BQ643)</f>
        <v>0</v>
      </c>
      <c r="BU643">
        <f>(BF643-BE643)/(BF643-AY643)</f>
        <v>0</v>
      </c>
      <c r="BV643">
        <f>(AZ643-BF643)/(AZ643-AY643)</f>
        <v>0</v>
      </c>
      <c r="BW643">
        <f>(BS643*BQ643/BE643)</f>
        <v>0</v>
      </c>
      <c r="BX643">
        <f>(1-BW643)</f>
        <v>0</v>
      </c>
      <c r="DG643">
        <f>$B$13*EF643+$C$13*EG643+$F$13*ER643*(1-EU643)</f>
        <v>0</v>
      </c>
      <c r="DH643">
        <f>DG643*DI643</f>
        <v>0</v>
      </c>
      <c r="DI643">
        <f>($B$13*$D$11+$C$13*$D$11+$F$13*((FE643+EW643)/MAX(FE643+EW643+FF643, 0.1)*$I$11+FF643/MAX(FE643+EW643+FF643, 0.1)*$J$11))/($B$13+$C$13+$F$13)</f>
        <v>0</v>
      </c>
      <c r="DJ643">
        <f>($B$13*$K$11+$C$13*$K$11+$F$13*((FE643+EW643)/MAX(FE643+EW643+FF643, 0.1)*$P$11+FF643/MAX(FE643+EW643+FF643, 0.1)*$Q$11))/($B$13+$C$13+$F$13)</f>
        <v>0</v>
      </c>
      <c r="DK643">
        <v>5.66</v>
      </c>
      <c r="DL643">
        <v>0.5</v>
      </c>
      <c r="DM643" t="s">
        <v>438</v>
      </c>
      <c r="DN643">
        <v>2</v>
      </c>
      <c r="DO643" t="b">
        <v>1</v>
      </c>
      <c r="DP643">
        <v>1758404562.814285</v>
      </c>
      <c r="DQ643">
        <v>709.874642857143</v>
      </c>
      <c r="DR643">
        <v>771.9409642857142</v>
      </c>
      <c r="DS643">
        <v>22.84151071428571</v>
      </c>
      <c r="DT643">
        <v>18.06011428571428</v>
      </c>
      <c r="DU643">
        <v>710.8174642857144</v>
      </c>
      <c r="DV643">
        <v>22.56048928571428</v>
      </c>
      <c r="DW643">
        <v>499.9851785714286</v>
      </c>
      <c r="DX643">
        <v>90.19781071428572</v>
      </c>
      <c r="DY643">
        <v>0.06641439642857143</v>
      </c>
      <c r="DZ643">
        <v>29.55198928571429</v>
      </c>
      <c r="EA643">
        <v>30.00844285714286</v>
      </c>
      <c r="EB643">
        <v>999.9000000000002</v>
      </c>
      <c r="EC643">
        <v>0</v>
      </c>
      <c r="ED643">
        <v>0</v>
      </c>
      <c r="EE643">
        <v>10002.07428571428</v>
      </c>
      <c r="EF643">
        <v>0</v>
      </c>
      <c r="EG643">
        <v>11.5964</v>
      </c>
      <c r="EH643">
        <v>-62.06634285714286</v>
      </c>
      <c r="EI643">
        <v>726.4678571428574</v>
      </c>
      <c r="EJ643">
        <v>786.1391785714286</v>
      </c>
      <c r="EK643">
        <v>4.781391428571429</v>
      </c>
      <c r="EL643">
        <v>771.9409642857142</v>
      </c>
      <c r="EM643">
        <v>18.06011428571428</v>
      </c>
      <c r="EN643">
        <v>2.060253928571429</v>
      </c>
      <c r="EO643">
        <v>1.6289825</v>
      </c>
      <c r="EP643">
        <v>17.91516428571429</v>
      </c>
      <c r="EQ643">
        <v>14.23571785714286</v>
      </c>
      <c r="ER643">
        <v>1999.988928571428</v>
      </c>
      <c r="ES643">
        <v>0.9799944642857145</v>
      </c>
      <c r="ET643">
        <v>0.02000545357142857</v>
      </c>
      <c r="EU643">
        <v>0</v>
      </c>
      <c r="EV643">
        <v>941.9736071428571</v>
      </c>
      <c r="EW643">
        <v>5.00078</v>
      </c>
      <c r="EX643">
        <v>18407.375</v>
      </c>
      <c r="EY643">
        <v>16379.50714285714</v>
      </c>
      <c r="EZ643">
        <v>38.68521428571429</v>
      </c>
      <c r="FA643">
        <v>39.54214285714285</v>
      </c>
      <c r="FB643">
        <v>38.91717857142857</v>
      </c>
      <c r="FC643">
        <v>39.13592857142856</v>
      </c>
      <c r="FD643">
        <v>40.0645357142857</v>
      </c>
      <c r="FE643">
        <v>1955.075357142857</v>
      </c>
      <c r="FF643">
        <v>39.91357142857144</v>
      </c>
      <c r="FG643">
        <v>0</v>
      </c>
      <c r="FH643">
        <v>1758404571.3</v>
      </c>
      <c r="FI643">
        <v>0</v>
      </c>
      <c r="FJ643">
        <v>942.4176400000001</v>
      </c>
      <c r="FK643">
        <v>36.67230773319891</v>
      </c>
      <c r="FL643">
        <v>714.7615395183433</v>
      </c>
      <c r="FM643">
        <v>18415.004</v>
      </c>
      <c r="FN643">
        <v>15</v>
      </c>
      <c r="FO643">
        <v>0</v>
      </c>
      <c r="FP643" t="s">
        <v>439</v>
      </c>
      <c r="FQ643">
        <v>1746989605.5</v>
      </c>
      <c r="FR643">
        <v>1746989593.5</v>
      </c>
      <c r="FS643">
        <v>0</v>
      </c>
      <c r="FT643">
        <v>-0.274</v>
      </c>
      <c r="FU643">
        <v>-0.002</v>
      </c>
      <c r="FV643">
        <v>2.549</v>
      </c>
      <c r="FW643">
        <v>0.129</v>
      </c>
      <c r="FX643">
        <v>420</v>
      </c>
      <c r="FY643">
        <v>17</v>
      </c>
      <c r="FZ643">
        <v>0.02</v>
      </c>
      <c r="GA643">
        <v>0.04</v>
      </c>
      <c r="GB643">
        <v>-61.64389756097561</v>
      </c>
      <c r="GC643">
        <v>-7.327091289198687</v>
      </c>
      <c r="GD643">
        <v>0.7323104707730236</v>
      </c>
      <c r="GE643">
        <v>0</v>
      </c>
      <c r="GF643">
        <v>939.9039705882353</v>
      </c>
      <c r="GG643">
        <v>38.41908328295884</v>
      </c>
      <c r="GH643">
        <v>3.776017155411037</v>
      </c>
      <c r="GI643">
        <v>0</v>
      </c>
      <c r="GJ643">
        <v>4.80154268292683</v>
      </c>
      <c r="GK643">
        <v>-0.4586460627177816</v>
      </c>
      <c r="GL643">
        <v>0.05113215092928874</v>
      </c>
      <c r="GM643">
        <v>0</v>
      </c>
      <c r="GN643">
        <v>0</v>
      </c>
      <c r="GO643">
        <v>3</v>
      </c>
      <c r="GP643" t="s">
        <v>446</v>
      </c>
      <c r="GQ643">
        <v>3.10209</v>
      </c>
      <c r="GR643">
        <v>2.72443</v>
      </c>
      <c r="GS643">
        <v>0.131128</v>
      </c>
      <c r="GT643">
        <v>0.138427</v>
      </c>
      <c r="GU643">
        <v>0.103865</v>
      </c>
      <c r="GV643">
        <v>0.0894148</v>
      </c>
      <c r="GW643">
        <v>22741.7</v>
      </c>
      <c r="GX643">
        <v>20492.8</v>
      </c>
      <c r="GY643">
        <v>26736.5</v>
      </c>
      <c r="GZ643">
        <v>24005.6</v>
      </c>
      <c r="HA643">
        <v>38342.2</v>
      </c>
      <c r="HB643">
        <v>32334.3</v>
      </c>
      <c r="HC643">
        <v>46689.9</v>
      </c>
      <c r="HD643">
        <v>37995.1</v>
      </c>
      <c r="HE643">
        <v>1.87625</v>
      </c>
      <c r="HF643">
        <v>2.3451</v>
      </c>
      <c r="HG643">
        <v>0.147767</v>
      </c>
      <c r="HH643">
        <v>0</v>
      </c>
      <c r="HI643">
        <v>27.6094</v>
      </c>
      <c r="HJ643">
        <v>999.9</v>
      </c>
      <c r="HK643">
        <v>43.7</v>
      </c>
      <c r="HL643">
        <v>32.4</v>
      </c>
      <c r="HM643">
        <v>23.6667</v>
      </c>
      <c r="HN643">
        <v>61.2112</v>
      </c>
      <c r="HO643">
        <v>5.43269</v>
      </c>
      <c r="HP643">
        <v>2</v>
      </c>
      <c r="HQ643">
        <v>0.08669209999999999</v>
      </c>
      <c r="HR643">
        <v>-0.723581</v>
      </c>
      <c r="HS643">
        <v>20.2812</v>
      </c>
      <c r="HT643">
        <v>5.21325</v>
      </c>
      <c r="HU643">
        <v>11.9758</v>
      </c>
      <c r="HV643">
        <v>4.9629</v>
      </c>
      <c r="HW643">
        <v>3.2746</v>
      </c>
      <c r="HX643">
        <v>9999</v>
      </c>
      <c r="HY643">
        <v>9999</v>
      </c>
      <c r="HZ643">
        <v>9999</v>
      </c>
      <c r="IA643">
        <v>999.9</v>
      </c>
      <c r="IB643">
        <v>1.86386</v>
      </c>
      <c r="IC643">
        <v>1.86008</v>
      </c>
      <c r="ID643">
        <v>1.85843</v>
      </c>
      <c r="IE643">
        <v>1.85974</v>
      </c>
      <c r="IF643">
        <v>1.85989</v>
      </c>
      <c r="IG643">
        <v>1.85838</v>
      </c>
      <c r="IH643">
        <v>1.85744</v>
      </c>
      <c r="II643">
        <v>1.85237</v>
      </c>
      <c r="IJ643">
        <v>0</v>
      </c>
      <c r="IK643">
        <v>0</v>
      </c>
      <c r="IL643">
        <v>0</v>
      </c>
      <c r="IM643">
        <v>0</v>
      </c>
      <c r="IN643" t="s">
        <v>441</v>
      </c>
      <c r="IO643" t="s">
        <v>442</v>
      </c>
      <c r="IP643" t="s">
        <v>443</v>
      </c>
      <c r="IQ643" t="s">
        <v>443</v>
      </c>
      <c r="IR643" t="s">
        <v>443</v>
      </c>
      <c r="IS643" t="s">
        <v>443</v>
      </c>
      <c r="IT643">
        <v>0</v>
      </c>
      <c r="IU643">
        <v>100</v>
      </c>
      <c r="IV643">
        <v>100</v>
      </c>
      <c r="IW643">
        <v>-0.9340000000000001</v>
      </c>
      <c r="IX643">
        <v>0.2803</v>
      </c>
      <c r="IY643">
        <v>-1.199888540531774</v>
      </c>
      <c r="IZ643">
        <v>0.0006062262584135303</v>
      </c>
      <c r="JA643">
        <v>-6.607284784785487E-07</v>
      </c>
      <c r="JB643">
        <v>4.456398226774383E-10</v>
      </c>
      <c r="JC643">
        <v>0.04242554667046498</v>
      </c>
      <c r="JD643">
        <v>-0.002659736867722172</v>
      </c>
      <c r="JE643">
        <v>0.000738507291522077</v>
      </c>
      <c r="JF643">
        <v>-6.730059124220876E-06</v>
      </c>
      <c r="JG643">
        <v>7</v>
      </c>
      <c r="JH643">
        <v>1949</v>
      </c>
      <c r="JI643">
        <v>1</v>
      </c>
      <c r="JJ643">
        <v>29</v>
      </c>
      <c r="JK643">
        <v>190249.4</v>
      </c>
      <c r="JL643">
        <v>190249.6</v>
      </c>
      <c r="JM643">
        <v>2.44385</v>
      </c>
      <c r="JN643">
        <v>2.61108</v>
      </c>
      <c r="JO643">
        <v>2.146</v>
      </c>
      <c r="JP643">
        <v>2.67822</v>
      </c>
      <c r="JQ643">
        <v>2.29858</v>
      </c>
      <c r="JR643">
        <v>2.43408</v>
      </c>
      <c r="JS643">
        <v>37.0509</v>
      </c>
      <c r="JT643">
        <v>24.0787</v>
      </c>
      <c r="JU643">
        <v>18</v>
      </c>
      <c r="JV643">
        <v>482.528</v>
      </c>
      <c r="JW643">
        <v>894.715</v>
      </c>
      <c r="JX643">
        <v>28.5605</v>
      </c>
      <c r="JY643">
        <v>28.3541</v>
      </c>
      <c r="JZ643">
        <v>29.9999</v>
      </c>
      <c r="KA643">
        <v>28.5933</v>
      </c>
      <c r="KB643">
        <v>28.5691</v>
      </c>
      <c r="KC643">
        <v>49.1077</v>
      </c>
      <c r="KD643">
        <v>22.8354</v>
      </c>
      <c r="KE643">
        <v>53.1062</v>
      </c>
      <c r="KF643">
        <v>28.5623</v>
      </c>
      <c r="KG643">
        <v>821.723</v>
      </c>
      <c r="KH643">
        <v>18.2584</v>
      </c>
      <c r="KI643">
        <v>102.082</v>
      </c>
      <c r="KJ643">
        <v>91.61539999999999</v>
      </c>
    </row>
    <row r="644" spans="1:296">
      <c r="A644">
        <v>626</v>
      </c>
      <c r="B644">
        <v>1758404575.6</v>
      </c>
      <c r="C644">
        <v>22435.09999990463</v>
      </c>
      <c r="D644" t="s">
        <v>1701</v>
      </c>
      <c r="E644" t="s">
        <v>1702</v>
      </c>
      <c r="F644">
        <v>5</v>
      </c>
      <c r="G644" t="s">
        <v>1604</v>
      </c>
      <c r="H644">
        <v>1758404568.1</v>
      </c>
      <c r="I644">
        <f>(J644)/1000</f>
        <v>0</v>
      </c>
      <c r="J644">
        <f>IF(DO644, AM644, AG644)</f>
        <v>0</v>
      </c>
      <c r="K644">
        <f>IF(DO644, AH644, AF644)</f>
        <v>0</v>
      </c>
      <c r="L644">
        <f>DQ644 - IF(AT644&gt;1, K644*DK644*100.0/(AV644), 0)</f>
        <v>0</v>
      </c>
      <c r="M644">
        <f>((S644-I644/2)*L644-K644)/(S644+I644/2)</f>
        <v>0</v>
      </c>
      <c r="N644">
        <f>M644*(DX644+DY644)/1000.0</f>
        <v>0</v>
      </c>
      <c r="O644">
        <f>(DQ644 - IF(AT644&gt;1, K644*DK644*100.0/(AV644), 0))*(DX644+DY644)/1000.0</f>
        <v>0</v>
      </c>
      <c r="P644">
        <f>2.0/((1/R644-1/Q644)+SIGN(R644)*SQRT((1/R644-1/Q644)*(1/R644-1/Q644) + 4*DL644/((DL644+1)*(DL644+1))*(2*1/R644*1/Q644-1/Q644*1/Q644)))</f>
        <v>0</v>
      </c>
      <c r="Q644">
        <f>IF(LEFT(DM644,1)&lt;&gt;"0",IF(LEFT(DM644,1)="1",3.0,DN644),$D$5+$E$5*(EE644*DX644/($K$5*1000))+$F$5*(EE644*DX644/($K$5*1000))*MAX(MIN(DK644,$J$5),$I$5)*MAX(MIN(DK644,$J$5),$I$5)+$G$5*MAX(MIN(DK644,$J$5),$I$5)*(EE644*DX644/($K$5*1000))+$H$5*(EE644*DX644/($K$5*1000))*(EE644*DX644/($K$5*1000)))</f>
        <v>0</v>
      </c>
      <c r="R644">
        <f>I644*(1000-(1000*0.61365*exp(17.502*V644/(240.97+V644))/(DX644+DY644)+DS644)/2)/(1000*0.61365*exp(17.502*V644/(240.97+V644))/(DX644+DY644)-DS644)</f>
        <v>0</v>
      </c>
      <c r="S644">
        <f>1/((DL644+1)/(P644/1.6)+1/(Q644/1.37)) + DL644/((DL644+1)/(P644/1.6) + DL644/(Q644/1.37))</f>
        <v>0</v>
      </c>
      <c r="T644">
        <f>(DG644*DJ644)</f>
        <v>0</v>
      </c>
      <c r="U644">
        <f>(DZ644+(T644+2*0.95*5.67E-8*(((DZ644+$B$9)+273)^4-(DZ644+273)^4)-44100*I644)/(1.84*29.3*Q644+8*0.95*5.67E-8*(DZ644+273)^3))</f>
        <v>0</v>
      </c>
      <c r="V644">
        <f>($C$9*EA644+$D$9*EB644+$E$9*U644)</f>
        <v>0</v>
      </c>
      <c r="W644">
        <f>0.61365*exp(17.502*V644/(240.97+V644))</f>
        <v>0</v>
      </c>
      <c r="X644">
        <f>(Y644/Z644*100)</f>
        <v>0</v>
      </c>
      <c r="Y644">
        <f>DS644*(DX644+DY644)/1000</f>
        <v>0</v>
      </c>
      <c r="Z644">
        <f>0.61365*exp(17.502*DZ644/(240.97+DZ644))</f>
        <v>0</v>
      </c>
      <c r="AA644">
        <f>(W644-DS644*(DX644+DY644)/1000)</f>
        <v>0</v>
      </c>
      <c r="AB644">
        <f>(-I644*44100)</f>
        <v>0</v>
      </c>
      <c r="AC644">
        <f>2*29.3*Q644*0.92*(DZ644-V644)</f>
        <v>0</v>
      </c>
      <c r="AD644">
        <f>2*0.95*5.67E-8*(((DZ644+$B$9)+273)^4-(V644+273)^4)</f>
        <v>0</v>
      </c>
      <c r="AE644">
        <f>T644+AD644+AB644+AC644</f>
        <v>0</v>
      </c>
      <c r="AF644">
        <f>DW644*AT644*(DR644-DQ644*(1000-AT644*DT644)/(1000-AT644*DS644))/(100*DK644)</f>
        <v>0</v>
      </c>
      <c r="AG644">
        <f>1000*DW644*AT644*(DS644-DT644)/(100*DK644*(1000-AT644*DS644))</f>
        <v>0</v>
      </c>
      <c r="AH644">
        <f>(AI644 - AJ644 - DX644*1E3/(8.314*(DZ644+273.15)) * AL644/DW644 * AK644) * DW644/(100*DK644) * (1000 - DT644)/1000</f>
        <v>0</v>
      </c>
      <c r="AI644">
        <v>818.5736312122783</v>
      </c>
      <c r="AJ644">
        <v>767.6093151515148</v>
      </c>
      <c r="AK644">
        <v>3.339229358844991</v>
      </c>
      <c r="AL644">
        <v>65.71797412509649</v>
      </c>
      <c r="AM644">
        <f>(AO644 - AN644 + DX644*1E3/(8.314*(DZ644+273.15)) * AQ644/DW644 * AP644) * DW644/(100*DK644) * 1000/(1000 - AO644)</f>
        <v>0</v>
      </c>
      <c r="AN644">
        <v>18.12679935697788</v>
      </c>
      <c r="AO644">
        <v>22.7959103030303</v>
      </c>
      <c r="AP644">
        <v>-0.000608059517835441</v>
      </c>
      <c r="AQ644">
        <v>86.31650499012009</v>
      </c>
      <c r="AR644">
        <v>0</v>
      </c>
      <c r="AS644">
        <v>0</v>
      </c>
      <c r="AT644">
        <f>IF(AR644*$H$15&gt;=AV644,1.0,(AV644/(AV644-AR644*$H$15)))</f>
        <v>0</v>
      </c>
      <c r="AU644">
        <f>(AT644-1)*100</f>
        <v>0</v>
      </c>
      <c r="AV644">
        <f>MAX(0,($B$15+$C$15*EE644)/(1+$D$15*EE644)*DX644/(DZ644+273)*$E$15)</f>
        <v>0</v>
      </c>
      <c r="AW644" t="s">
        <v>437</v>
      </c>
      <c r="AX644" t="s">
        <v>437</v>
      </c>
      <c r="AY644">
        <v>0</v>
      </c>
      <c r="AZ644">
        <v>0</v>
      </c>
      <c r="BA644">
        <f>1-AY644/AZ644</f>
        <v>0</v>
      </c>
      <c r="BB644">
        <v>0</v>
      </c>
      <c r="BC644" t="s">
        <v>437</v>
      </c>
      <c r="BD644" t="s">
        <v>437</v>
      </c>
      <c r="BE644">
        <v>0</v>
      </c>
      <c r="BF644">
        <v>0</v>
      </c>
      <c r="BG644">
        <f>1-BE644/BF644</f>
        <v>0</v>
      </c>
      <c r="BH644">
        <v>0.5</v>
      </c>
      <c r="BI644">
        <f>DH644</f>
        <v>0</v>
      </c>
      <c r="BJ644">
        <f>K644</f>
        <v>0</v>
      </c>
      <c r="BK644">
        <f>BG644*BH644*BI644</f>
        <v>0</v>
      </c>
      <c r="BL644">
        <f>(BJ644-BB644)/BI644</f>
        <v>0</v>
      </c>
      <c r="BM644">
        <f>(AZ644-BF644)/BF644</f>
        <v>0</v>
      </c>
      <c r="BN644">
        <f>AY644/(BA644+AY644/BF644)</f>
        <v>0</v>
      </c>
      <c r="BO644" t="s">
        <v>437</v>
      </c>
      <c r="BP644">
        <v>0</v>
      </c>
      <c r="BQ644">
        <f>IF(BP644&lt;&gt;0, BP644, BN644)</f>
        <v>0</v>
      </c>
      <c r="BR644">
        <f>1-BQ644/BF644</f>
        <v>0</v>
      </c>
      <c r="BS644">
        <f>(BF644-BE644)/(BF644-BQ644)</f>
        <v>0</v>
      </c>
      <c r="BT644">
        <f>(AZ644-BF644)/(AZ644-BQ644)</f>
        <v>0</v>
      </c>
      <c r="BU644">
        <f>(BF644-BE644)/(BF644-AY644)</f>
        <v>0</v>
      </c>
      <c r="BV644">
        <f>(AZ644-BF644)/(AZ644-AY644)</f>
        <v>0</v>
      </c>
      <c r="BW644">
        <f>(BS644*BQ644/BE644)</f>
        <v>0</v>
      </c>
      <c r="BX644">
        <f>(1-BW644)</f>
        <v>0</v>
      </c>
      <c r="DG644">
        <f>$B$13*EF644+$C$13*EG644+$F$13*ER644*(1-EU644)</f>
        <v>0</v>
      </c>
      <c r="DH644">
        <f>DG644*DI644</f>
        <v>0</v>
      </c>
      <c r="DI644">
        <f>($B$13*$D$11+$C$13*$D$11+$F$13*((FE644+EW644)/MAX(FE644+EW644+FF644, 0.1)*$I$11+FF644/MAX(FE644+EW644+FF644, 0.1)*$J$11))/($B$13+$C$13+$F$13)</f>
        <v>0</v>
      </c>
      <c r="DJ644">
        <f>($B$13*$K$11+$C$13*$K$11+$F$13*((FE644+EW644)/MAX(FE644+EW644+FF644, 0.1)*$P$11+FF644/MAX(FE644+EW644+FF644, 0.1)*$Q$11))/($B$13+$C$13+$F$13)</f>
        <v>0</v>
      </c>
      <c r="DK644">
        <v>5.66</v>
      </c>
      <c r="DL644">
        <v>0.5</v>
      </c>
      <c r="DM644" t="s">
        <v>438</v>
      </c>
      <c r="DN644">
        <v>2</v>
      </c>
      <c r="DO644" t="b">
        <v>1</v>
      </c>
      <c r="DP644">
        <v>1758404568.1</v>
      </c>
      <c r="DQ644">
        <v>727.1967777777778</v>
      </c>
      <c r="DR644">
        <v>789.7813703703704</v>
      </c>
      <c r="DS644">
        <v>22.81555925925926</v>
      </c>
      <c r="DT644">
        <v>18.09586296296296</v>
      </c>
      <c r="DU644">
        <v>728.1334814814816</v>
      </c>
      <c r="DV644">
        <v>22.53507037037038</v>
      </c>
      <c r="DW644">
        <v>500.0207777777778</v>
      </c>
      <c r="DX644">
        <v>90.19745925925928</v>
      </c>
      <c r="DY644">
        <v>0.06646805555555556</v>
      </c>
      <c r="DZ644">
        <v>29.55459259259259</v>
      </c>
      <c r="EA644">
        <v>30.01450370370371</v>
      </c>
      <c r="EB644">
        <v>999.9000000000001</v>
      </c>
      <c r="EC644">
        <v>0</v>
      </c>
      <c r="ED644">
        <v>0</v>
      </c>
      <c r="EE644">
        <v>10008.15111111111</v>
      </c>
      <c r="EF644">
        <v>0</v>
      </c>
      <c r="EG644">
        <v>11.5964</v>
      </c>
      <c r="EH644">
        <v>-62.58465555555555</v>
      </c>
      <c r="EI644">
        <v>744.1752962962963</v>
      </c>
      <c r="EJ644">
        <v>804.3371851851851</v>
      </c>
      <c r="EK644">
        <v>4.719702592592593</v>
      </c>
      <c r="EL644">
        <v>789.7813703703704</v>
      </c>
      <c r="EM644">
        <v>18.09586296296296</v>
      </c>
      <c r="EN644">
        <v>2.057904814814815</v>
      </c>
      <c r="EO644">
        <v>1.6322</v>
      </c>
      <c r="EP644">
        <v>17.89703703703704</v>
      </c>
      <c r="EQ644">
        <v>14.26617777777778</v>
      </c>
      <c r="ER644">
        <v>2000.042962962963</v>
      </c>
      <c r="ES644">
        <v>0.9799955925925928</v>
      </c>
      <c r="ET644">
        <v>0.02000431851851852</v>
      </c>
      <c r="EU644">
        <v>0</v>
      </c>
      <c r="EV644">
        <v>945.1112962962962</v>
      </c>
      <c r="EW644">
        <v>5.00078</v>
      </c>
      <c r="EX644">
        <v>18469.37037037037</v>
      </c>
      <c r="EY644">
        <v>16379.96296296297</v>
      </c>
      <c r="EZ644">
        <v>38.69196296296296</v>
      </c>
      <c r="FA644">
        <v>39.53903703703703</v>
      </c>
      <c r="FB644">
        <v>38.92348148148148</v>
      </c>
      <c r="FC644">
        <v>39.134</v>
      </c>
      <c r="FD644">
        <v>40.06925925925925</v>
      </c>
      <c r="FE644">
        <v>1955.13037037037</v>
      </c>
      <c r="FF644">
        <v>39.9125925925926</v>
      </c>
      <c r="FG644">
        <v>0</v>
      </c>
      <c r="FH644">
        <v>1758404576.1</v>
      </c>
      <c r="FI644">
        <v>0</v>
      </c>
      <c r="FJ644">
        <v>945.2158000000001</v>
      </c>
      <c r="FK644">
        <v>35.438692349833</v>
      </c>
      <c r="FL644">
        <v>680.5846164654696</v>
      </c>
      <c r="FM644">
        <v>18470.824</v>
      </c>
      <c r="FN644">
        <v>15</v>
      </c>
      <c r="FO644">
        <v>0</v>
      </c>
      <c r="FP644" t="s">
        <v>439</v>
      </c>
      <c r="FQ644">
        <v>1746989605.5</v>
      </c>
      <c r="FR644">
        <v>1746989593.5</v>
      </c>
      <c r="FS644">
        <v>0</v>
      </c>
      <c r="FT644">
        <v>-0.274</v>
      </c>
      <c r="FU644">
        <v>-0.002</v>
      </c>
      <c r="FV644">
        <v>2.549</v>
      </c>
      <c r="FW644">
        <v>0.129</v>
      </c>
      <c r="FX644">
        <v>420</v>
      </c>
      <c r="FY644">
        <v>17</v>
      </c>
      <c r="FZ644">
        <v>0.02</v>
      </c>
      <c r="GA644">
        <v>0.04</v>
      </c>
      <c r="GB644">
        <v>-62.22847317073171</v>
      </c>
      <c r="GC644">
        <v>-6.298986062717892</v>
      </c>
      <c r="GD644">
        <v>0.6314886187586073</v>
      </c>
      <c r="GE644">
        <v>0</v>
      </c>
      <c r="GF644">
        <v>943.2674705882353</v>
      </c>
      <c r="GG644">
        <v>36.01054239027108</v>
      </c>
      <c r="GH644">
        <v>3.540935164242663</v>
      </c>
      <c r="GI644">
        <v>0</v>
      </c>
      <c r="GJ644">
        <v>4.758721951219512</v>
      </c>
      <c r="GK644">
        <v>-0.6754005574912877</v>
      </c>
      <c r="GL644">
        <v>0.06910290439766435</v>
      </c>
      <c r="GM644">
        <v>0</v>
      </c>
      <c r="GN644">
        <v>0</v>
      </c>
      <c r="GO644">
        <v>3</v>
      </c>
      <c r="GP644" t="s">
        <v>446</v>
      </c>
      <c r="GQ644">
        <v>3.10227</v>
      </c>
      <c r="GR644">
        <v>2.72436</v>
      </c>
      <c r="GS644">
        <v>0.133086</v>
      </c>
      <c r="GT644">
        <v>0.140339</v>
      </c>
      <c r="GU644">
        <v>0.10383</v>
      </c>
      <c r="GV644">
        <v>0.0896256</v>
      </c>
      <c r="GW644">
        <v>22690.6</v>
      </c>
      <c r="GX644">
        <v>20447.2</v>
      </c>
      <c r="GY644">
        <v>26736.7</v>
      </c>
      <c r="GZ644">
        <v>24005.5</v>
      </c>
      <c r="HA644">
        <v>38344.2</v>
      </c>
      <c r="HB644">
        <v>32327.1</v>
      </c>
      <c r="HC644">
        <v>46690.3</v>
      </c>
      <c r="HD644">
        <v>37995.3</v>
      </c>
      <c r="HE644">
        <v>1.8763</v>
      </c>
      <c r="HF644">
        <v>2.3452</v>
      </c>
      <c r="HG644">
        <v>0.148743</v>
      </c>
      <c r="HH644">
        <v>0</v>
      </c>
      <c r="HI644">
        <v>27.6147</v>
      </c>
      <c r="HJ644">
        <v>999.9</v>
      </c>
      <c r="HK644">
        <v>43.7</v>
      </c>
      <c r="HL644">
        <v>32.4</v>
      </c>
      <c r="HM644">
        <v>23.6627</v>
      </c>
      <c r="HN644">
        <v>60.9512</v>
      </c>
      <c r="HO644">
        <v>5.28045</v>
      </c>
      <c r="HP644">
        <v>2</v>
      </c>
      <c r="HQ644">
        <v>0.0867607</v>
      </c>
      <c r="HR644">
        <v>-0.6857490000000001</v>
      </c>
      <c r="HS644">
        <v>20.2813</v>
      </c>
      <c r="HT644">
        <v>5.211</v>
      </c>
      <c r="HU644">
        <v>11.9757</v>
      </c>
      <c r="HV644">
        <v>4.9626</v>
      </c>
      <c r="HW644">
        <v>3.27443</v>
      </c>
      <c r="HX644">
        <v>9999</v>
      </c>
      <c r="HY644">
        <v>9999</v>
      </c>
      <c r="HZ644">
        <v>9999</v>
      </c>
      <c r="IA644">
        <v>999.9</v>
      </c>
      <c r="IB644">
        <v>1.86386</v>
      </c>
      <c r="IC644">
        <v>1.8601</v>
      </c>
      <c r="ID644">
        <v>1.85842</v>
      </c>
      <c r="IE644">
        <v>1.85974</v>
      </c>
      <c r="IF644">
        <v>1.85989</v>
      </c>
      <c r="IG644">
        <v>1.85839</v>
      </c>
      <c r="IH644">
        <v>1.85745</v>
      </c>
      <c r="II644">
        <v>1.85239</v>
      </c>
      <c r="IJ644">
        <v>0</v>
      </c>
      <c r="IK644">
        <v>0</v>
      </c>
      <c r="IL644">
        <v>0</v>
      </c>
      <c r="IM644">
        <v>0</v>
      </c>
      <c r="IN644" t="s">
        <v>441</v>
      </c>
      <c r="IO644" t="s">
        <v>442</v>
      </c>
      <c r="IP644" t="s">
        <v>443</v>
      </c>
      <c r="IQ644" t="s">
        <v>443</v>
      </c>
      <c r="IR644" t="s">
        <v>443</v>
      </c>
      <c r="IS644" t="s">
        <v>443</v>
      </c>
      <c r="IT644">
        <v>0</v>
      </c>
      <c r="IU644">
        <v>100</v>
      </c>
      <c r="IV644">
        <v>100</v>
      </c>
      <c r="IW644">
        <v>-0.928</v>
      </c>
      <c r="IX644">
        <v>0.28</v>
      </c>
      <c r="IY644">
        <v>-1.199888540531774</v>
      </c>
      <c r="IZ644">
        <v>0.0006062262584135303</v>
      </c>
      <c r="JA644">
        <v>-6.607284784785487E-07</v>
      </c>
      <c r="JB644">
        <v>4.456398226774383E-10</v>
      </c>
      <c r="JC644">
        <v>0.04242554667046498</v>
      </c>
      <c r="JD644">
        <v>-0.002659736867722172</v>
      </c>
      <c r="JE644">
        <v>0.000738507291522077</v>
      </c>
      <c r="JF644">
        <v>-6.730059124220876E-06</v>
      </c>
      <c r="JG644">
        <v>7</v>
      </c>
      <c r="JH644">
        <v>1949</v>
      </c>
      <c r="JI644">
        <v>1</v>
      </c>
      <c r="JJ644">
        <v>29</v>
      </c>
      <c r="JK644">
        <v>190249.5</v>
      </c>
      <c r="JL644">
        <v>190249.7</v>
      </c>
      <c r="JM644">
        <v>2.48657</v>
      </c>
      <c r="JN644">
        <v>2.61841</v>
      </c>
      <c r="JO644">
        <v>2.146</v>
      </c>
      <c r="JP644">
        <v>2.677</v>
      </c>
      <c r="JQ644">
        <v>2.29858</v>
      </c>
      <c r="JR644">
        <v>2.39258</v>
      </c>
      <c r="JS644">
        <v>37.0509</v>
      </c>
      <c r="JT644">
        <v>24.07</v>
      </c>
      <c r="JU644">
        <v>18</v>
      </c>
      <c r="JV644">
        <v>482.538</v>
      </c>
      <c r="JW644">
        <v>894.793</v>
      </c>
      <c r="JX644">
        <v>28.5528</v>
      </c>
      <c r="JY644">
        <v>28.354</v>
      </c>
      <c r="JZ644">
        <v>30</v>
      </c>
      <c r="KA644">
        <v>28.5909</v>
      </c>
      <c r="KB644">
        <v>28.5673</v>
      </c>
      <c r="KC644">
        <v>49.9619</v>
      </c>
      <c r="KD644">
        <v>22.5328</v>
      </c>
      <c r="KE644">
        <v>53.1062</v>
      </c>
      <c r="KF644">
        <v>28.5484</v>
      </c>
      <c r="KG644">
        <v>841.792</v>
      </c>
      <c r="KH644">
        <v>18.3052</v>
      </c>
      <c r="KI644">
        <v>102.083</v>
      </c>
      <c r="KJ644">
        <v>91.6155</v>
      </c>
    </row>
    <row r="645" spans="1:296">
      <c r="A645">
        <v>627</v>
      </c>
      <c r="B645">
        <v>1758404580.6</v>
      </c>
      <c r="C645">
        <v>22440.09999990463</v>
      </c>
      <c r="D645" t="s">
        <v>1703</v>
      </c>
      <c r="E645" t="s">
        <v>1704</v>
      </c>
      <c r="F645">
        <v>5</v>
      </c>
      <c r="G645" t="s">
        <v>1604</v>
      </c>
      <c r="H645">
        <v>1758404572.814285</v>
      </c>
      <c r="I645">
        <f>(J645)/1000</f>
        <v>0</v>
      </c>
      <c r="J645">
        <f>IF(DO645, AM645, AG645)</f>
        <v>0</v>
      </c>
      <c r="K645">
        <f>IF(DO645, AH645, AF645)</f>
        <v>0</v>
      </c>
      <c r="L645">
        <f>DQ645 - IF(AT645&gt;1, K645*DK645*100.0/(AV645), 0)</f>
        <v>0</v>
      </c>
      <c r="M645">
        <f>((S645-I645/2)*L645-K645)/(S645+I645/2)</f>
        <v>0</v>
      </c>
      <c r="N645">
        <f>M645*(DX645+DY645)/1000.0</f>
        <v>0</v>
      </c>
      <c r="O645">
        <f>(DQ645 - IF(AT645&gt;1, K645*DK645*100.0/(AV645), 0))*(DX645+DY645)/1000.0</f>
        <v>0</v>
      </c>
      <c r="P645">
        <f>2.0/((1/R645-1/Q645)+SIGN(R645)*SQRT((1/R645-1/Q645)*(1/R645-1/Q645) + 4*DL645/((DL645+1)*(DL645+1))*(2*1/R645*1/Q645-1/Q645*1/Q645)))</f>
        <v>0</v>
      </c>
      <c r="Q645">
        <f>IF(LEFT(DM645,1)&lt;&gt;"0",IF(LEFT(DM645,1)="1",3.0,DN645),$D$5+$E$5*(EE645*DX645/($K$5*1000))+$F$5*(EE645*DX645/($K$5*1000))*MAX(MIN(DK645,$J$5),$I$5)*MAX(MIN(DK645,$J$5),$I$5)+$G$5*MAX(MIN(DK645,$J$5),$I$5)*(EE645*DX645/($K$5*1000))+$H$5*(EE645*DX645/($K$5*1000))*(EE645*DX645/($K$5*1000)))</f>
        <v>0</v>
      </c>
      <c r="R645">
        <f>I645*(1000-(1000*0.61365*exp(17.502*V645/(240.97+V645))/(DX645+DY645)+DS645)/2)/(1000*0.61365*exp(17.502*V645/(240.97+V645))/(DX645+DY645)-DS645)</f>
        <v>0</v>
      </c>
      <c r="S645">
        <f>1/((DL645+1)/(P645/1.6)+1/(Q645/1.37)) + DL645/((DL645+1)/(P645/1.6) + DL645/(Q645/1.37))</f>
        <v>0</v>
      </c>
      <c r="T645">
        <f>(DG645*DJ645)</f>
        <v>0</v>
      </c>
      <c r="U645">
        <f>(DZ645+(T645+2*0.95*5.67E-8*(((DZ645+$B$9)+273)^4-(DZ645+273)^4)-44100*I645)/(1.84*29.3*Q645+8*0.95*5.67E-8*(DZ645+273)^3))</f>
        <v>0</v>
      </c>
      <c r="V645">
        <f>($C$9*EA645+$D$9*EB645+$E$9*U645)</f>
        <v>0</v>
      </c>
      <c r="W645">
        <f>0.61365*exp(17.502*V645/(240.97+V645))</f>
        <v>0</v>
      </c>
      <c r="X645">
        <f>(Y645/Z645*100)</f>
        <v>0</v>
      </c>
      <c r="Y645">
        <f>DS645*(DX645+DY645)/1000</f>
        <v>0</v>
      </c>
      <c r="Z645">
        <f>0.61365*exp(17.502*DZ645/(240.97+DZ645))</f>
        <v>0</v>
      </c>
      <c r="AA645">
        <f>(W645-DS645*(DX645+DY645)/1000)</f>
        <v>0</v>
      </c>
      <c r="AB645">
        <f>(-I645*44100)</f>
        <v>0</v>
      </c>
      <c r="AC645">
        <f>2*29.3*Q645*0.92*(DZ645-V645)</f>
        <v>0</v>
      </c>
      <c r="AD645">
        <f>2*0.95*5.67E-8*(((DZ645+$B$9)+273)^4-(V645+273)^4)</f>
        <v>0</v>
      </c>
      <c r="AE645">
        <f>T645+AD645+AB645+AC645</f>
        <v>0</v>
      </c>
      <c r="AF645">
        <f>DW645*AT645*(DR645-DQ645*(1000-AT645*DT645)/(1000-AT645*DS645))/(100*DK645)</f>
        <v>0</v>
      </c>
      <c r="AG645">
        <f>1000*DW645*AT645*(DS645-DT645)/(100*DK645*(1000-AT645*DS645))</f>
        <v>0</v>
      </c>
      <c r="AH645">
        <f>(AI645 - AJ645 - DX645*1E3/(8.314*(DZ645+273.15)) * AL645/DW645 * AK645) * DW645/(100*DK645) * (1000 - DT645)/1000</f>
        <v>0</v>
      </c>
      <c r="AI645">
        <v>835.7216968966947</v>
      </c>
      <c r="AJ645">
        <v>784.4505212121209</v>
      </c>
      <c r="AK645">
        <v>3.376871916303854</v>
      </c>
      <c r="AL645">
        <v>65.71797412509649</v>
      </c>
      <c r="AM645">
        <f>(AO645 - AN645 + DX645*1E3/(8.314*(DZ645+273.15)) * AQ645/DW645 * AP645) * DW645/(100*DK645) * 1000/(1000 - AO645)</f>
        <v>0</v>
      </c>
      <c r="AN645">
        <v>18.203864595527</v>
      </c>
      <c r="AO645">
        <v>22.7946309090909</v>
      </c>
      <c r="AP645">
        <v>-0.0002989788407110008</v>
      </c>
      <c r="AQ645">
        <v>86.31650499012009</v>
      </c>
      <c r="AR645">
        <v>0</v>
      </c>
      <c r="AS645">
        <v>0</v>
      </c>
      <c r="AT645">
        <f>IF(AR645*$H$15&gt;=AV645,1.0,(AV645/(AV645-AR645*$H$15)))</f>
        <v>0</v>
      </c>
      <c r="AU645">
        <f>(AT645-1)*100</f>
        <v>0</v>
      </c>
      <c r="AV645">
        <f>MAX(0,($B$15+$C$15*EE645)/(1+$D$15*EE645)*DX645/(DZ645+273)*$E$15)</f>
        <v>0</v>
      </c>
      <c r="AW645" t="s">
        <v>437</v>
      </c>
      <c r="AX645" t="s">
        <v>437</v>
      </c>
      <c r="AY645">
        <v>0</v>
      </c>
      <c r="AZ645">
        <v>0</v>
      </c>
      <c r="BA645">
        <f>1-AY645/AZ645</f>
        <v>0</v>
      </c>
      <c r="BB645">
        <v>0</v>
      </c>
      <c r="BC645" t="s">
        <v>437</v>
      </c>
      <c r="BD645" t="s">
        <v>437</v>
      </c>
      <c r="BE645">
        <v>0</v>
      </c>
      <c r="BF645">
        <v>0</v>
      </c>
      <c r="BG645">
        <f>1-BE645/BF645</f>
        <v>0</v>
      </c>
      <c r="BH645">
        <v>0.5</v>
      </c>
      <c r="BI645">
        <f>DH645</f>
        <v>0</v>
      </c>
      <c r="BJ645">
        <f>K645</f>
        <v>0</v>
      </c>
      <c r="BK645">
        <f>BG645*BH645*BI645</f>
        <v>0</v>
      </c>
      <c r="BL645">
        <f>(BJ645-BB645)/BI645</f>
        <v>0</v>
      </c>
      <c r="BM645">
        <f>(AZ645-BF645)/BF645</f>
        <v>0</v>
      </c>
      <c r="BN645">
        <f>AY645/(BA645+AY645/BF645)</f>
        <v>0</v>
      </c>
      <c r="BO645" t="s">
        <v>437</v>
      </c>
      <c r="BP645">
        <v>0</v>
      </c>
      <c r="BQ645">
        <f>IF(BP645&lt;&gt;0, BP645, BN645)</f>
        <v>0</v>
      </c>
      <c r="BR645">
        <f>1-BQ645/BF645</f>
        <v>0</v>
      </c>
      <c r="BS645">
        <f>(BF645-BE645)/(BF645-BQ645)</f>
        <v>0</v>
      </c>
      <c r="BT645">
        <f>(AZ645-BF645)/(AZ645-BQ645)</f>
        <v>0</v>
      </c>
      <c r="BU645">
        <f>(BF645-BE645)/(BF645-AY645)</f>
        <v>0</v>
      </c>
      <c r="BV645">
        <f>(AZ645-BF645)/(AZ645-AY645)</f>
        <v>0</v>
      </c>
      <c r="BW645">
        <f>(BS645*BQ645/BE645)</f>
        <v>0</v>
      </c>
      <c r="BX645">
        <f>(1-BW645)</f>
        <v>0</v>
      </c>
      <c r="DG645">
        <f>$B$13*EF645+$C$13*EG645+$F$13*ER645*(1-EU645)</f>
        <v>0</v>
      </c>
      <c r="DH645">
        <f>DG645*DI645</f>
        <v>0</v>
      </c>
      <c r="DI645">
        <f>($B$13*$D$11+$C$13*$D$11+$F$13*((FE645+EW645)/MAX(FE645+EW645+FF645, 0.1)*$I$11+FF645/MAX(FE645+EW645+FF645, 0.1)*$J$11))/($B$13+$C$13+$F$13)</f>
        <v>0</v>
      </c>
      <c r="DJ645">
        <f>($B$13*$K$11+$C$13*$K$11+$F$13*((FE645+EW645)/MAX(FE645+EW645+FF645, 0.1)*$P$11+FF645/MAX(FE645+EW645+FF645, 0.1)*$Q$11))/($B$13+$C$13+$F$13)</f>
        <v>0</v>
      </c>
      <c r="DK645">
        <v>5.66</v>
      </c>
      <c r="DL645">
        <v>0.5</v>
      </c>
      <c r="DM645" t="s">
        <v>438</v>
      </c>
      <c r="DN645">
        <v>2</v>
      </c>
      <c r="DO645" t="b">
        <v>1</v>
      </c>
      <c r="DP645">
        <v>1758404572.814285</v>
      </c>
      <c r="DQ645">
        <v>742.6467500000001</v>
      </c>
      <c r="DR645">
        <v>805.6905714285713</v>
      </c>
      <c r="DS645">
        <v>22.80204642857143</v>
      </c>
      <c r="DT645">
        <v>18.15148928571428</v>
      </c>
      <c r="DU645">
        <v>743.5779285714286</v>
      </c>
      <c r="DV645">
        <v>22.52182857142857</v>
      </c>
      <c r="DW645">
        <v>500.0449285714285</v>
      </c>
      <c r="DX645">
        <v>90.19722857142857</v>
      </c>
      <c r="DY645">
        <v>0.06650946785714285</v>
      </c>
      <c r="DZ645">
        <v>29.55657142857143</v>
      </c>
      <c r="EA645">
        <v>30.02747857142858</v>
      </c>
      <c r="EB645">
        <v>999.9000000000002</v>
      </c>
      <c r="EC645">
        <v>0</v>
      </c>
      <c r="ED645">
        <v>0</v>
      </c>
      <c r="EE645">
        <v>10003.64535714286</v>
      </c>
      <c r="EF645">
        <v>0</v>
      </c>
      <c r="EG645">
        <v>11.5964</v>
      </c>
      <c r="EH645">
        <v>-63.04391785714285</v>
      </c>
      <c r="EI645">
        <v>759.9756428571429</v>
      </c>
      <c r="EJ645">
        <v>820.5863571428572</v>
      </c>
      <c r="EK645">
        <v>4.650574999999999</v>
      </c>
      <c r="EL645">
        <v>805.6905714285713</v>
      </c>
      <c r="EM645">
        <v>18.15148928571428</v>
      </c>
      <c r="EN645">
        <v>2.056682142857143</v>
      </c>
      <c r="EO645">
        <v>1.637213571428571</v>
      </c>
      <c r="EP645">
        <v>17.88759285714286</v>
      </c>
      <c r="EQ645">
        <v>14.31353571428571</v>
      </c>
      <c r="ER645">
        <v>2000.064285714286</v>
      </c>
      <c r="ES645">
        <v>0.9799968571428572</v>
      </c>
      <c r="ET645">
        <v>0.02000309285714286</v>
      </c>
      <c r="EU645">
        <v>0</v>
      </c>
      <c r="EV645">
        <v>947.8259285714286</v>
      </c>
      <c r="EW645">
        <v>5.00078</v>
      </c>
      <c r="EX645">
        <v>18521.41785714286</v>
      </c>
      <c r="EY645">
        <v>16380.14285714286</v>
      </c>
      <c r="EZ645">
        <v>38.68053571428571</v>
      </c>
      <c r="FA645">
        <v>39.53321428571428</v>
      </c>
      <c r="FB645">
        <v>38.92175000000001</v>
      </c>
      <c r="FC645">
        <v>39.13817857142857</v>
      </c>
      <c r="FD645">
        <v>40.07575000000001</v>
      </c>
      <c r="FE645">
        <v>1955.154285714285</v>
      </c>
      <c r="FF645">
        <v>39.91000000000001</v>
      </c>
      <c r="FG645">
        <v>0</v>
      </c>
      <c r="FH645">
        <v>1758404581.5</v>
      </c>
      <c r="FI645">
        <v>0</v>
      </c>
      <c r="FJ645">
        <v>948.1371923076923</v>
      </c>
      <c r="FK645">
        <v>32.51141874533064</v>
      </c>
      <c r="FL645">
        <v>638.3863239033716</v>
      </c>
      <c r="FM645">
        <v>18526.90769230769</v>
      </c>
      <c r="FN645">
        <v>15</v>
      </c>
      <c r="FO645">
        <v>0</v>
      </c>
      <c r="FP645" t="s">
        <v>439</v>
      </c>
      <c r="FQ645">
        <v>1746989605.5</v>
      </c>
      <c r="FR645">
        <v>1746989593.5</v>
      </c>
      <c r="FS645">
        <v>0</v>
      </c>
      <c r="FT645">
        <v>-0.274</v>
      </c>
      <c r="FU645">
        <v>-0.002</v>
      </c>
      <c r="FV645">
        <v>2.549</v>
      </c>
      <c r="FW645">
        <v>0.129</v>
      </c>
      <c r="FX645">
        <v>420</v>
      </c>
      <c r="FY645">
        <v>17</v>
      </c>
      <c r="FZ645">
        <v>0.02</v>
      </c>
      <c r="GA645">
        <v>0.04</v>
      </c>
      <c r="GB645">
        <v>-62.80055249999999</v>
      </c>
      <c r="GC645">
        <v>-5.735672420262651</v>
      </c>
      <c r="GD645">
        <v>0.5576103392995417</v>
      </c>
      <c r="GE645">
        <v>0</v>
      </c>
      <c r="GF645">
        <v>946.3862352941177</v>
      </c>
      <c r="GG645">
        <v>34.12586703569438</v>
      </c>
      <c r="GH645">
        <v>3.359003038882964</v>
      </c>
      <c r="GI645">
        <v>0</v>
      </c>
      <c r="GJ645">
        <v>4.68632425</v>
      </c>
      <c r="GK645">
        <v>-0.8549233395872522</v>
      </c>
      <c r="GL645">
        <v>0.08272868217515317</v>
      </c>
      <c r="GM645">
        <v>0</v>
      </c>
      <c r="GN645">
        <v>0</v>
      </c>
      <c r="GO645">
        <v>3</v>
      </c>
      <c r="GP645" t="s">
        <v>446</v>
      </c>
      <c r="GQ645">
        <v>3.10134</v>
      </c>
      <c r="GR645">
        <v>2.72506</v>
      </c>
      <c r="GS645">
        <v>0.135036</v>
      </c>
      <c r="GT645">
        <v>0.142279</v>
      </c>
      <c r="GU645">
        <v>0.103834</v>
      </c>
      <c r="GV645">
        <v>0.08984010000000001</v>
      </c>
      <c r="GW645">
        <v>22639.8</v>
      </c>
      <c r="GX645">
        <v>20401.5</v>
      </c>
      <c r="GY645">
        <v>26736.9</v>
      </c>
      <c r="GZ645">
        <v>24006</v>
      </c>
      <c r="HA645">
        <v>38344.2</v>
      </c>
      <c r="HB645">
        <v>32320</v>
      </c>
      <c r="HC645">
        <v>46690.2</v>
      </c>
      <c r="HD645">
        <v>37995.7</v>
      </c>
      <c r="HE645">
        <v>1.87482</v>
      </c>
      <c r="HF645">
        <v>2.34597</v>
      </c>
      <c r="HG645">
        <v>0.149146</v>
      </c>
      <c r="HH645">
        <v>0</v>
      </c>
      <c r="HI645">
        <v>27.6182</v>
      </c>
      <c r="HJ645">
        <v>999.9</v>
      </c>
      <c r="HK645">
        <v>43.7</v>
      </c>
      <c r="HL645">
        <v>32.4</v>
      </c>
      <c r="HM645">
        <v>23.6623</v>
      </c>
      <c r="HN645">
        <v>61.2312</v>
      </c>
      <c r="HO645">
        <v>5.51683</v>
      </c>
      <c r="HP645">
        <v>2</v>
      </c>
      <c r="HQ645">
        <v>0.08666409999999999</v>
      </c>
      <c r="HR645">
        <v>-0.605648</v>
      </c>
      <c r="HS645">
        <v>20.2818</v>
      </c>
      <c r="HT645">
        <v>5.2131</v>
      </c>
      <c r="HU645">
        <v>11.9778</v>
      </c>
      <c r="HV645">
        <v>4.96355</v>
      </c>
      <c r="HW645">
        <v>3.27448</v>
      </c>
      <c r="HX645">
        <v>9999</v>
      </c>
      <c r="HY645">
        <v>9999</v>
      </c>
      <c r="HZ645">
        <v>9999</v>
      </c>
      <c r="IA645">
        <v>999.9</v>
      </c>
      <c r="IB645">
        <v>1.86387</v>
      </c>
      <c r="IC645">
        <v>1.86012</v>
      </c>
      <c r="ID645">
        <v>1.85843</v>
      </c>
      <c r="IE645">
        <v>1.85974</v>
      </c>
      <c r="IF645">
        <v>1.85989</v>
      </c>
      <c r="IG645">
        <v>1.85841</v>
      </c>
      <c r="IH645">
        <v>1.85745</v>
      </c>
      <c r="II645">
        <v>1.8524</v>
      </c>
      <c r="IJ645">
        <v>0</v>
      </c>
      <c r="IK645">
        <v>0</v>
      </c>
      <c r="IL645">
        <v>0</v>
      </c>
      <c r="IM645">
        <v>0</v>
      </c>
      <c r="IN645" t="s">
        <v>441</v>
      </c>
      <c r="IO645" t="s">
        <v>442</v>
      </c>
      <c r="IP645" t="s">
        <v>443</v>
      </c>
      <c r="IQ645" t="s">
        <v>443</v>
      </c>
      <c r="IR645" t="s">
        <v>443</v>
      </c>
      <c r="IS645" t="s">
        <v>443</v>
      </c>
      <c r="IT645">
        <v>0</v>
      </c>
      <c r="IU645">
        <v>100</v>
      </c>
      <c r="IV645">
        <v>100</v>
      </c>
      <c r="IW645">
        <v>-0.922</v>
      </c>
      <c r="IX645">
        <v>0.2801</v>
      </c>
      <c r="IY645">
        <v>-1.199888540531774</v>
      </c>
      <c r="IZ645">
        <v>0.0006062262584135303</v>
      </c>
      <c r="JA645">
        <v>-6.607284784785487E-07</v>
      </c>
      <c r="JB645">
        <v>4.456398226774383E-10</v>
      </c>
      <c r="JC645">
        <v>0.04242554667046498</v>
      </c>
      <c r="JD645">
        <v>-0.002659736867722172</v>
      </c>
      <c r="JE645">
        <v>0.000738507291522077</v>
      </c>
      <c r="JF645">
        <v>-6.730059124220876E-06</v>
      </c>
      <c r="JG645">
        <v>7</v>
      </c>
      <c r="JH645">
        <v>1949</v>
      </c>
      <c r="JI645">
        <v>1</v>
      </c>
      <c r="JJ645">
        <v>29</v>
      </c>
      <c r="JK645">
        <v>190249.6</v>
      </c>
      <c r="JL645">
        <v>190249.8</v>
      </c>
      <c r="JM645">
        <v>2.52563</v>
      </c>
      <c r="JN645">
        <v>2.6123</v>
      </c>
      <c r="JO645">
        <v>2.146</v>
      </c>
      <c r="JP645">
        <v>2.67822</v>
      </c>
      <c r="JQ645">
        <v>2.29858</v>
      </c>
      <c r="JR645">
        <v>2.43286</v>
      </c>
      <c r="JS645">
        <v>37.0509</v>
      </c>
      <c r="JT645">
        <v>24.0787</v>
      </c>
      <c r="JU645">
        <v>18</v>
      </c>
      <c r="JV645">
        <v>481.677</v>
      </c>
      <c r="JW645">
        <v>895.602</v>
      </c>
      <c r="JX645">
        <v>28.5282</v>
      </c>
      <c r="JY645">
        <v>28.3517</v>
      </c>
      <c r="JZ645">
        <v>30</v>
      </c>
      <c r="KA645">
        <v>28.5902</v>
      </c>
      <c r="KB645">
        <v>28.5667</v>
      </c>
      <c r="KC645">
        <v>50.7354</v>
      </c>
      <c r="KD645">
        <v>22.5328</v>
      </c>
      <c r="KE645">
        <v>53.1062</v>
      </c>
      <c r="KF645">
        <v>28.5168</v>
      </c>
      <c r="KG645">
        <v>855.181</v>
      </c>
      <c r="KH645">
        <v>18.3334</v>
      </c>
      <c r="KI645">
        <v>102.083</v>
      </c>
      <c r="KJ645">
        <v>91.6169</v>
      </c>
    </row>
    <row r="646" spans="1:296">
      <c r="A646">
        <v>628</v>
      </c>
      <c r="B646">
        <v>1758404585.1</v>
      </c>
      <c r="C646">
        <v>22444.59999990463</v>
      </c>
      <c r="D646" t="s">
        <v>1705</v>
      </c>
      <c r="E646" t="s">
        <v>1706</v>
      </c>
      <c r="F646">
        <v>5</v>
      </c>
      <c r="G646" t="s">
        <v>1604</v>
      </c>
      <c r="H646">
        <v>1758404577.260714</v>
      </c>
      <c r="I646">
        <f>(J646)/1000</f>
        <v>0</v>
      </c>
      <c r="J646">
        <f>IF(DO646, AM646, AG646)</f>
        <v>0</v>
      </c>
      <c r="K646">
        <f>IF(DO646, AH646, AF646)</f>
        <v>0</v>
      </c>
      <c r="L646">
        <f>DQ646 - IF(AT646&gt;1, K646*DK646*100.0/(AV646), 0)</f>
        <v>0</v>
      </c>
      <c r="M646">
        <f>((S646-I646/2)*L646-K646)/(S646+I646/2)</f>
        <v>0</v>
      </c>
      <c r="N646">
        <f>M646*(DX646+DY646)/1000.0</f>
        <v>0</v>
      </c>
      <c r="O646">
        <f>(DQ646 - IF(AT646&gt;1, K646*DK646*100.0/(AV646), 0))*(DX646+DY646)/1000.0</f>
        <v>0</v>
      </c>
      <c r="P646">
        <f>2.0/((1/R646-1/Q646)+SIGN(R646)*SQRT((1/R646-1/Q646)*(1/R646-1/Q646) + 4*DL646/((DL646+1)*(DL646+1))*(2*1/R646*1/Q646-1/Q646*1/Q646)))</f>
        <v>0</v>
      </c>
      <c r="Q646">
        <f>IF(LEFT(DM646,1)&lt;&gt;"0",IF(LEFT(DM646,1)="1",3.0,DN646),$D$5+$E$5*(EE646*DX646/($K$5*1000))+$F$5*(EE646*DX646/($K$5*1000))*MAX(MIN(DK646,$J$5),$I$5)*MAX(MIN(DK646,$J$5),$I$5)+$G$5*MAX(MIN(DK646,$J$5),$I$5)*(EE646*DX646/($K$5*1000))+$H$5*(EE646*DX646/($K$5*1000))*(EE646*DX646/($K$5*1000)))</f>
        <v>0</v>
      </c>
      <c r="R646">
        <f>I646*(1000-(1000*0.61365*exp(17.502*V646/(240.97+V646))/(DX646+DY646)+DS646)/2)/(1000*0.61365*exp(17.502*V646/(240.97+V646))/(DX646+DY646)-DS646)</f>
        <v>0</v>
      </c>
      <c r="S646">
        <f>1/((DL646+1)/(P646/1.6)+1/(Q646/1.37)) + DL646/((DL646+1)/(P646/1.6) + DL646/(Q646/1.37))</f>
        <v>0</v>
      </c>
      <c r="T646">
        <f>(DG646*DJ646)</f>
        <v>0</v>
      </c>
      <c r="U646">
        <f>(DZ646+(T646+2*0.95*5.67E-8*(((DZ646+$B$9)+273)^4-(DZ646+273)^4)-44100*I646)/(1.84*29.3*Q646+8*0.95*5.67E-8*(DZ646+273)^3))</f>
        <v>0</v>
      </c>
      <c r="V646">
        <f>($C$9*EA646+$D$9*EB646+$E$9*U646)</f>
        <v>0</v>
      </c>
      <c r="W646">
        <f>0.61365*exp(17.502*V646/(240.97+V646))</f>
        <v>0</v>
      </c>
      <c r="X646">
        <f>(Y646/Z646*100)</f>
        <v>0</v>
      </c>
      <c r="Y646">
        <f>DS646*(DX646+DY646)/1000</f>
        <v>0</v>
      </c>
      <c r="Z646">
        <f>0.61365*exp(17.502*DZ646/(240.97+DZ646))</f>
        <v>0</v>
      </c>
      <c r="AA646">
        <f>(W646-DS646*(DX646+DY646)/1000)</f>
        <v>0</v>
      </c>
      <c r="AB646">
        <f>(-I646*44100)</f>
        <v>0</v>
      </c>
      <c r="AC646">
        <f>2*29.3*Q646*0.92*(DZ646-V646)</f>
        <v>0</v>
      </c>
      <c r="AD646">
        <f>2*0.95*5.67E-8*(((DZ646+$B$9)+273)^4-(V646+273)^4)</f>
        <v>0</v>
      </c>
      <c r="AE646">
        <f>T646+AD646+AB646+AC646</f>
        <v>0</v>
      </c>
      <c r="AF646">
        <f>DW646*AT646*(DR646-DQ646*(1000-AT646*DT646)/(1000-AT646*DS646))/(100*DK646)</f>
        <v>0</v>
      </c>
      <c r="AG646">
        <f>1000*DW646*AT646*(DS646-DT646)/(100*DK646*(1000-AT646*DS646))</f>
        <v>0</v>
      </c>
      <c r="AH646">
        <f>(AI646 - AJ646 - DX646*1E3/(8.314*(DZ646+273.15)) * AL646/DW646 * AK646) * DW646/(100*DK646) * (1000 - DT646)/1000</f>
        <v>0</v>
      </c>
      <c r="AI646">
        <v>851.273736334064</v>
      </c>
      <c r="AJ646">
        <v>799.4275878787874</v>
      </c>
      <c r="AK646">
        <v>3.329092924167608</v>
      </c>
      <c r="AL646">
        <v>65.71797412509649</v>
      </c>
      <c r="AM646">
        <f>(AO646 - AN646 + DX646*1E3/(8.314*(DZ646+273.15)) * AQ646/DW646 * AP646) * DW646/(100*DK646) * 1000/(1000 - AO646)</f>
        <v>0</v>
      </c>
      <c r="AN646">
        <v>18.23841885073897</v>
      </c>
      <c r="AO646">
        <v>22.79173393939393</v>
      </c>
      <c r="AP646">
        <v>0.0002578800641292564</v>
      </c>
      <c r="AQ646">
        <v>86.31650499012009</v>
      </c>
      <c r="AR646">
        <v>0</v>
      </c>
      <c r="AS646">
        <v>0</v>
      </c>
      <c r="AT646">
        <f>IF(AR646*$H$15&gt;=AV646,1.0,(AV646/(AV646-AR646*$H$15)))</f>
        <v>0</v>
      </c>
      <c r="AU646">
        <f>(AT646-1)*100</f>
        <v>0</v>
      </c>
      <c r="AV646">
        <f>MAX(0,($B$15+$C$15*EE646)/(1+$D$15*EE646)*DX646/(DZ646+273)*$E$15)</f>
        <v>0</v>
      </c>
      <c r="AW646" t="s">
        <v>437</v>
      </c>
      <c r="AX646" t="s">
        <v>437</v>
      </c>
      <c r="AY646">
        <v>0</v>
      </c>
      <c r="AZ646">
        <v>0</v>
      </c>
      <c r="BA646">
        <f>1-AY646/AZ646</f>
        <v>0</v>
      </c>
      <c r="BB646">
        <v>0</v>
      </c>
      <c r="BC646" t="s">
        <v>437</v>
      </c>
      <c r="BD646" t="s">
        <v>437</v>
      </c>
      <c r="BE646">
        <v>0</v>
      </c>
      <c r="BF646">
        <v>0</v>
      </c>
      <c r="BG646">
        <f>1-BE646/BF646</f>
        <v>0</v>
      </c>
      <c r="BH646">
        <v>0.5</v>
      </c>
      <c r="BI646">
        <f>DH646</f>
        <v>0</v>
      </c>
      <c r="BJ646">
        <f>K646</f>
        <v>0</v>
      </c>
      <c r="BK646">
        <f>BG646*BH646*BI646</f>
        <v>0</v>
      </c>
      <c r="BL646">
        <f>(BJ646-BB646)/BI646</f>
        <v>0</v>
      </c>
      <c r="BM646">
        <f>(AZ646-BF646)/BF646</f>
        <v>0</v>
      </c>
      <c r="BN646">
        <f>AY646/(BA646+AY646/BF646)</f>
        <v>0</v>
      </c>
      <c r="BO646" t="s">
        <v>437</v>
      </c>
      <c r="BP646">
        <v>0</v>
      </c>
      <c r="BQ646">
        <f>IF(BP646&lt;&gt;0, BP646, BN646)</f>
        <v>0</v>
      </c>
      <c r="BR646">
        <f>1-BQ646/BF646</f>
        <v>0</v>
      </c>
      <c r="BS646">
        <f>(BF646-BE646)/(BF646-BQ646)</f>
        <v>0</v>
      </c>
      <c r="BT646">
        <f>(AZ646-BF646)/(AZ646-BQ646)</f>
        <v>0</v>
      </c>
      <c r="BU646">
        <f>(BF646-BE646)/(BF646-AY646)</f>
        <v>0</v>
      </c>
      <c r="BV646">
        <f>(AZ646-BF646)/(AZ646-AY646)</f>
        <v>0</v>
      </c>
      <c r="BW646">
        <f>(BS646*BQ646/BE646)</f>
        <v>0</v>
      </c>
      <c r="BX646">
        <f>(1-BW646)</f>
        <v>0</v>
      </c>
      <c r="DG646">
        <f>$B$13*EF646+$C$13*EG646+$F$13*ER646*(1-EU646)</f>
        <v>0</v>
      </c>
      <c r="DH646">
        <f>DG646*DI646</f>
        <v>0</v>
      </c>
      <c r="DI646">
        <f>($B$13*$D$11+$C$13*$D$11+$F$13*((FE646+EW646)/MAX(FE646+EW646+FF646, 0.1)*$I$11+FF646/MAX(FE646+EW646+FF646, 0.1)*$J$11))/($B$13+$C$13+$F$13)</f>
        <v>0</v>
      </c>
      <c r="DJ646">
        <f>($B$13*$K$11+$C$13*$K$11+$F$13*((FE646+EW646)/MAX(FE646+EW646+FF646, 0.1)*$P$11+FF646/MAX(FE646+EW646+FF646, 0.1)*$Q$11))/($B$13+$C$13+$F$13)</f>
        <v>0</v>
      </c>
      <c r="DK646">
        <v>5.66</v>
      </c>
      <c r="DL646">
        <v>0.5</v>
      </c>
      <c r="DM646" t="s">
        <v>438</v>
      </c>
      <c r="DN646">
        <v>2</v>
      </c>
      <c r="DO646" t="b">
        <v>1</v>
      </c>
      <c r="DP646">
        <v>1758404577.260714</v>
      </c>
      <c r="DQ646">
        <v>757.2127857142857</v>
      </c>
      <c r="DR646">
        <v>820.6766071428572</v>
      </c>
      <c r="DS646">
        <v>22.79674642857143</v>
      </c>
      <c r="DT646">
        <v>18.19511071428571</v>
      </c>
      <c r="DU646">
        <v>758.1385714285714</v>
      </c>
      <c r="DV646">
        <v>22.51663571428571</v>
      </c>
      <c r="DW646">
        <v>499.9686071428572</v>
      </c>
      <c r="DX646">
        <v>90.19694285714286</v>
      </c>
      <c r="DY646">
        <v>0.06664319642857143</v>
      </c>
      <c r="DZ646">
        <v>29.55768214285715</v>
      </c>
      <c r="EA646">
        <v>30.03975714285714</v>
      </c>
      <c r="EB646">
        <v>999.9000000000002</v>
      </c>
      <c r="EC646">
        <v>0</v>
      </c>
      <c r="ED646">
        <v>0</v>
      </c>
      <c r="EE646">
        <v>10002.39678571429</v>
      </c>
      <c r="EF646">
        <v>0</v>
      </c>
      <c r="EG646">
        <v>11.5964</v>
      </c>
      <c r="EH646">
        <v>-63.46385714285715</v>
      </c>
      <c r="EI646">
        <v>774.8774642857143</v>
      </c>
      <c r="EJ646">
        <v>835.8863928571429</v>
      </c>
      <c r="EK646">
        <v>4.601650714285713</v>
      </c>
      <c r="EL646">
        <v>820.6766071428572</v>
      </c>
      <c r="EM646">
        <v>18.19511071428571</v>
      </c>
      <c r="EN646">
        <v>2.056197857142857</v>
      </c>
      <c r="EO646">
        <v>1.641142857142857</v>
      </c>
      <c r="EP646">
        <v>17.88385357142857</v>
      </c>
      <c r="EQ646">
        <v>14.35059285714286</v>
      </c>
      <c r="ER646">
        <v>2000.038928571429</v>
      </c>
      <c r="ES646">
        <v>0.9799965714285713</v>
      </c>
      <c r="ET646">
        <v>0.02000338571428572</v>
      </c>
      <c r="EU646">
        <v>0</v>
      </c>
      <c r="EV646">
        <v>950.2702857142857</v>
      </c>
      <c r="EW646">
        <v>5.00078</v>
      </c>
      <c r="EX646">
        <v>18567.77142857143</v>
      </c>
      <c r="EY646">
        <v>16379.93928571428</v>
      </c>
      <c r="EZ646">
        <v>38.66485714285714</v>
      </c>
      <c r="FA646">
        <v>39.53321428571428</v>
      </c>
      <c r="FB646">
        <v>38.91950000000001</v>
      </c>
      <c r="FC646">
        <v>39.12696428571428</v>
      </c>
      <c r="FD646">
        <v>40.04889285714285</v>
      </c>
      <c r="FE646">
        <v>1955.128928571429</v>
      </c>
      <c r="FF646">
        <v>39.91</v>
      </c>
      <c r="FG646">
        <v>0</v>
      </c>
      <c r="FH646">
        <v>1758404585.7</v>
      </c>
      <c r="FI646">
        <v>0</v>
      </c>
      <c r="FJ646">
        <v>950.5852</v>
      </c>
      <c r="FK646">
        <v>31.96153845450977</v>
      </c>
      <c r="FL646">
        <v>602.5461538693505</v>
      </c>
      <c r="FM646">
        <v>18573.636</v>
      </c>
      <c r="FN646">
        <v>15</v>
      </c>
      <c r="FO646">
        <v>0</v>
      </c>
      <c r="FP646" t="s">
        <v>439</v>
      </c>
      <c r="FQ646">
        <v>1746989605.5</v>
      </c>
      <c r="FR646">
        <v>1746989593.5</v>
      </c>
      <c r="FS646">
        <v>0</v>
      </c>
      <c r="FT646">
        <v>-0.274</v>
      </c>
      <c r="FU646">
        <v>-0.002</v>
      </c>
      <c r="FV646">
        <v>2.549</v>
      </c>
      <c r="FW646">
        <v>0.129</v>
      </c>
      <c r="FX646">
        <v>420</v>
      </c>
      <c r="FY646">
        <v>17</v>
      </c>
      <c r="FZ646">
        <v>0.02</v>
      </c>
      <c r="GA646">
        <v>0.04</v>
      </c>
      <c r="GB646">
        <v>-63.11178536585366</v>
      </c>
      <c r="GC646">
        <v>-5.896082926829417</v>
      </c>
      <c r="GD646">
        <v>0.586821206227693</v>
      </c>
      <c r="GE646">
        <v>0</v>
      </c>
      <c r="GF646">
        <v>948.4482941176469</v>
      </c>
      <c r="GG646">
        <v>33.26200151982728</v>
      </c>
      <c r="GH646">
        <v>3.271961576876118</v>
      </c>
      <c r="GI646">
        <v>0</v>
      </c>
      <c r="GJ646">
        <v>4.64537268292683</v>
      </c>
      <c r="GK646">
        <v>-0.7433065505226496</v>
      </c>
      <c r="GL646">
        <v>0.07443029225387357</v>
      </c>
      <c r="GM646">
        <v>0</v>
      </c>
      <c r="GN646">
        <v>0</v>
      </c>
      <c r="GO646">
        <v>3</v>
      </c>
      <c r="GP646" t="s">
        <v>446</v>
      </c>
      <c r="GQ646">
        <v>3.10192</v>
      </c>
      <c r="GR646">
        <v>2.72497</v>
      </c>
      <c r="GS646">
        <v>0.136747</v>
      </c>
      <c r="GT646">
        <v>0.14395</v>
      </c>
      <c r="GU646">
        <v>0.103815</v>
      </c>
      <c r="GV646">
        <v>0.089948</v>
      </c>
      <c r="GW646">
        <v>22594.9</v>
      </c>
      <c r="GX646">
        <v>20361.7</v>
      </c>
      <c r="GY646">
        <v>26736.8</v>
      </c>
      <c r="GZ646">
        <v>24005.9</v>
      </c>
      <c r="HA646">
        <v>38345.6</v>
      </c>
      <c r="HB646">
        <v>32316.3</v>
      </c>
      <c r="HC646">
        <v>46690.7</v>
      </c>
      <c r="HD646">
        <v>37995.8</v>
      </c>
      <c r="HE646">
        <v>1.87567</v>
      </c>
      <c r="HF646">
        <v>2.34555</v>
      </c>
      <c r="HG646">
        <v>0.149067</v>
      </c>
      <c r="HH646">
        <v>0</v>
      </c>
      <c r="HI646">
        <v>27.6207</v>
      </c>
      <c r="HJ646">
        <v>999.9</v>
      </c>
      <c r="HK646">
        <v>43.7</v>
      </c>
      <c r="HL646">
        <v>32.4</v>
      </c>
      <c r="HM646">
        <v>23.6626</v>
      </c>
      <c r="HN646">
        <v>61.0012</v>
      </c>
      <c r="HO646">
        <v>5.50881</v>
      </c>
      <c r="HP646">
        <v>2</v>
      </c>
      <c r="HQ646">
        <v>0.0865828</v>
      </c>
      <c r="HR646">
        <v>-0.496095</v>
      </c>
      <c r="HS646">
        <v>20.282</v>
      </c>
      <c r="HT646">
        <v>5.21429</v>
      </c>
      <c r="HU646">
        <v>11.9767</v>
      </c>
      <c r="HV646">
        <v>4.964</v>
      </c>
      <c r="HW646">
        <v>3.27458</v>
      </c>
      <c r="HX646">
        <v>9999</v>
      </c>
      <c r="HY646">
        <v>9999</v>
      </c>
      <c r="HZ646">
        <v>9999</v>
      </c>
      <c r="IA646">
        <v>999.9</v>
      </c>
      <c r="IB646">
        <v>1.86386</v>
      </c>
      <c r="IC646">
        <v>1.86008</v>
      </c>
      <c r="ID646">
        <v>1.85842</v>
      </c>
      <c r="IE646">
        <v>1.85974</v>
      </c>
      <c r="IF646">
        <v>1.85988</v>
      </c>
      <c r="IG646">
        <v>1.8584</v>
      </c>
      <c r="IH646">
        <v>1.85745</v>
      </c>
      <c r="II646">
        <v>1.8524</v>
      </c>
      <c r="IJ646">
        <v>0</v>
      </c>
      <c r="IK646">
        <v>0</v>
      </c>
      <c r="IL646">
        <v>0</v>
      </c>
      <c r="IM646">
        <v>0</v>
      </c>
      <c r="IN646" t="s">
        <v>441</v>
      </c>
      <c r="IO646" t="s">
        <v>442</v>
      </c>
      <c r="IP646" t="s">
        <v>443</v>
      </c>
      <c r="IQ646" t="s">
        <v>443</v>
      </c>
      <c r="IR646" t="s">
        <v>443</v>
      </c>
      <c r="IS646" t="s">
        <v>443</v>
      </c>
      <c r="IT646">
        <v>0</v>
      </c>
      <c r="IU646">
        <v>100</v>
      </c>
      <c r="IV646">
        <v>100</v>
      </c>
      <c r="IW646">
        <v>-0.916</v>
      </c>
      <c r="IX646">
        <v>0.28</v>
      </c>
      <c r="IY646">
        <v>-1.199888540531774</v>
      </c>
      <c r="IZ646">
        <v>0.0006062262584135303</v>
      </c>
      <c r="JA646">
        <v>-6.607284784785487E-07</v>
      </c>
      <c r="JB646">
        <v>4.456398226774383E-10</v>
      </c>
      <c r="JC646">
        <v>0.04242554667046498</v>
      </c>
      <c r="JD646">
        <v>-0.002659736867722172</v>
      </c>
      <c r="JE646">
        <v>0.000738507291522077</v>
      </c>
      <c r="JF646">
        <v>-6.730059124220876E-06</v>
      </c>
      <c r="JG646">
        <v>7</v>
      </c>
      <c r="JH646">
        <v>1949</v>
      </c>
      <c r="JI646">
        <v>1</v>
      </c>
      <c r="JJ646">
        <v>29</v>
      </c>
      <c r="JK646">
        <v>190249.7</v>
      </c>
      <c r="JL646">
        <v>190249.9</v>
      </c>
      <c r="JM646">
        <v>2.56104</v>
      </c>
      <c r="JN646">
        <v>2.61963</v>
      </c>
      <c r="JO646">
        <v>2.146</v>
      </c>
      <c r="JP646">
        <v>2.67944</v>
      </c>
      <c r="JQ646">
        <v>2.29858</v>
      </c>
      <c r="JR646">
        <v>2.40356</v>
      </c>
      <c r="JS646">
        <v>37.0509</v>
      </c>
      <c r="JT646">
        <v>24.07</v>
      </c>
      <c r="JU646">
        <v>18</v>
      </c>
      <c r="JV646">
        <v>482.157</v>
      </c>
      <c r="JW646">
        <v>895.115</v>
      </c>
      <c r="JX646">
        <v>28.4964</v>
      </c>
      <c r="JY646">
        <v>28.3517</v>
      </c>
      <c r="JZ646">
        <v>29.9999</v>
      </c>
      <c r="KA646">
        <v>28.5885</v>
      </c>
      <c r="KB646">
        <v>28.5642</v>
      </c>
      <c r="KC646">
        <v>51.5137</v>
      </c>
      <c r="KD646">
        <v>22.249</v>
      </c>
      <c r="KE646">
        <v>53.1062</v>
      </c>
      <c r="KF646">
        <v>28.4704</v>
      </c>
      <c r="KG646">
        <v>875.218</v>
      </c>
      <c r="KH646">
        <v>18.3804</v>
      </c>
      <c r="KI646">
        <v>102.084</v>
      </c>
      <c r="KJ646">
        <v>91.6168</v>
      </c>
    </row>
    <row r="647" spans="1:296">
      <c r="A647">
        <v>629</v>
      </c>
      <c r="B647">
        <v>1758404590.6</v>
      </c>
      <c r="C647">
        <v>22450.09999990463</v>
      </c>
      <c r="D647" t="s">
        <v>1707</v>
      </c>
      <c r="E647" t="s">
        <v>1708</v>
      </c>
      <c r="F647">
        <v>5</v>
      </c>
      <c r="G647" t="s">
        <v>1604</v>
      </c>
      <c r="H647">
        <v>1758404582.832142</v>
      </c>
      <c r="I647">
        <f>(J647)/1000</f>
        <v>0</v>
      </c>
      <c r="J647">
        <f>IF(DO647, AM647, AG647)</f>
        <v>0</v>
      </c>
      <c r="K647">
        <f>IF(DO647, AH647, AF647)</f>
        <v>0</v>
      </c>
      <c r="L647">
        <f>DQ647 - IF(AT647&gt;1, K647*DK647*100.0/(AV647), 0)</f>
        <v>0</v>
      </c>
      <c r="M647">
        <f>((S647-I647/2)*L647-K647)/(S647+I647/2)</f>
        <v>0</v>
      </c>
      <c r="N647">
        <f>M647*(DX647+DY647)/1000.0</f>
        <v>0</v>
      </c>
      <c r="O647">
        <f>(DQ647 - IF(AT647&gt;1, K647*DK647*100.0/(AV647), 0))*(DX647+DY647)/1000.0</f>
        <v>0</v>
      </c>
      <c r="P647">
        <f>2.0/((1/R647-1/Q647)+SIGN(R647)*SQRT((1/R647-1/Q647)*(1/R647-1/Q647) + 4*DL647/((DL647+1)*(DL647+1))*(2*1/R647*1/Q647-1/Q647*1/Q647)))</f>
        <v>0</v>
      </c>
      <c r="Q647">
        <f>IF(LEFT(DM647,1)&lt;&gt;"0",IF(LEFT(DM647,1)="1",3.0,DN647),$D$5+$E$5*(EE647*DX647/($K$5*1000))+$F$5*(EE647*DX647/($K$5*1000))*MAX(MIN(DK647,$J$5),$I$5)*MAX(MIN(DK647,$J$5),$I$5)+$G$5*MAX(MIN(DK647,$J$5),$I$5)*(EE647*DX647/($K$5*1000))+$H$5*(EE647*DX647/($K$5*1000))*(EE647*DX647/($K$5*1000)))</f>
        <v>0</v>
      </c>
      <c r="R647">
        <f>I647*(1000-(1000*0.61365*exp(17.502*V647/(240.97+V647))/(DX647+DY647)+DS647)/2)/(1000*0.61365*exp(17.502*V647/(240.97+V647))/(DX647+DY647)-DS647)</f>
        <v>0</v>
      </c>
      <c r="S647">
        <f>1/((DL647+1)/(P647/1.6)+1/(Q647/1.37)) + DL647/((DL647+1)/(P647/1.6) + DL647/(Q647/1.37))</f>
        <v>0</v>
      </c>
      <c r="T647">
        <f>(DG647*DJ647)</f>
        <v>0</v>
      </c>
      <c r="U647">
        <f>(DZ647+(T647+2*0.95*5.67E-8*(((DZ647+$B$9)+273)^4-(DZ647+273)^4)-44100*I647)/(1.84*29.3*Q647+8*0.95*5.67E-8*(DZ647+273)^3))</f>
        <v>0</v>
      </c>
      <c r="V647">
        <f>($C$9*EA647+$D$9*EB647+$E$9*U647)</f>
        <v>0</v>
      </c>
      <c r="W647">
        <f>0.61365*exp(17.502*V647/(240.97+V647))</f>
        <v>0</v>
      </c>
      <c r="X647">
        <f>(Y647/Z647*100)</f>
        <v>0</v>
      </c>
      <c r="Y647">
        <f>DS647*(DX647+DY647)/1000</f>
        <v>0</v>
      </c>
      <c r="Z647">
        <f>0.61365*exp(17.502*DZ647/(240.97+DZ647))</f>
        <v>0</v>
      </c>
      <c r="AA647">
        <f>(W647-DS647*(DX647+DY647)/1000)</f>
        <v>0</v>
      </c>
      <c r="AB647">
        <f>(-I647*44100)</f>
        <v>0</v>
      </c>
      <c r="AC647">
        <f>2*29.3*Q647*0.92*(DZ647-V647)</f>
        <v>0</v>
      </c>
      <c r="AD647">
        <f>2*0.95*5.67E-8*(((DZ647+$B$9)+273)^4-(V647+273)^4)</f>
        <v>0</v>
      </c>
      <c r="AE647">
        <f>T647+AD647+AB647+AC647</f>
        <v>0</v>
      </c>
      <c r="AF647">
        <f>DW647*AT647*(DR647-DQ647*(1000-AT647*DT647)/(1000-AT647*DS647))/(100*DK647)</f>
        <v>0</v>
      </c>
      <c r="AG647">
        <f>1000*DW647*AT647*(DS647-DT647)/(100*DK647*(1000-AT647*DS647))</f>
        <v>0</v>
      </c>
      <c r="AH647">
        <f>(AI647 - AJ647 - DX647*1E3/(8.314*(DZ647+273.15)) * AL647/DW647 * AK647) * DW647/(100*DK647) * (1000 - DT647)/1000</f>
        <v>0</v>
      </c>
      <c r="AI647">
        <v>869.9522333083198</v>
      </c>
      <c r="AJ647">
        <v>817.8458303030299</v>
      </c>
      <c r="AK647">
        <v>3.35555142043023</v>
      </c>
      <c r="AL647">
        <v>65.71797412509649</v>
      </c>
      <c r="AM647">
        <f>(AO647 - AN647 + DX647*1E3/(8.314*(DZ647+273.15)) * AQ647/DW647 * AP647) * DW647/(100*DK647) * 1000/(1000 - AO647)</f>
        <v>0</v>
      </c>
      <c r="AN647">
        <v>18.29399308997173</v>
      </c>
      <c r="AO647">
        <v>22.77808606060605</v>
      </c>
      <c r="AP647">
        <v>-0.001181027997432679</v>
      </c>
      <c r="AQ647">
        <v>86.31650499012009</v>
      </c>
      <c r="AR647">
        <v>0</v>
      </c>
      <c r="AS647">
        <v>0</v>
      </c>
      <c r="AT647">
        <f>IF(AR647*$H$15&gt;=AV647,1.0,(AV647/(AV647-AR647*$H$15)))</f>
        <v>0</v>
      </c>
      <c r="AU647">
        <f>(AT647-1)*100</f>
        <v>0</v>
      </c>
      <c r="AV647">
        <f>MAX(0,($B$15+$C$15*EE647)/(1+$D$15*EE647)*DX647/(DZ647+273)*$E$15)</f>
        <v>0</v>
      </c>
      <c r="AW647" t="s">
        <v>437</v>
      </c>
      <c r="AX647" t="s">
        <v>437</v>
      </c>
      <c r="AY647">
        <v>0</v>
      </c>
      <c r="AZ647">
        <v>0</v>
      </c>
      <c r="BA647">
        <f>1-AY647/AZ647</f>
        <v>0</v>
      </c>
      <c r="BB647">
        <v>0</v>
      </c>
      <c r="BC647" t="s">
        <v>437</v>
      </c>
      <c r="BD647" t="s">
        <v>437</v>
      </c>
      <c r="BE647">
        <v>0</v>
      </c>
      <c r="BF647">
        <v>0</v>
      </c>
      <c r="BG647">
        <f>1-BE647/BF647</f>
        <v>0</v>
      </c>
      <c r="BH647">
        <v>0.5</v>
      </c>
      <c r="BI647">
        <f>DH647</f>
        <v>0</v>
      </c>
      <c r="BJ647">
        <f>K647</f>
        <v>0</v>
      </c>
      <c r="BK647">
        <f>BG647*BH647*BI647</f>
        <v>0</v>
      </c>
      <c r="BL647">
        <f>(BJ647-BB647)/BI647</f>
        <v>0</v>
      </c>
      <c r="BM647">
        <f>(AZ647-BF647)/BF647</f>
        <v>0</v>
      </c>
      <c r="BN647">
        <f>AY647/(BA647+AY647/BF647)</f>
        <v>0</v>
      </c>
      <c r="BO647" t="s">
        <v>437</v>
      </c>
      <c r="BP647">
        <v>0</v>
      </c>
      <c r="BQ647">
        <f>IF(BP647&lt;&gt;0, BP647, BN647)</f>
        <v>0</v>
      </c>
      <c r="BR647">
        <f>1-BQ647/BF647</f>
        <v>0</v>
      </c>
      <c r="BS647">
        <f>(BF647-BE647)/(BF647-BQ647)</f>
        <v>0</v>
      </c>
      <c r="BT647">
        <f>(AZ647-BF647)/(AZ647-BQ647)</f>
        <v>0</v>
      </c>
      <c r="BU647">
        <f>(BF647-BE647)/(BF647-AY647)</f>
        <v>0</v>
      </c>
      <c r="BV647">
        <f>(AZ647-BF647)/(AZ647-AY647)</f>
        <v>0</v>
      </c>
      <c r="BW647">
        <f>(BS647*BQ647/BE647)</f>
        <v>0</v>
      </c>
      <c r="BX647">
        <f>(1-BW647)</f>
        <v>0</v>
      </c>
      <c r="DG647">
        <f>$B$13*EF647+$C$13*EG647+$F$13*ER647*(1-EU647)</f>
        <v>0</v>
      </c>
      <c r="DH647">
        <f>DG647*DI647</f>
        <v>0</v>
      </c>
      <c r="DI647">
        <f>($B$13*$D$11+$C$13*$D$11+$F$13*((FE647+EW647)/MAX(FE647+EW647+FF647, 0.1)*$I$11+FF647/MAX(FE647+EW647+FF647, 0.1)*$J$11))/($B$13+$C$13+$F$13)</f>
        <v>0</v>
      </c>
      <c r="DJ647">
        <f>($B$13*$K$11+$C$13*$K$11+$F$13*((FE647+EW647)/MAX(FE647+EW647+FF647, 0.1)*$P$11+FF647/MAX(FE647+EW647+FF647, 0.1)*$Q$11))/($B$13+$C$13+$F$13)</f>
        <v>0</v>
      </c>
      <c r="DK647">
        <v>5.66</v>
      </c>
      <c r="DL647">
        <v>0.5</v>
      </c>
      <c r="DM647" t="s">
        <v>438</v>
      </c>
      <c r="DN647">
        <v>2</v>
      </c>
      <c r="DO647" t="b">
        <v>1</v>
      </c>
      <c r="DP647">
        <v>1758404582.832142</v>
      </c>
      <c r="DQ647">
        <v>775.4308214285713</v>
      </c>
      <c r="DR647">
        <v>839.3858214285713</v>
      </c>
      <c r="DS647">
        <v>22.78961428571429</v>
      </c>
      <c r="DT647">
        <v>18.25454285714286</v>
      </c>
      <c r="DU647">
        <v>776.3498928571428</v>
      </c>
      <c r="DV647">
        <v>22.50963928571429</v>
      </c>
      <c r="DW647">
        <v>500.0266428571428</v>
      </c>
      <c r="DX647">
        <v>90.19709999999999</v>
      </c>
      <c r="DY647">
        <v>0.06669875</v>
      </c>
      <c r="DZ647">
        <v>29.55867142857143</v>
      </c>
      <c r="EA647">
        <v>30.04925</v>
      </c>
      <c r="EB647">
        <v>999.9000000000002</v>
      </c>
      <c r="EC647">
        <v>0</v>
      </c>
      <c r="ED647">
        <v>0</v>
      </c>
      <c r="EE647">
        <v>10003.0575</v>
      </c>
      <c r="EF647">
        <v>0</v>
      </c>
      <c r="EG647">
        <v>11.60074285714286</v>
      </c>
      <c r="EH647">
        <v>-63.95496785714285</v>
      </c>
      <c r="EI647">
        <v>793.5146785714286</v>
      </c>
      <c r="EJ647">
        <v>854.9938214285716</v>
      </c>
      <c r="EK647">
        <v>4.535080357142857</v>
      </c>
      <c r="EL647">
        <v>839.3858214285713</v>
      </c>
      <c r="EM647">
        <v>18.25454285714286</v>
      </c>
      <c r="EN647">
        <v>2.055558571428571</v>
      </c>
      <c r="EO647">
        <v>1.646506428571428</v>
      </c>
      <c r="EP647">
        <v>17.87891428571429</v>
      </c>
      <c r="EQ647">
        <v>14.40106428571429</v>
      </c>
      <c r="ER647">
        <v>2000.001428571429</v>
      </c>
      <c r="ES647">
        <v>0.9799955357142857</v>
      </c>
      <c r="ET647">
        <v>0.02000440000000001</v>
      </c>
      <c r="EU647">
        <v>0</v>
      </c>
      <c r="EV647">
        <v>953.1090357142858</v>
      </c>
      <c r="EW647">
        <v>5.00078</v>
      </c>
      <c r="EX647">
        <v>18622.32142857143</v>
      </c>
      <c r="EY647">
        <v>16379.625</v>
      </c>
      <c r="EZ647">
        <v>38.64917857142857</v>
      </c>
      <c r="FA647">
        <v>39.53764285714285</v>
      </c>
      <c r="FB647">
        <v>38.91046428571428</v>
      </c>
      <c r="FC647">
        <v>39.12032142857142</v>
      </c>
      <c r="FD647">
        <v>40.02882142857143</v>
      </c>
      <c r="FE647">
        <v>1955.089642857143</v>
      </c>
      <c r="FF647">
        <v>39.91107142857144</v>
      </c>
      <c r="FG647">
        <v>0</v>
      </c>
      <c r="FH647">
        <v>1758404591.1</v>
      </c>
      <c r="FI647">
        <v>0</v>
      </c>
      <c r="FJ647">
        <v>953.1029615384615</v>
      </c>
      <c r="FK647">
        <v>29.02553844760028</v>
      </c>
      <c r="FL647">
        <v>565.5247862696301</v>
      </c>
      <c r="FM647">
        <v>18623.23076923077</v>
      </c>
      <c r="FN647">
        <v>15</v>
      </c>
      <c r="FO647">
        <v>0</v>
      </c>
      <c r="FP647" t="s">
        <v>439</v>
      </c>
      <c r="FQ647">
        <v>1746989605.5</v>
      </c>
      <c r="FR647">
        <v>1746989593.5</v>
      </c>
      <c r="FS647">
        <v>0</v>
      </c>
      <c r="FT647">
        <v>-0.274</v>
      </c>
      <c r="FU647">
        <v>-0.002</v>
      </c>
      <c r="FV647">
        <v>2.549</v>
      </c>
      <c r="FW647">
        <v>0.129</v>
      </c>
      <c r="FX647">
        <v>420</v>
      </c>
      <c r="FY647">
        <v>17</v>
      </c>
      <c r="FZ647">
        <v>0.02</v>
      </c>
      <c r="GA647">
        <v>0.04</v>
      </c>
      <c r="GB647">
        <v>-63.6412675</v>
      </c>
      <c r="GC647">
        <v>-5.275894559099369</v>
      </c>
      <c r="GD647">
        <v>0.5125838460132651</v>
      </c>
      <c r="GE647">
        <v>0</v>
      </c>
      <c r="GF647">
        <v>951.2613529411766</v>
      </c>
      <c r="GG647">
        <v>30.51498850537552</v>
      </c>
      <c r="GH647">
        <v>3.009210780668468</v>
      </c>
      <c r="GI647">
        <v>0</v>
      </c>
      <c r="GJ647">
        <v>4.57769625</v>
      </c>
      <c r="GK647">
        <v>-0.6916033395872487</v>
      </c>
      <c r="GL647">
        <v>0.06791978672255597</v>
      </c>
      <c r="GM647">
        <v>0</v>
      </c>
      <c r="GN647">
        <v>0</v>
      </c>
      <c r="GO647">
        <v>3</v>
      </c>
      <c r="GP647" t="s">
        <v>446</v>
      </c>
      <c r="GQ647">
        <v>3.1019</v>
      </c>
      <c r="GR647">
        <v>2.72478</v>
      </c>
      <c r="GS647">
        <v>0.138835</v>
      </c>
      <c r="GT647">
        <v>0.146027</v>
      </c>
      <c r="GU647">
        <v>0.10377</v>
      </c>
      <c r="GV647">
        <v>0.09010509999999999</v>
      </c>
      <c r="GW647">
        <v>22540.4</v>
      </c>
      <c r="GX647">
        <v>20312.2</v>
      </c>
      <c r="GY647">
        <v>26737</v>
      </c>
      <c r="GZ647">
        <v>24005.8</v>
      </c>
      <c r="HA647">
        <v>38347.8</v>
      </c>
      <c r="HB647">
        <v>32310.8</v>
      </c>
      <c r="HC647">
        <v>46690.6</v>
      </c>
      <c r="HD647">
        <v>37995.6</v>
      </c>
      <c r="HE647">
        <v>1.87563</v>
      </c>
      <c r="HF647">
        <v>2.34595</v>
      </c>
      <c r="HG647">
        <v>0.149518</v>
      </c>
      <c r="HH647">
        <v>0</v>
      </c>
      <c r="HI647">
        <v>27.6241</v>
      </c>
      <c r="HJ647">
        <v>999.9</v>
      </c>
      <c r="HK647">
        <v>43.7</v>
      </c>
      <c r="HL647">
        <v>32.4</v>
      </c>
      <c r="HM647">
        <v>23.6645</v>
      </c>
      <c r="HN647">
        <v>61.2812</v>
      </c>
      <c r="HO647">
        <v>5.40465</v>
      </c>
      <c r="HP647">
        <v>2</v>
      </c>
      <c r="HQ647">
        <v>0.0861026</v>
      </c>
      <c r="HR647">
        <v>-0.42302</v>
      </c>
      <c r="HS647">
        <v>20.2822</v>
      </c>
      <c r="HT647">
        <v>5.2131</v>
      </c>
      <c r="HU647">
        <v>11.9763</v>
      </c>
      <c r="HV647">
        <v>4.9635</v>
      </c>
      <c r="HW647">
        <v>3.27443</v>
      </c>
      <c r="HX647">
        <v>9999</v>
      </c>
      <c r="HY647">
        <v>9999</v>
      </c>
      <c r="HZ647">
        <v>9999</v>
      </c>
      <c r="IA647">
        <v>999.9</v>
      </c>
      <c r="IB647">
        <v>1.86386</v>
      </c>
      <c r="IC647">
        <v>1.8601</v>
      </c>
      <c r="ID647">
        <v>1.85841</v>
      </c>
      <c r="IE647">
        <v>1.85974</v>
      </c>
      <c r="IF647">
        <v>1.85987</v>
      </c>
      <c r="IG647">
        <v>1.85841</v>
      </c>
      <c r="IH647">
        <v>1.85745</v>
      </c>
      <c r="II647">
        <v>1.85238</v>
      </c>
      <c r="IJ647">
        <v>0</v>
      </c>
      <c r="IK647">
        <v>0</v>
      </c>
      <c r="IL647">
        <v>0</v>
      </c>
      <c r="IM647">
        <v>0</v>
      </c>
      <c r="IN647" t="s">
        <v>441</v>
      </c>
      <c r="IO647" t="s">
        <v>442</v>
      </c>
      <c r="IP647" t="s">
        <v>443</v>
      </c>
      <c r="IQ647" t="s">
        <v>443</v>
      </c>
      <c r="IR647" t="s">
        <v>443</v>
      </c>
      <c r="IS647" t="s">
        <v>443</v>
      </c>
      <c r="IT647">
        <v>0</v>
      </c>
      <c r="IU647">
        <v>100</v>
      </c>
      <c r="IV647">
        <v>100</v>
      </c>
      <c r="IW647">
        <v>-0.909</v>
      </c>
      <c r="IX647">
        <v>0.2797</v>
      </c>
      <c r="IY647">
        <v>-1.199888540531774</v>
      </c>
      <c r="IZ647">
        <v>0.0006062262584135303</v>
      </c>
      <c r="JA647">
        <v>-6.607284784785487E-07</v>
      </c>
      <c r="JB647">
        <v>4.456398226774383E-10</v>
      </c>
      <c r="JC647">
        <v>0.04242554667046498</v>
      </c>
      <c r="JD647">
        <v>-0.002659736867722172</v>
      </c>
      <c r="JE647">
        <v>0.000738507291522077</v>
      </c>
      <c r="JF647">
        <v>-6.730059124220876E-06</v>
      </c>
      <c r="JG647">
        <v>7</v>
      </c>
      <c r="JH647">
        <v>1949</v>
      </c>
      <c r="JI647">
        <v>1</v>
      </c>
      <c r="JJ647">
        <v>29</v>
      </c>
      <c r="JK647">
        <v>190249.8</v>
      </c>
      <c r="JL647">
        <v>190250</v>
      </c>
      <c r="JM647">
        <v>2.6062</v>
      </c>
      <c r="JN647">
        <v>2.61963</v>
      </c>
      <c r="JO647">
        <v>2.146</v>
      </c>
      <c r="JP647">
        <v>2.67822</v>
      </c>
      <c r="JQ647">
        <v>2.29858</v>
      </c>
      <c r="JR647">
        <v>2.40112</v>
      </c>
      <c r="JS647">
        <v>37.0509</v>
      </c>
      <c r="JT647">
        <v>24.07</v>
      </c>
      <c r="JU647">
        <v>18</v>
      </c>
      <c r="JV647">
        <v>482.114</v>
      </c>
      <c r="JW647">
        <v>895.5</v>
      </c>
      <c r="JX647">
        <v>28.4348</v>
      </c>
      <c r="JY647">
        <v>28.3504</v>
      </c>
      <c r="JZ647">
        <v>29.9999</v>
      </c>
      <c r="KA647">
        <v>28.5865</v>
      </c>
      <c r="KB647">
        <v>28.5618</v>
      </c>
      <c r="KC647">
        <v>52.348</v>
      </c>
      <c r="KD647">
        <v>21.9789</v>
      </c>
      <c r="KE647">
        <v>53.1062</v>
      </c>
      <c r="KF647">
        <v>28.4184</v>
      </c>
      <c r="KG647">
        <v>888.592</v>
      </c>
      <c r="KH647">
        <v>18.439</v>
      </c>
      <c r="KI647">
        <v>102.084</v>
      </c>
      <c r="KJ647">
        <v>91.6165</v>
      </c>
    </row>
    <row r="648" spans="1:296">
      <c r="A648">
        <v>630</v>
      </c>
      <c r="B648">
        <v>1758404595.1</v>
      </c>
      <c r="C648">
        <v>22454.59999990463</v>
      </c>
      <c r="D648" t="s">
        <v>1709</v>
      </c>
      <c r="E648" t="s">
        <v>1710</v>
      </c>
      <c r="F648">
        <v>5</v>
      </c>
      <c r="G648" t="s">
        <v>1604</v>
      </c>
      <c r="H648">
        <v>1758404587.278571</v>
      </c>
      <c r="I648">
        <f>(J648)/1000</f>
        <v>0</v>
      </c>
      <c r="J648">
        <f>IF(DO648, AM648, AG648)</f>
        <v>0</v>
      </c>
      <c r="K648">
        <f>IF(DO648, AH648, AF648)</f>
        <v>0</v>
      </c>
      <c r="L648">
        <f>DQ648 - IF(AT648&gt;1, K648*DK648*100.0/(AV648), 0)</f>
        <v>0</v>
      </c>
      <c r="M648">
        <f>((S648-I648/2)*L648-K648)/(S648+I648/2)</f>
        <v>0</v>
      </c>
      <c r="N648">
        <f>M648*(DX648+DY648)/1000.0</f>
        <v>0</v>
      </c>
      <c r="O648">
        <f>(DQ648 - IF(AT648&gt;1, K648*DK648*100.0/(AV648), 0))*(DX648+DY648)/1000.0</f>
        <v>0</v>
      </c>
      <c r="P648">
        <f>2.0/((1/R648-1/Q648)+SIGN(R648)*SQRT((1/R648-1/Q648)*(1/R648-1/Q648) + 4*DL648/((DL648+1)*(DL648+1))*(2*1/R648*1/Q648-1/Q648*1/Q648)))</f>
        <v>0</v>
      </c>
      <c r="Q648">
        <f>IF(LEFT(DM648,1)&lt;&gt;"0",IF(LEFT(DM648,1)="1",3.0,DN648),$D$5+$E$5*(EE648*DX648/($K$5*1000))+$F$5*(EE648*DX648/($K$5*1000))*MAX(MIN(DK648,$J$5),$I$5)*MAX(MIN(DK648,$J$5),$I$5)+$G$5*MAX(MIN(DK648,$J$5),$I$5)*(EE648*DX648/($K$5*1000))+$H$5*(EE648*DX648/($K$5*1000))*(EE648*DX648/($K$5*1000)))</f>
        <v>0</v>
      </c>
      <c r="R648">
        <f>I648*(1000-(1000*0.61365*exp(17.502*V648/(240.97+V648))/(DX648+DY648)+DS648)/2)/(1000*0.61365*exp(17.502*V648/(240.97+V648))/(DX648+DY648)-DS648)</f>
        <v>0</v>
      </c>
      <c r="S648">
        <f>1/((DL648+1)/(P648/1.6)+1/(Q648/1.37)) + DL648/((DL648+1)/(P648/1.6) + DL648/(Q648/1.37))</f>
        <v>0</v>
      </c>
      <c r="T648">
        <f>(DG648*DJ648)</f>
        <v>0</v>
      </c>
      <c r="U648">
        <f>(DZ648+(T648+2*0.95*5.67E-8*(((DZ648+$B$9)+273)^4-(DZ648+273)^4)-44100*I648)/(1.84*29.3*Q648+8*0.95*5.67E-8*(DZ648+273)^3))</f>
        <v>0</v>
      </c>
      <c r="V648">
        <f>($C$9*EA648+$D$9*EB648+$E$9*U648)</f>
        <v>0</v>
      </c>
      <c r="W648">
        <f>0.61365*exp(17.502*V648/(240.97+V648))</f>
        <v>0</v>
      </c>
      <c r="X648">
        <f>(Y648/Z648*100)</f>
        <v>0</v>
      </c>
      <c r="Y648">
        <f>DS648*(DX648+DY648)/1000</f>
        <v>0</v>
      </c>
      <c r="Z648">
        <f>0.61365*exp(17.502*DZ648/(240.97+DZ648))</f>
        <v>0</v>
      </c>
      <c r="AA648">
        <f>(W648-DS648*(DX648+DY648)/1000)</f>
        <v>0</v>
      </c>
      <c r="AB648">
        <f>(-I648*44100)</f>
        <v>0</v>
      </c>
      <c r="AC648">
        <f>2*29.3*Q648*0.92*(DZ648-V648)</f>
        <v>0</v>
      </c>
      <c r="AD648">
        <f>2*0.95*5.67E-8*(((DZ648+$B$9)+273)^4-(V648+273)^4)</f>
        <v>0</v>
      </c>
      <c r="AE648">
        <f>T648+AD648+AB648+AC648</f>
        <v>0</v>
      </c>
      <c r="AF648">
        <f>DW648*AT648*(DR648-DQ648*(1000-AT648*DT648)/(1000-AT648*DS648))/(100*DK648)</f>
        <v>0</v>
      </c>
      <c r="AG648">
        <f>1000*DW648*AT648*(DS648-DT648)/(100*DK648*(1000-AT648*DS648))</f>
        <v>0</v>
      </c>
      <c r="AH648">
        <f>(AI648 - AJ648 - DX648*1E3/(8.314*(DZ648+273.15)) * AL648/DW648 * AK648) * DW648/(100*DK648) * (1000 - DT648)/1000</f>
        <v>0</v>
      </c>
      <c r="AI648">
        <v>885.5640990168334</v>
      </c>
      <c r="AJ648">
        <v>833.0173212121207</v>
      </c>
      <c r="AK648">
        <v>3.37132531556065</v>
      </c>
      <c r="AL648">
        <v>65.71797412509649</v>
      </c>
      <c r="AM648">
        <f>(AO648 - AN648 + DX648*1E3/(8.314*(DZ648+273.15)) * AQ648/DW648 * AP648) * DW648/(100*DK648) * 1000/(1000 - AO648)</f>
        <v>0</v>
      </c>
      <c r="AN648">
        <v>18.32438105044142</v>
      </c>
      <c r="AO648">
        <v>22.76579636363636</v>
      </c>
      <c r="AP648">
        <v>-0.001017511937080139</v>
      </c>
      <c r="AQ648">
        <v>86.31650499012009</v>
      </c>
      <c r="AR648">
        <v>0</v>
      </c>
      <c r="AS648">
        <v>0</v>
      </c>
      <c r="AT648">
        <f>IF(AR648*$H$15&gt;=AV648,1.0,(AV648/(AV648-AR648*$H$15)))</f>
        <v>0</v>
      </c>
      <c r="AU648">
        <f>(AT648-1)*100</f>
        <v>0</v>
      </c>
      <c r="AV648">
        <f>MAX(0,($B$15+$C$15*EE648)/(1+$D$15*EE648)*DX648/(DZ648+273)*$E$15)</f>
        <v>0</v>
      </c>
      <c r="AW648" t="s">
        <v>437</v>
      </c>
      <c r="AX648" t="s">
        <v>437</v>
      </c>
      <c r="AY648">
        <v>0</v>
      </c>
      <c r="AZ648">
        <v>0</v>
      </c>
      <c r="BA648">
        <f>1-AY648/AZ648</f>
        <v>0</v>
      </c>
      <c r="BB648">
        <v>0</v>
      </c>
      <c r="BC648" t="s">
        <v>437</v>
      </c>
      <c r="BD648" t="s">
        <v>437</v>
      </c>
      <c r="BE648">
        <v>0</v>
      </c>
      <c r="BF648">
        <v>0</v>
      </c>
      <c r="BG648">
        <f>1-BE648/BF648</f>
        <v>0</v>
      </c>
      <c r="BH648">
        <v>0.5</v>
      </c>
      <c r="BI648">
        <f>DH648</f>
        <v>0</v>
      </c>
      <c r="BJ648">
        <f>K648</f>
        <v>0</v>
      </c>
      <c r="BK648">
        <f>BG648*BH648*BI648</f>
        <v>0</v>
      </c>
      <c r="BL648">
        <f>(BJ648-BB648)/BI648</f>
        <v>0</v>
      </c>
      <c r="BM648">
        <f>(AZ648-BF648)/BF648</f>
        <v>0</v>
      </c>
      <c r="BN648">
        <f>AY648/(BA648+AY648/BF648)</f>
        <v>0</v>
      </c>
      <c r="BO648" t="s">
        <v>437</v>
      </c>
      <c r="BP648">
        <v>0</v>
      </c>
      <c r="BQ648">
        <f>IF(BP648&lt;&gt;0, BP648, BN648)</f>
        <v>0</v>
      </c>
      <c r="BR648">
        <f>1-BQ648/BF648</f>
        <v>0</v>
      </c>
      <c r="BS648">
        <f>(BF648-BE648)/(BF648-BQ648)</f>
        <v>0</v>
      </c>
      <c r="BT648">
        <f>(AZ648-BF648)/(AZ648-BQ648)</f>
        <v>0</v>
      </c>
      <c r="BU648">
        <f>(BF648-BE648)/(BF648-AY648)</f>
        <v>0</v>
      </c>
      <c r="BV648">
        <f>(AZ648-BF648)/(AZ648-AY648)</f>
        <v>0</v>
      </c>
      <c r="BW648">
        <f>(BS648*BQ648/BE648)</f>
        <v>0</v>
      </c>
      <c r="BX648">
        <f>(1-BW648)</f>
        <v>0</v>
      </c>
      <c r="DG648">
        <f>$B$13*EF648+$C$13*EG648+$F$13*ER648*(1-EU648)</f>
        <v>0</v>
      </c>
      <c r="DH648">
        <f>DG648*DI648</f>
        <v>0</v>
      </c>
      <c r="DI648">
        <f>($B$13*$D$11+$C$13*$D$11+$F$13*((FE648+EW648)/MAX(FE648+EW648+FF648, 0.1)*$I$11+FF648/MAX(FE648+EW648+FF648, 0.1)*$J$11))/($B$13+$C$13+$F$13)</f>
        <v>0</v>
      </c>
      <c r="DJ648">
        <f>($B$13*$K$11+$C$13*$K$11+$F$13*((FE648+EW648)/MAX(FE648+EW648+FF648, 0.1)*$P$11+FF648/MAX(FE648+EW648+FF648, 0.1)*$Q$11))/($B$13+$C$13+$F$13)</f>
        <v>0</v>
      </c>
      <c r="DK648">
        <v>5.66</v>
      </c>
      <c r="DL648">
        <v>0.5</v>
      </c>
      <c r="DM648" t="s">
        <v>438</v>
      </c>
      <c r="DN648">
        <v>2</v>
      </c>
      <c r="DO648" t="b">
        <v>1</v>
      </c>
      <c r="DP648">
        <v>1758404587.278571</v>
      </c>
      <c r="DQ648">
        <v>789.9961428571429</v>
      </c>
      <c r="DR648">
        <v>854.3549642857143</v>
      </c>
      <c r="DS648">
        <v>22.78297857142857</v>
      </c>
      <c r="DT648">
        <v>18.29368214285714</v>
      </c>
      <c r="DU648">
        <v>790.9094642857144</v>
      </c>
      <c r="DV648">
        <v>22.50312857142857</v>
      </c>
      <c r="DW648">
        <v>499.9747142857142</v>
      </c>
      <c r="DX648">
        <v>90.19679642857145</v>
      </c>
      <c r="DY648">
        <v>0.06673410714285714</v>
      </c>
      <c r="DZ648">
        <v>29.55797857142857</v>
      </c>
      <c r="EA648">
        <v>30.05323571428572</v>
      </c>
      <c r="EB648">
        <v>999.9000000000002</v>
      </c>
      <c r="EC648">
        <v>0</v>
      </c>
      <c r="ED648">
        <v>0</v>
      </c>
      <c r="EE648">
        <v>10007.68035714286</v>
      </c>
      <c r="EF648">
        <v>0</v>
      </c>
      <c r="EG648">
        <v>11.60074285714286</v>
      </c>
      <c r="EH648">
        <v>-64.35883571428572</v>
      </c>
      <c r="EI648">
        <v>808.4141071428572</v>
      </c>
      <c r="EJ648">
        <v>870.276142857143</v>
      </c>
      <c r="EK648">
        <v>4.489299642857143</v>
      </c>
      <c r="EL648">
        <v>854.3549642857143</v>
      </c>
      <c r="EM648">
        <v>18.29368214285714</v>
      </c>
      <c r="EN648">
        <v>2.0549525</v>
      </c>
      <c r="EO648">
        <v>1.650030714285714</v>
      </c>
      <c r="EP648">
        <v>17.87422857142857</v>
      </c>
      <c r="EQ648">
        <v>14.43412142857143</v>
      </c>
      <c r="ER648">
        <v>2000</v>
      </c>
      <c r="ES648">
        <v>0.9799955357142859</v>
      </c>
      <c r="ET648">
        <v>0.02000439642857143</v>
      </c>
      <c r="EU648">
        <v>0</v>
      </c>
      <c r="EV648">
        <v>955.277142857143</v>
      </c>
      <c r="EW648">
        <v>5.00078</v>
      </c>
      <c r="EX648">
        <v>18663.63214285714</v>
      </c>
      <c r="EY648">
        <v>16379.60714285714</v>
      </c>
      <c r="EZ648">
        <v>38.64464285714286</v>
      </c>
      <c r="FA648">
        <v>39.53985714285714</v>
      </c>
      <c r="FB648">
        <v>38.91942857142857</v>
      </c>
      <c r="FC648">
        <v>39.10467857142857</v>
      </c>
      <c r="FD648">
        <v>39.99085714285713</v>
      </c>
      <c r="FE648">
        <v>1955.088214285714</v>
      </c>
      <c r="FF648">
        <v>39.91107142857144</v>
      </c>
      <c r="FG648">
        <v>0</v>
      </c>
      <c r="FH648">
        <v>1758404595.9</v>
      </c>
      <c r="FI648">
        <v>0</v>
      </c>
      <c r="FJ648">
        <v>955.420423076923</v>
      </c>
      <c r="FK648">
        <v>27.075384608081</v>
      </c>
      <c r="FL648">
        <v>537.227350319014</v>
      </c>
      <c r="FM648">
        <v>18667.31923076923</v>
      </c>
      <c r="FN648">
        <v>15</v>
      </c>
      <c r="FO648">
        <v>0</v>
      </c>
      <c r="FP648" t="s">
        <v>439</v>
      </c>
      <c r="FQ648">
        <v>1746989605.5</v>
      </c>
      <c r="FR648">
        <v>1746989593.5</v>
      </c>
      <c r="FS648">
        <v>0</v>
      </c>
      <c r="FT648">
        <v>-0.274</v>
      </c>
      <c r="FU648">
        <v>-0.002</v>
      </c>
      <c r="FV648">
        <v>2.549</v>
      </c>
      <c r="FW648">
        <v>0.129</v>
      </c>
      <c r="FX648">
        <v>420</v>
      </c>
      <c r="FY648">
        <v>17</v>
      </c>
      <c r="FZ648">
        <v>0.02</v>
      </c>
      <c r="GA648">
        <v>0.04</v>
      </c>
      <c r="GB648">
        <v>-64.10991463414635</v>
      </c>
      <c r="GC648">
        <v>-5.474889198606232</v>
      </c>
      <c r="GD648">
        <v>0.5444542107383504</v>
      </c>
      <c r="GE648">
        <v>0</v>
      </c>
      <c r="GF648">
        <v>953.9438529411766</v>
      </c>
      <c r="GG648">
        <v>28.90161955491572</v>
      </c>
      <c r="GH648">
        <v>2.85225007290273</v>
      </c>
      <c r="GI648">
        <v>0</v>
      </c>
      <c r="GJ648">
        <v>4.515642682926829</v>
      </c>
      <c r="GK648">
        <v>-0.6395782578397272</v>
      </c>
      <c r="GL648">
        <v>0.06426789969982126</v>
      </c>
      <c r="GM648">
        <v>0</v>
      </c>
      <c r="GN648">
        <v>0</v>
      </c>
      <c r="GO648">
        <v>3</v>
      </c>
      <c r="GP648" t="s">
        <v>446</v>
      </c>
      <c r="GQ648">
        <v>3.10215</v>
      </c>
      <c r="GR648">
        <v>2.72452</v>
      </c>
      <c r="GS648">
        <v>0.140532</v>
      </c>
      <c r="GT648">
        <v>0.14769</v>
      </c>
      <c r="GU648">
        <v>0.103739</v>
      </c>
      <c r="GV648">
        <v>0.09026960000000001</v>
      </c>
      <c r="GW648">
        <v>22496</v>
      </c>
      <c r="GX648">
        <v>20272.7</v>
      </c>
      <c r="GY648">
        <v>26737</v>
      </c>
      <c r="GZ648">
        <v>24005.8</v>
      </c>
      <c r="HA648">
        <v>38349.4</v>
      </c>
      <c r="HB648">
        <v>32305.2</v>
      </c>
      <c r="HC648">
        <v>46690.7</v>
      </c>
      <c r="HD648">
        <v>37995.7</v>
      </c>
      <c r="HE648">
        <v>1.87595</v>
      </c>
      <c r="HF648">
        <v>2.346</v>
      </c>
      <c r="HG648">
        <v>0.149086</v>
      </c>
      <c r="HH648">
        <v>0</v>
      </c>
      <c r="HI648">
        <v>27.626</v>
      </c>
      <c r="HJ648">
        <v>999.9</v>
      </c>
      <c r="HK648">
        <v>43.7</v>
      </c>
      <c r="HL648">
        <v>32.4</v>
      </c>
      <c r="HM648">
        <v>23.6644</v>
      </c>
      <c r="HN648">
        <v>61.1112</v>
      </c>
      <c r="HO648">
        <v>5.29647</v>
      </c>
      <c r="HP648">
        <v>2</v>
      </c>
      <c r="HQ648">
        <v>0.0862043</v>
      </c>
      <c r="HR648">
        <v>-0.35338</v>
      </c>
      <c r="HS648">
        <v>20.2824</v>
      </c>
      <c r="HT648">
        <v>5.2131</v>
      </c>
      <c r="HU648">
        <v>11.9758</v>
      </c>
      <c r="HV648">
        <v>4.9637</v>
      </c>
      <c r="HW648">
        <v>3.27438</v>
      </c>
      <c r="HX648">
        <v>9999</v>
      </c>
      <c r="HY648">
        <v>9999</v>
      </c>
      <c r="HZ648">
        <v>9999</v>
      </c>
      <c r="IA648">
        <v>999.9</v>
      </c>
      <c r="IB648">
        <v>1.86387</v>
      </c>
      <c r="IC648">
        <v>1.86009</v>
      </c>
      <c r="ID648">
        <v>1.85842</v>
      </c>
      <c r="IE648">
        <v>1.85974</v>
      </c>
      <c r="IF648">
        <v>1.85988</v>
      </c>
      <c r="IG648">
        <v>1.85841</v>
      </c>
      <c r="IH648">
        <v>1.85745</v>
      </c>
      <c r="II648">
        <v>1.85238</v>
      </c>
      <c r="IJ648">
        <v>0</v>
      </c>
      <c r="IK648">
        <v>0</v>
      </c>
      <c r="IL648">
        <v>0</v>
      </c>
      <c r="IM648">
        <v>0</v>
      </c>
      <c r="IN648" t="s">
        <v>441</v>
      </c>
      <c r="IO648" t="s">
        <v>442</v>
      </c>
      <c r="IP648" t="s">
        <v>443</v>
      </c>
      <c r="IQ648" t="s">
        <v>443</v>
      </c>
      <c r="IR648" t="s">
        <v>443</v>
      </c>
      <c r="IS648" t="s">
        <v>443</v>
      </c>
      <c r="IT648">
        <v>0</v>
      </c>
      <c r="IU648">
        <v>100</v>
      </c>
      <c r="IV648">
        <v>100</v>
      </c>
      <c r="IW648">
        <v>-0.903</v>
      </c>
      <c r="IX648">
        <v>0.2795</v>
      </c>
      <c r="IY648">
        <v>-1.199888540531774</v>
      </c>
      <c r="IZ648">
        <v>0.0006062262584135303</v>
      </c>
      <c r="JA648">
        <v>-6.607284784785487E-07</v>
      </c>
      <c r="JB648">
        <v>4.456398226774383E-10</v>
      </c>
      <c r="JC648">
        <v>0.04242554667046498</v>
      </c>
      <c r="JD648">
        <v>-0.002659736867722172</v>
      </c>
      <c r="JE648">
        <v>0.000738507291522077</v>
      </c>
      <c r="JF648">
        <v>-6.730059124220876E-06</v>
      </c>
      <c r="JG648">
        <v>7</v>
      </c>
      <c r="JH648">
        <v>1949</v>
      </c>
      <c r="JI648">
        <v>1</v>
      </c>
      <c r="JJ648">
        <v>29</v>
      </c>
      <c r="JK648">
        <v>190249.8</v>
      </c>
      <c r="JL648">
        <v>190250</v>
      </c>
      <c r="JM648">
        <v>2.64038</v>
      </c>
      <c r="JN648">
        <v>2.61475</v>
      </c>
      <c r="JO648">
        <v>2.146</v>
      </c>
      <c r="JP648">
        <v>2.67822</v>
      </c>
      <c r="JQ648">
        <v>2.29858</v>
      </c>
      <c r="JR648">
        <v>2.38037</v>
      </c>
      <c r="JS648">
        <v>37.0509</v>
      </c>
      <c r="JT648">
        <v>24.0787</v>
      </c>
      <c r="JU648">
        <v>18</v>
      </c>
      <c r="JV648">
        <v>482.298</v>
      </c>
      <c r="JW648">
        <v>895.55</v>
      </c>
      <c r="JX648">
        <v>28.388</v>
      </c>
      <c r="JY648">
        <v>28.3493</v>
      </c>
      <c r="JZ648">
        <v>30.0001</v>
      </c>
      <c r="KA648">
        <v>28.586</v>
      </c>
      <c r="KB648">
        <v>28.5617</v>
      </c>
      <c r="KC648">
        <v>53.1112</v>
      </c>
      <c r="KD648">
        <v>21.6719</v>
      </c>
      <c r="KE648">
        <v>52.7356</v>
      </c>
      <c r="KF648">
        <v>28.3646</v>
      </c>
      <c r="KG648">
        <v>908.627</v>
      </c>
      <c r="KH648">
        <v>18.4841</v>
      </c>
      <c r="KI648">
        <v>102.084</v>
      </c>
      <c r="KJ648">
        <v>91.6165</v>
      </c>
    </row>
    <row r="649" spans="1:296">
      <c r="A649">
        <v>631</v>
      </c>
      <c r="B649">
        <v>1758404600.6</v>
      </c>
      <c r="C649">
        <v>22460.09999990463</v>
      </c>
      <c r="D649" t="s">
        <v>1711</v>
      </c>
      <c r="E649" t="s">
        <v>1712</v>
      </c>
      <c r="F649">
        <v>5</v>
      </c>
      <c r="G649" t="s">
        <v>1604</v>
      </c>
      <c r="H649">
        <v>1758404592.85</v>
      </c>
      <c r="I649">
        <f>(J649)/1000</f>
        <v>0</v>
      </c>
      <c r="J649">
        <f>IF(DO649, AM649, AG649)</f>
        <v>0</v>
      </c>
      <c r="K649">
        <f>IF(DO649, AH649, AF649)</f>
        <v>0</v>
      </c>
      <c r="L649">
        <f>DQ649 - IF(AT649&gt;1, K649*DK649*100.0/(AV649), 0)</f>
        <v>0</v>
      </c>
      <c r="M649">
        <f>((S649-I649/2)*L649-K649)/(S649+I649/2)</f>
        <v>0</v>
      </c>
      <c r="N649">
        <f>M649*(DX649+DY649)/1000.0</f>
        <v>0</v>
      </c>
      <c r="O649">
        <f>(DQ649 - IF(AT649&gt;1, K649*DK649*100.0/(AV649), 0))*(DX649+DY649)/1000.0</f>
        <v>0</v>
      </c>
      <c r="P649">
        <f>2.0/((1/R649-1/Q649)+SIGN(R649)*SQRT((1/R649-1/Q649)*(1/R649-1/Q649) + 4*DL649/((DL649+1)*(DL649+1))*(2*1/R649*1/Q649-1/Q649*1/Q649)))</f>
        <v>0</v>
      </c>
      <c r="Q649">
        <f>IF(LEFT(DM649,1)&lt;&gt;"0",IF(LEFT(DM649,1)="1",3.0,DN649),$D$5+$E$5*(EE649*DX649/($K$5*1000))+$F$5*(EE649*DX649/($K$5*1000))*MAX(MIN(DK649,$J$5),$I$5)*MAX(MIN(DK649,$J$5),$I$5)+$G$5*MAX(MIN(DK649,$J$5),$I$5)*(EE649*DX649/($K$5*1000))+$H$5*(EE649*DX649/($K$5*1000))*(EE649*DX649/($K$5*1000)))</f>
        <v>0</v>
      </c>
      <c r="R649">
        <f>I649*(1000-(1000*0.61365*exp(17.502*V649/(240.97+V649))/(DX649+DY649)+DS649)/2)/(1000*0.61365*exp(17.502*V649/(240.97+V649))/(DX649+DY649)-DS649)</f>
        <v>0</v>
      </c>
      <c r="S649">
        <f>1/((DL649+1)/(P649/1.6)+1/(Q649/1.37)) + DL649/((DL649+1)/(P649/1.6) + DL649/(Q649/1.37))</f>
        <v>0</v>
      </c>
      <c r="T649">
        <f>(DG649*DJ649)</f>
        <v>0</v>
      </c>
      <c r="U649">
        <f>(DZ649+(T649+2*0.95*5.67E-8*(((DZ649+$B$9)+273)^4-(DZ649+273)^4)-44100*I649)/(1.84*29.3*Q649+8*0.95*5.67E-8*(DZ649+273)^3))</f>
        <v>0</v>
      </c>
      <c r="V649">
        <f>($C$9*EA649+$D$9*EB649+$E$9*U649)</f>
        <v>0</v>
      </c>
      <c r="W649">
        <f>0.61365*exp(17.502*V649/(240.97+V649))</f>
        <v>0</v>
      </c>
      <c r="X649">
        <f>(Y649/Z649*100)</f>
        <v>0</v>
      </c>
      <c r="Y649">
        <f>DS649*(DX649+DY649)/1000</f>
        <v>0</v>
      </c>
      <c r="Z649">
        <f>0.61365*exp(17.502*DZ649/(240.97+DZ649))</f>
        <v>0</v>
      </c>
      <c r="AA649">
        <f>(W649-DS649*(DX649+DY649)/1000)</f>
        <v>0</v>
      </c>
      <c r="AB649">
        <f>(-I649*44100)</f>
        <v>0</v>
      </c>
      <c r="AC649">
        <f>2*29.3*Q649*0.92*(DZ649-V649)</f>
        <v>0</v>
      </c>
      <c r="AD649">
        <f>2*0.95*5.67E-8*(((DZ649+$B$9)+273)^4-(V649+273)^4)</f>
        <v>0</v>
      </c>
      <c r="AE649">
        <f>T649+AD649+AB649+AC649</f>
        <v>0</v>
      </c>
      <c r="AF649">
        <f>DW649*AT649*(DR649-DQ649*(1000-AT649*DT649)/(1000-AT649*DS649))/(100*DK649)</f>
        <v>0</v>
      </c>
      <c r="AG649">
        <f>1000*DW649*AT649*(DS649-DT649)/(100*DK649*(1000-AT649*DS649))</f>
        <v>0</v>
      </c>
      <c r="AH649">
        <f>(AI649 - AJ649 - DX649*1E3/(8.314*(DZ649+273.15)) * AL649/DW649 * AK649) * DW649/(100*DK649) * (1000 - DT649)/1000</f>
        <v>0</v>
      </c>
      <c r="AI649">
        <v>904.3280045826405</v>
      </c>
      <c r="AJ649">
        <v>851.4668606060604</v>
      </c>
      <c r="AK649">
        <v>3.35408502176678</v>
      </c>
      <c r="AL649">
        <v>65.71797412509649</v>
      </c>
      <c r="AM649">
        <f>(AO649 - AN649 + DX649*1E3/(8.314*(DZ649+273.15)) * AQ649/DW649 * AP649) * DW649/(100*DK649) * 1000/(1000 - AO649)</f>
        <v>0</v>
      </c>
      <c r="AN649">
        <v>18.35173934442849</v>
      </c>
      <c r="AO649">
        <v>22.74036363636363</v>
      </c>
      <c r="AP649">
        <v>-0.0006675479360645823</v>
      </c>
      <c r="AQ649">
        <v>86.31650499012009</v>
      </c>
      <c r="AR649">
        <v>0</v>
      </c>
      <c r="AS649">
        <v>0</v>
      </c>
      <c r="AT649">
        <f>IF(AR649*$H$15&gt;=AV649,1.0,(AV649/(AV649-AR649*$H$15)))</f>
        <v>0</v>
      </c>
      <c r="AU649">
        <f>(AT649-1)*100</f>
        <v>0</v>
      </c>
      <c r="AV649">
        <f>MAX(0,($B$15+$C$15*EE649)/(1+$D$15*EE649)*DX649/(DZ649+273)*$E$15)</f>
        <v>0</v>
      </c>
      <c r="AW649" t="s">
        <v>437</v>
      </c>
      <c r="AX649" t="s">
        <v>437</v>
      </c>
      <c r="AY649">
        <v>0</v>
      </c>
      <c r="AZ649">
        <v>0</v>
      </c>
      <c r="BA649">
        <f>1-AY649/AZ649</f>
        <v>0</v>
      </c>
      <c r="BB649">
        <v>0</v>
      </c>
      <c r="BC649" t="s">
        <v>437</v>
      </c>
      <c r="BD649" t="s">
        <v>437</v>
      </c>
      <c r="BE649">
        <v>0</v>
      </c>
      <c r="BF649">
        <v>0</v>
      </c>
      <c r="BG649">
        <f>1-BE649/BF649</f>
        <v>0</v>
      </c>
      <c r="BH649">
        <v>0.5</v>
      </c>
      <c r="BI649">
        <f>DH649</f>
        <v>0</v>
      </c>
      <c r="BJ649">
        <f>K649</f>
        <v>0</v>
      </c>
      <c r="BK649">
        <f>BG649*BH649*BI649</f>
        <v>0</v>
      </c>
      <c r="BL649">
        <f>(BJ649-BB649)/BI649</f>
        <v>0</v>
      </c>
      <c r="BM649">
        <f>(AZ649-BF649)/BF649</f>
        <v>0</v>
      </c>
      <c r="BN649">
        <f>AY649/(BA649+AY649/BF649)</f>
        <v>0</v>
      </c>
      <c r="BO649" t="s">
        <v>437</v>
      </c>
      <c r="BP649">
        <v>0</v>
      </c>
      <c r="BQ649">
        <f>IF(BP649&lt;&gt;0, BP649, BN649)</f>
        <v>0</v>
      </c>
      <c r="BR649">
        <f>1-BQ649/BF649</f>
        <v>0</v>
      </c>
      <c r="BS649">
        <f>(BF649-BE649)/(BF649-BQ649)</f>
        <v>0</v>
      </c>
      <c r="BT649">
        <f>(AZ649-BF649)/(AZ649-BQ649)</f>
        <v>0</v>
      </c>
      <c r="BU649">
        <f>(BF649-BE649)/(BF649-AY649)</f>
        <v>0</v>
      </c>
      <c r="BV649">
        <f>(AZ649-BF649)/(AZ649-AY649)</f>
        <v>0</v>
      </c>
      <c r="BW649">
        <f>(BS649*BQ649/BE649)</f>
        <v>0</v>
      </c>
      <c r="BX649">
        <f>(1-BW649)</f>
        <v>0</v>
      </c>
      <c r="DG649">
        <f>$B$13*EF649+$C$13*EG649+$F$13*ER649*(1-EU649)</f>
        <v>0</v>
      </c>
      <c r="DH649">
        <f>DG649*DI649</f>
        <v>0</v>
      </c>
      <c r="DI649">
        <f>($B$13*$D$11+$C$13*$D$11+$F$13*((FE649+EW649)/MAX(FE649+EW649+FF649, 0.1)*$I$11+FF649/MAX(FE649+EW649+FF649, 0.1)*$J$11))/($B$13+$C$13+$F$13)</f>
        <v>0</v>
      </c>
      <c r="DJ649">
        <f>($B$13*$K$11+$C$13*$K$11+$F$13*((FE649+EW649)/MAX(FE649+EW649+FF649, 0.1)*$P$11+FF649/MAX(FE649+EW649+FF649, 0.1)*$Q$11))/($B$13+$C$13+$F$13)</f>
        <v>0</v>
      </c>
      <c r="DK649">
        <v>5.66</v>
      </c>
      <c r="DL649">
        <v>0.5</v>
      </c>
      <c r="DM649" t="s">
        <v>438</v>
      </c>
      <c r="DN649">
        <v>2</v>
      </c>
      <c r="DO649" t="b">
        <v>1</v>
      </c>
      <c r="DP649">
        <v>1758404592.85</v>
      </c>
      <c r="DQ649">
        <v>808.270392857143</v>
      </c>
      <c r="DR649">
        <v>873.0609285714283</v>
      </c>
      <c r="DS649">
        <v>22.76826071428571</v>
      </c>
      <c r="DT649">
        <v>18.33951785714286</v>
      </c>
      <c r="DU649">
        <v>809.1763214285713</v>
      </c>
      <c r="DV649">
        <v>22.48870714285714</v>
      </c>
      <c r="DW649">
        <v>500.0733928571429</v>
      </c>
      <c r="DX649">
        <v>90.19659999999999</v>
      </c>
      <c r="DY649">
        <v>0.06650827500000001</v>
      </c>
      <c r="DZ649">
        <v>29.55531071428572</v>
      </c>
      <c r="EA649">
        <v>30.057725</v>
      </c>
      <c r="EB649">
        <v>999.9000000000002</v>
      </c>
      <c r="EC649">
        <v>0</v>
      </c>
      <c r="ED649">
        <v>0</v>
      </c>
      <c r="EE649">
        <v>10016.38214285714</v>
      </c>
      <c r="EF649">
        <v>0</v>
      </c>
      <c r="EG649">
        <v>11.60074285714286</v>
      </c>
      <c r="EH649">
        <v>-64.79052857142858</v>
      </c>
      <c r="EI649">
        <v>827.101892857143</v>
      </c>
      <c r="EJ649">
        <v>889.3720357142857</v>
      </c>
      <c r="EK649">
        <v>4.428759285714285</v>
      </c>
      <c r="EL649">
        <v>873.0609285714283</v>
      </c>
      <c r="EM649">
        <v>18.33951785714286</v>
      </c>
      <c r="EN649">
        <v>2.053620714285715</v>
      </c>
      <c r="EO649">
        <v>1.654160357142857</v>
      </c>
      <c r="EP649">
        <v>17.86392142857143</v>
      </c>
      <c r="EQ649">
        <v>14.4728</v>
      </c>
      <c r="ER649">
        <v>2000.028928571428</v>
      </c>
      <c r="ES649">
        <v>0.9799958214285713</v>
      </c>
      <c r="ET649">
        <v>0.0200041</v>
      </c>
      <c r="EU649">
        <v>0</v>
      </c>
      <c r="EV649">
        <v>957.6646785714286</v>
      </c>
      <c r="EW649">
        <v>5.00078</v>
      </c>
      <c r="EX649">
        <v>18711.79642857143</v>
      </c>
      <c r="EY649">
        <v>16379.84642857143</v>
      </c>
      <c r="EZ649">
        <v>38.65578571428571</v>
      </c>
      <c r="FA649">
        <v>39.53985714285714</v>
      </c>
      <c r="FB649">
        <v>38.94839285714285</v>
      </c>
      <c r="FC649">
        <v>39.1025</v>
      </c>
      <c r="FD649">
        <v>39.98871428571429</v>
      </c>
      <c r="FE649">
        <v>1955.117142857143</v>
      </c>
      <c r="FF649">
        <v>39.91107142857144</v>
      </c>
      <c r="FG649">
        <v>0</v>
      </c>
      <c r="FH649">
        <v>1758404601.3</v>
      </c>
      <c r="FI649">
        <v>0</v>
      </c>
      <c r="FJ649">
        <v>957.85648</v>
      </c>
      <c r="FK649">
        <v>25.26784619413687</v>
      </c>
      <c r="FL649">
        <v>496.961539186999</v>
      </c>
      <c r="FM649">
        <v>18716.416</v>
      </c>
      <c r="FN649">
        <v>15</v>
      </c>
      <c r="FO649">
        <v>0</v>
      </c>
      <c r="FP649" t="s">
        <v>439</v>
      </c>
      <c r="FQ649">
        <v>1746989605.5</v>
      </c>
      <c r="FR649">
        <v>1746989593.5</v>
      </c>
      <c r="FS649">
        <v>0</v>
      </c>
      <c r="FT649">
        <v>-0.274</v>
      </c>
      <c r="FU649">
        <v>-0.002</v>
      </c>
      <c r="FV649">
        <v>2.549</v>
      </c>
      <c r="FW649">
        <v>0.129</v>
      </c>
      <c r="FX649">
        <v>420</v>
      </c>
      <c r="FY649">
        <v>17</v>
      </c>
      <c r="FZ649">
        <v>0.02</v>
      </c>
      <c r="GA649">
        <v>0.04</v>
      </c>
      <c r="GB649">
        <v>-64.590585</v>
      </c>
      <c r="GC649">
        <v>-4.727434896810394</v>
      </c>
      <c r="GD649">
        <v>0.4601651070811438</v>
      </c>
      <c r="GE649">
        <v>0</v>
      </c>
      <c r="GF649">
        <v>956.438294117647</v>
      </c>
      <c r="GG649">
        <v>26.15547747423777</v>
      </c>
      <c r="GH649">
        <v>2.580939711780915</v>
      </c>
      <c r="GI649">
        <v>0</v>
      </c>
      <c r="GJ649">
        <v>4.4586755</v>
      </c>
      <c r="GK649">
        <v>-0.6734019512195216</v>
      </c>
      <c r="GL649">
        <v>0.06579730036065315</v>
      </c>
      <c r="GM649">
        <v>0</v>
      </c>
      <c r="GN649">
        <v>0</v>
      </c>
      <c r="GO649">
        <v>3</v>
      </c>
      <c r="GP649" t="s">
        <v>446</v>
      </c>
      <c r="GQ649">
        <v>3.10205</v>
      </c>
      <c r="GR649">
        <v>2.72473</v>
      </c>
      <c r="GS649">
        <v>0.142581</v>
      </c>
      <c r="GT649">
        <v>0.149711</v>
      </c>
      <c r="GU649">
        <v>0.103657</v>
      </c>
      <c r="GV649">
        <v>0.09047959999999999</v>
      </c>
      <c r="GW649">
        <v>22442.3</v>
      </c>
      <c r="GX649">
        <v>20224.8</v>
      </c>
      <c r="GY649">
        <v>26736.9</v>
      </c>
      <c r="GZ649">
        <v>24006</v>
      </c>
      <c r="HA649">
        <v>38353</v>
      </c>
      <c r="HB649">
        <v>32298</v>
      </c>
      <c r="HC649">
        <v>46690.4</v>
      </c>
      <c r="HD649">
        <v>37995.9</v>
      </c>
      <c r="HE649">
        <v>1.8758</v>
      </c>
      <c r="HF649">
        <v>2.34645</v>
      </c>
      <c r="HG649">
        <v>0.149615</v>
      </c>
      <c r="HH649">
        <v>0</v>
      </c>
      <c r="HI649">
        <v>27.6293</v>
      </c>
      <c r="HJ649">
        <v>999.9</v>
      </c>
      <c r="HK649">
        <v>43.6</v>
      </c>
      <c r="HL649">
        <v>32.4</v>
      </c>
      <c r="HM649">
        <v>23.6107</v>
      </c>
      <c r="HN649">
        <v>60.4012</v>
      </c>
      <c r="HO649">
        <v>5.35256</v>
      </c>
      <c r="HP649">
        <v>2</v>
      </c>
      <c r="HQ649">
        <v>0.0861662</v>
      </c>
      <c r="HR649">
        <v>-0.31088</v>
      </c>
      <c r="HS649">
        <v>20.2826</v>
      </c>
      <c r="HT649">
        <v>5.214</v>
      </c>
      <c r="HU649">
        <v>11.9757</v>
      </c>
      <c r="HV649">
        <v>4.9638</v>
      </c>
      <c r="HW649">
        <v>3.2746</v>
      </c>
      <c r="HX649">
        <v>9999</v>
      </c>
      <c r="HY649">
        <v>9999</v>
      </c>
      <c r="HZ649">
        <v>9999</v>
      </c>
      <c r="IA649">
        <v>999.9</v>
      </c>
      <c r="IB649">
        <v>1.86387</v>
      </c>
      <c r="IC649">
        <v>1.86008</v>
      </c>
      <c r="ID649">
        <v>1.85845</v>
      </c>
      <c r="IE649">
        <v>1.85974</v>
      </c>
      <c r="IF649">
        <v>1.85987</v>
      </c>
      <c r="IG649">
        <v>1.8584</v>
      </c>
      <c r="IH649">
        <v>1.85745</v>
      </c>
      <c r="II649">
        <v>1.85238</v>
      </c>
      <c r="IJ649">
        <v>0</v>
      </c>
      <c r="IK649">
        <v>0</v>
      </c>
      <c r="IL649">
        <v>0</v>
      </c>
      <c r="IM649">
        <v>0</v>
      </c>
      <c r="IN649" t="s">
        <v>441</v>
      </c>
      <c r="IO649" t="s">
        <v>442</v>
      </c>
      <c r="IP649" t="s">
        <v>443</v>
      </c>
      <c r="IQ649" t="s">
        <v>443</v>
      </c>
      <c r="IR649" t="s">
        <v>443</v>
      </c>
      <c r="IS649" t="s">
        <v>443</v>
      </c>
      <c r="IT649">
        <v>0</v>
      </c>
      <c r="IU649">
        <v>100</v>
      </c>
      <c r="IV649">
        <v>100</v>
      </c>
      <c r="IW649">
        <v>-0.895</v>
      </c>
      <c r="IX649">
        <v>0.279</v>
      </c>
      <c r="IY649">
        <v>-1.199888540531774</v>
      </c>
      <c r="IZ649">
        <v>0.0006062262584135303</v>
      </c>
      <c r="JA649">
        <v>-6.607284784785487E-07</v>
      </c>
      <c r="JB649">
        <v>4.456398226774383E-10</v>
      </c>
      <c r="JC649">
        <v>0.04242554667046498</v>
      </c>
      <c r="JD649">
        <v>-0.002659736867722172</v>
      </c>
      <c r="JE649">
        <v>0.000738507291522077</v>
      </c>
      <c r="JF649">
        <v>-6.730059124220876E-06</v>
      </c>
      <c r="JG649">
        <v>7</v>
      </c>
      <c r="JH649">
        <v>1949</v>
      </c>
      <c r="JI649">
        <v>1</v>
      </c>
      <c r="JJ649">
        <v>29</v>
      </c>
      <c r="JK649">
        <v>190249.9</v>
      </c>
      <c r="JL649">
        <v>190250.1</v>
      </c>
      <c r="JM649">
        <v>2.68555</v>
      </c>
      <c r="JN649">
        <v>2.60864</v>
      </c>
      <c r="JO649">
        <v>2.146</v>
      </c>
      <c r="JP649">
        <v>2.67944</v>
      </c>
      <c r="JQ649">
        <v>2.29858</v>
      </c>
      <c r="JR649">
        <v>2.43164</v>
      </c>
      <c r="JS649">
        <v>37.0509</v>
      </c>
      <c r="JT649">
        <v>24.07</v>
      </c>
      <c r="JU649">
        <v>18</v>
      </c>
      <c r="JV649">
        <v>482.193</v>
      </c>
      <c r="JW649">
        <v>895.99</v>
      </c>
      <c r="JX649">
        <v>28.3184</v>
      </c>
      <c r="JY649">
        <v>28.3493</v>
      </c>
      <c r="JZ649">
        <v>30.0001</v>
      </c>
      <c r="KA649">
        <v>28.5836</v>
      </c>
      <c r="KB649">
        <v>28.5594</v>
      </c>
      <c r="KC649">
        <v>53.9417</v>
      </c>
      <c r="KD649">
        <v>21.3805</v>
      </c>
      <c r="KE649">
        <v>52.7356</v>
      </c>
      <c r="KF649">
        <v>28.3067</v>
      </c>
      <c r="KG649">
        <v>922.05</v>
      </c>
      <c r="KH649">
        <v>18.5621</v>
      </c>
      <c r="KI649">
        <v>102.083</v>
      </c>
      <c r="KJ649">
        <v>91.6172</v>
      </c>
    </row>
    <row r="650" spans="1:296">
      <c r="A650">
        <v>632</v>
      </c>
      <c r="B650">
        <v>1758404605.1</v>
      </c>
      <c r="C650">
        <v>22464.59999990463</v>
      </c>
      <c r="D650" t="s">
        <v>1713</v>
      </c>
      <c r="E650" t="s">
        <v>1714</v>
      </c>
      <c r="F650">
        <v>5</v>
      </c>
      <c r="G650" t="s">
        <v>1604</v>
      </c>
      <c r="H650">
        <v>1758404597.278571</v>
      </c>
      <c r="I650">
        <f>(J650)/1000</f>
        <v>0</v>
      </c>
      <c r="J650">
        <f>IF(DO650, AM650, AG650)</f>
        <v>0</v>
      </c>
      <c r="K650">
        <f>IF(DO650, AH650, AF650)</f>
        <v>0</v>
      </c>
      <c r="L650">
        <f>DQ650 - IF(AT650&gt;1, K650*DK650*100.0/(AV650), 0)</f>
        <v>0</v>
      </c>
      <c r="M650">
        <f>((S650-I650/2)*L650-K650)/(S650+I650/2)</f>
        <v>0</v>
      </c>
      <c r="N650">
        <f>M650*(DX650+DY650)/1000.0</f>
        <v>0</v>
      </c>
      <c r="O650">
        <f>(DQ650 - IF(AT650&gt;1, K650*DK650*100.0/(AV650), 0))*(DX650+DY650)/1000.0</f>
        <v>0</v>
      </c>
      <c r="P650">
        <f>2.0/((1/R650-1/Q650)+SIGN(R650)*SQRT((1/R650-1/Q650)*(1/R650-1/Q650) + 4*DL650/((DL650+1)*(DL650+1))*(2*1/R650*1/Q650-1/Q650*1/Q650)))</f>
        <v>0</v>
      </c>
      <c r="Q650">
        <f>IF(LEFT(DM650,1)&lt;&gt;"0",IF(LEFT(DM650,1)="1",3.0,DN650),$D$5+$E$5*(EE650*DX650/($K$5*1000))+$F$5*(EE650*DX650/($K$5*1000))*MAX(MIN(DK650,$J$5),$I$5)*MAX(MIN(DK650,$J$5),$I$5)+$G$5*MAX(MIN(DK650,$J$5),$I$5)*(EE650*DX650/($K$5*1000))+$H$5*(EE650*DX650/($K$5*1000))*(EE650*DX650/($K$5*1000)))</f>
        <v>0</v>
      </c>
      <c r="R650">
        <f>I650*(1000-(1000*0.61365*exp(17.502*V650/(240.97+V650))/(DX650+DY650)+DS650)/2)/(1000*0.61365*exp(17.502*V650/(240.97+V650))/(DX650+DY650)-DS650)</f>
        <v>0</v>
      </c>
      <c r="S650">
        <f>1/((DL650+1)/(P650/1.6)+1/(Q650/1.37)) + DL650/((DL650+1)/(P650/1.6) + DL650/(Q650/1.37))</f>
        <v>0</v>
      </c>
      <c r="T650">
        <f>(DG650*DJ650)</f>
        <v>0</v>
      </c>
      <c r="U650">
        <f>(DZ650+(T650+2*0.95*5.67E-8*(((DZ650+$B$9)+273)^4-(DZ650+273)^4)-44100*I650)/(1.84*29.3*Q650+8*0.95*5.67E-8*(DZ650+273)^3))</f>
        <v>0</v>
      </c>
      <c r="V650">
        <f>($C$9*EA650+$D$9*EB650+$E$9*U650)</f>
        <v>0</v>
      </c>
      <c r="W650">
        <f>0.61365*exp(17.502*V650/(240.97+V650))</f>
        <v>0</v>
      </c>
      <c r="X650">
        <f>(Y650/Z650*100)</f>
        <v>0</v>
      </c>
      <c r="Y650">
        <f>DS650*(DX650+DY650)/1000</f>
        <v>0</v>
      </c>
      <c r="Z650">
        <f>0.61365*exp(17.502*DZ650/(240.97+DZ650))</f>
        <v>0</v>
      </c>
      <c r="AA650">
        <f>(W650-DS650*(DX650+DY650)/1000)</f>
        <v>0</v>
      </c>
      <c r="AB650">
        <f>(-I650*44100)</f>
        <v>0</v>
      </c>
      <c r="AC650">
        <f>2*29.3*Q650*0.92*(DZ650-V650)</f>
        <v>0</v>
      </c>
      <c r="AD650">
        <f>2*0.95*5.67E-8*(((DZ650+$B$9)+273)^4-(V650+273)^4)</f>
        <v>0</v>
      </c>
      <c r="AE650">
        <f>T650+AD650+AB650+AC650</f>
        <v>0</v>
      </c>
      <c r="AF650">
        <f>DW650*AT650*(DR650-DQ650*(1000-AT650*DT650)/(1000-AT650*DS650))/(100*DK650)</f>
        <v>0</v>
      </c>
      <c r="AG650">
        <f>1000*DW650*AT650*(DS650-DT650)/(100*DK650*(1000-AT650*DS650))</f>
        <v>0</v>
      </c>
      <c r="AH650">
        <f>(AI650 - AJ650 - DX650*1E3/(8.314*(DZ650+273.15)) * AL650/DW650 * AK650) * DW650/(100*DK650) * (1000 - DT650)/1000</f>
        <v>0</v>
      </c>
      <c r="AI650">
        <v>919.8705154972904</v>
      </c>
      <c r="AJ650">
        <v>866.5961212121214</v>
      </c>
      <c r="AK650">
        <v>3.370999143690614</v>
      </c>
      <c r="AL650">
        <v>65.71797412509649</v>
      </c>
      <c r="AM650">
        <f>(AO650 - AN650 + DX650*1E3/(8.314*(DZ650+273.15)) * AQ650/DW650 * AP650) * DW650/(100*DK650) * 1000/(1000 - AO650)</f>
        <v>0</v>
      </c>
      <c r="AN650">
        <v>18.42513875035588</v>
      </c>
      <c r="AO650">
        <v>22.73388727272727</v>
      </c>
      <c r="AP650">
        <v>-0.0009913504101941605</v>
      </c>
      <c r="AQ650">
        <v>86.31650499012009</v>
      </c>
      <c r="AR650">
        <v>0</v>
      </c>
      <c r="AS650">
        <v>0</v>
      </c>
      <c r="AT650">
        <f>IF(AR650*$H$15&gt;=AV650,1.0,(AV650/(AV650-AR650*$H$15)))</f>
        <v>0</v>
      </c>
      <c r="AU650">
        <f>(AT650-1)*100</f>
        <v>0</v>
      </c>
      <c r="AV650">
        <f>MAX(0,($B$15+$C$15*EE650)/(1+$D$15*EE650)*DX650/(DZ650+273)*$E$15)</f>
        <v>0</v>
      </c>
      <c r="AW650" t="s">
        <v>437</v>
      </c>
      <c r="AX650" t="s">
        <v>437</v>
      </c>
      <c r="AY650">
        <v>0</v>
      </c>
      <c r="AZ650">
        <v>0</v>
      </c>
      <c r="BA650">
        <f>1-AY650/AZ650</f>
        <v>0</v>
      </c>
      <c r="BB650">
        <v>0</v>
      </c>
      <c r="BC650" t="s">
        <v>437</v>
      </c>
      <c r="BD650" t="s">
        <v>437</v>
      </c>
      <c r="BE650">
        <v>0</v>
      </c>
      <c r="BF650">
        <v>0</v>
      </c>
      <c r="BG650">
        <f>1-BE650/BF650</f>
        <v>0</v>
      </c>
      <c r="BH650">
        <v>0.5</v>
      </c>
      <c r="BI650">
        <f>DH650</f>
        <v>0</v>
      </c>
      <c r="BJ650">
        <f>K650</f>
        <v>0</v>
      </c>
      <c r="BK650">
        <f>BG650*BH650*BI650</f>
        <v>0</v>
      </c>
      <c r="BL650">
        <f>(BJ650-BB650)/BI650</f>
        <v>0</v>
      </c>
      <c r="BM650">
        <f>(AZ650-BF650)/BF650</f>
        <v>0</v>
      </c>
      <c r="BN650">
        <f>AY650/(BA650+AY650/BF650)</f>
        <v>0</v>
      </c>
      <c r="BO650" t="s">
        <v>437</v>
      </c>
      <c r="BP650">
        <v>0</v>
      </c>
      <c r="BQ650">
        <f>IF(BP650&lt;&gt;0, BP650, BN650)</f>
        <v>0</v>
      </c>
      <c r="BR650">
        <f>1-BQ650/BF650</f>
        <v>0</v>
      </c>
      <c r="BS650">
        <f>(BF650-BE650)/(BF650-BQ650)</f>
        <v>0</v>
      </c>
      <c r="BT650">
        <f>(AZ650-BF650)/(AZ650-BQ650)</f>
        <v>0</v>
      </c>
      <c r="BU650">
        <f>(BF650-BE650)/(BF650-AY650)</f>
        <v>0</v>
      </c>
      <c r="BV650">
        <f>(AZ650-BF650)/(AZ650-AY650)</f>
        <v>0</v>
      </c>
      <c r="BW650">
        <f>(BS650*BQ650/BE650)</f>
        <v>0</v>
      </c>
      <c r="BX650">
        <f>(1-BW650)</f>
        <v>0</v>
      </c>
      <c r="DG650">
        <f>$B$13*EF650+$C$13*EG650+$F$13*ER650*(1-EU650)</f>
        <v>0</v>
      </c>
      <c r="DH650">
        <f>DG650*DI650</f>
        <v>0</v>
      </c>
      <c r="DI650">
        <f>($B$13*$D$11+$C$13*$D$11+$F$13*((FE650+EW650)/MAX(FE650+EW650+FF650, 0.1)*$I$11+FF650/MAX(FE650+EW650+FF650, 0.1)*$J$11))/($B$13+$C$13+$F$13)</f>
        <v>0</v>
      </c>
      <c r="DJ650">
        <f>($B$13*$K$11+$C$13*$K$11+$F$13*((FE650+EW650)/MAX(FE650+EW650+FF650, 0.1)*$P$11+FF650/MAX(FE650+EW650+FF650, 0.1)*$Q$11))/($B$13+$C$13+$F$13)</f>
        <v>0</v>
      </c>
      <c r="DK650">
        <v>5.66</v>
      </c>
      <c r="DL650">
        <v>0.5</v>
      </c>
      <c r="DM650" t="s">
        <v>438</v>
      </c>
      <c r="DN650">
        <v>2</v>
      </c>
      <c r="DO650" t="b">
        <v>1</v>
      </c>
      <c r="DP650">
        <v>1758404597.278571</v>
      </c>
      <c r="DQ650">
        <v>822.8254642857144</v>
      </c>
      <c r="DR650">
        <v>887.9922500000001</v>
      </c>
      <c r="DS650">
        <v>22.75499642857143</v>
      </c>
      <c r="DT650">
        <v>18.38061785714286</v>
      </c>
      <c r="DU650">
        <v>823.7251785714286</v>
      </c>
      <c r="DV650">
        <v>22.47570357142857</v>
      </c>
      <c r="DW650">
        <v>500.049</v>
      </c>
      <c r="DX650">
        <v>90.19685357142858</v>
      </c>
      <c r="DY650">
        <v>0.066456125</v>
      </c>
      <c r="DZ650">
        <v>29.55138928571429</v>
      </c>
      <c r="EA650">
        <v>30.06393571428571</v>
      </c>
      <c r="EB650">
        <v>999.9000000000002</v>
      </c>
      <c r="EC650">
        <v>0</v>
      </c>
      <c r="ED650">
        <v>0</v>
      </c>
      <c r="EE650">
        <v>10009.06071428572</v>
      </c>
      <c r="EF650">
        <v>0</v>
      </c>
      <c r="EG650">
        <v>11.59721428571429</v>
      </c>
      <c r="EH650">
        <v>-65.16685000000001</v>
      </c>
      <c r="EI650">
        <v>841.9846428571428</v>
      </c>
      <c r="EJ650">
        <v>904.6204285714286</v>
      </c>
      <c r="EK650">
        <v>4.374393571428572</v>
      </c>
      <c r="EL650">
        <v>887.9922500000001</v>
      </c>
      <c r="EM650">
        <v>18.38061785714286</v>
      </c>
      <c r="EN650">
        <v>2.05243</v>
      </c>
      <c r="EO650">
        <v>1.6578725</v>
      </c>
      <c r="EP650">
        <v>17.85470714285714</v>
      </c>
      <c r="EQ650">
        <v>14.50746785714286</v>
      </c>
      <c r="ER650">
        <v>2000.017857142857</v>
      </c>
      <c r="ES650">
        <v>0.9799957499999999</v>
      </c>
      <c r="ET650">
        <v>0.02000418571428571</v>
      </c>
      <c r="EU650">
        <v>0</v>
      </c>
      <c r="EV650">
        <v>959.4861428571428</v>
      </c>
      <c r="EW650">
        <v>5.00078</v>
      </c>
      <c r="EX650">
        <v>18746.83928571429</v>
      </c>
      <c r="EY650">
        <v>16379.75357142857</v>
      </c>
      <c r="EZ650">
        <v>38.66696428571429</v>
      </c>
      <c r="FA650">
        <v>39.53542857142856</v>
      </c>
      <c r="FB650">
        <v>38.93728571428572</v>
      </c>
      <c r="FC650">
        <v>39.10917857142856</v>
      </c>
      <c r="FD650">
        <v>39.99771428571429</v>
      </c>
      <c r="FE650">
        <v>1955.106428571429</v>
      </c>
      <c r="FF650">
        <v>39.91107142857144</v>
      </c>
      <c r="FG650">
        <v>0</v>
      </c>
      <c r="FH650">
        <v>1758404606.1</v>
      </c>
      <c r="FI650">
        <v>0</v>
      </c>
      <c r="FJ650">
        <v>959.8279600000001</v>
      </c>
      <c r="FK650">
        <v>23.04715389619505</v>
      </c>
      <c r="FL650">
        <v>449.2461545382831</v>
      </c>
      <c r="FM650">
        <v>18754.08</v>
      </c>
      <c r="FN650">
        <v>15</v>
      </c>
      <c r="FO650">
        <v>0</v>
      </c>
      <c r="FP650" t="s">
        <v>439</v>
      </c>
      <c r="FQ650">
        <v>1746989605.5</v>
      </c>
      <c r="FR650">
        <v>1746989593.5</v>
      </c>
      <c r="FS650">
        <v>0</v>
      </c>
      <c r="FT650">
        <v>-0.274</v>
      </c>
      <c r="FU650">
        <v>-0.002</v>
      </c>
      <c r="FV650">
        <v>2.549</v>
      </c>
      <c r="FW650">
        <v>0.129</v>
      </c>
      <c r="FX650">
        <v>420</v>
      </c>
      <c r="FY650">
        <v>17</v>
      </c>
      <c r="FZ650">
        <v>0.02</v>
      </c>
      <c r="GA650">
        <v>0.04</v>
      </c>
      <c r="GB650">
        <v>-64.91701</v>
      </c>
      <c r="GC650">
        <v>-4.93923827392117</v>
      </c>
      <c r="GD650">
        <v>0.4802434579460714</v>
      </c>
      <c r="GE650">
        <v>0</v>
      </c>
      <c r="GF650">
        <v>958.1687352941176</v>
      </c>
      <c r="GG650">
        <v>24.96389608256008</v>
      </c>
      <c r="GH650">
        <v>2.468162430406866</v>
      </c>
      <c r="GI650">
        <v>0</v>
      </c>
      <c r="GJ650">
        <v>4.40816825</v>
      </c>
      <c r="GK650">
        <v>-0.7233425515947558</v>
      </c>
      <c r="GL650">
        <v>0.0707704357372307</v>
      </c>
      <c r="GM650">
        <v>0</v>
      </c>
      <c r="GN650">
        <v>0</v>
      </c>
      <c r="GO650">
        <v>3</v>
      </c>
      <c r="GP650" t="s">
        <v>446</v>
      </c>
      <c r="GQ650">
        <v>3.10168</v>
      </c>
      <c r="GR650">
        <v>2.7243</v>
      </c>
      <c r="GS650">
        <v>0.144242</v>
      </c>
      <c r="GT650">
        <v>0.15135</v>
      </c>
      <c r="GU650">
        <v>0.103631</v>
      </c>
      <c r="GV650">
        <v>0.0906373</v>
      </c>
      <c r="GW650">
        <v>22398.8</v>
      </c>
      <c r="GX650">
        <v>20185.9</v>
      </c>
      <c r="GY650">
        <v>26736.8</v>
      </c>
      <c r="GZ650">
        <v>24006</v>
      </c>
      <c r="HA650">
        <v>38354.2</v>
      </c>
      <c r="HB650">
        <v>32292.6</v>
      </c>
      <c r="HC650">
        <v>46690.3</v>
      </c>
      <c r="HD650">
        <v>37995.9</v>
      </c>
      <c r="HE650">
        <v>1.87512</v>
      </c>
      <c r="HF650">
        <v>2.3463</v>
      </c>
      <c r="HG650">
        <v>0.149533</v>
      </c>
      <c r="HH650">
        <v>0</v>
      </c>
      <c r="HI650">
        <v>27.6313</v>
      </c>
      <c r="HJ650">
        <v>999.9</v>
      </c>
      <c r="HK650">
        <v>43.6</v>
      </c>
      <c r="HL650">
        <v>32.4</v>
      </c>
      <c r="HM650">
        <v>23.6092</v>
      </c>
      <c r="HN650">
        <v>60.9812</v>
      </c>
      <c r="HO650">
        <v>5.31651</v>
      </c>
      <c r="HP650">
        <v>2</v>
      </c>
      <c r="HQ650">
        <v>0.08618140000000001</v>
      </c>
      <c r="HR650">
        <v>-0.215433</v>
      </c>
      <c r="HS650">
        <v>20.2827</v>
      </c>
      <c r="HT650">
        <v>5.21325</v>
      </c>
      <c r="HU650">
        <v>11.9755</v>
      </c>
      <c r="HV650">
        <v>4.96355</v>
      </c>
      <c r="HW650">
        <v>3.27445</v>
      </c>
      <c r="HX650">
        <v>9999</v>
      </c>
      <c r="HY650">
        <v>9999</v>
      </c>
      <c r="HZ650">
        <v>9999</v>
      </c>
      <c r="IA650">
        <v>999.9</v>
      </c>
      <c r="IB650">
        <v>1.86386</v>
      </c>
      <c r="IC650">
        <v>1.86012</v>
      </c>
      <c r="ID650">
        <v>1.85846</v>
      </c>
      <c r="IE650">
        <v>1.85974</v>
      </c>
      <c r="IF650">
        <v>1.85989</v>
      </c>
      <c r="IG650">
        <v>1.8584</v>
      </c>
      <c r="IH650">
        <v>1.85745</v>
      </c>
      <c r="II650">
        <v>1.85238</v>
      </c>
      <c r="IJ650">
        <v>0</v>
      </c>
      <c r="IK650">
        <v>0</v>
      </c>
      <c r="IL650">
        <v>0</v>
      </c>
      <c r="IM650">
        <v>0</v>
      </c>
      <c r="IN650" t="s">
        <v>441</v>
      </c>
      <c r="IO650" t="s">
        <v>442</v>
      </c>
      <c r="IP650" t="s">
        <v>443</v>
      </c>
      <c r="IQ650" t="s">
        <v>443</v>
      </c>
      <c r="IR650" t="s">
        <v>443</v>
      </c>
      <c r="IS650" t="s">
        <v>443</v>
      </c>
      <c r="IT650">
        <v>0</v>
      </c>
      <c r="IU650">
        <v>100</v>
      </c>
      <c r="IV650">
        <v>100</v>
      </c>
      <c r="IW650">
        <v>-0.889</v>
      </c>
      <c r="IX650">
        <v>0.2788</v>
      </c>
      <c r="IY650">
        <v>-1.199888540531774</v>
      </c>
      <c r="IZ650">
        <v>0.0006062262584135303</v>
      </c>
      <c r="JA650">
        <v>-6.607284784785487E-07</v>
      </c>
      <c r="JB650">
        <v>4.456398226774383E-10</v>
      </c>
      <c r="JC650">
        <v>0.04242554667046498</v>
      </c>
      <c r="JD650">
        <v>-0.002659736867722172</v>
      </c>
      <c r="JE650">
        <v>0.000738507291522077</v>
      </c>
      <c r="JF650">
        <v>-6.730059124220876E-06</v>
      </c>
      <c r="JG650">
        <v>7</v>
      </c>
      <c r="JH650">
        <v>1949</v>
      </c>
      <c r="JI650">
        <v>1</v>
      </c>
      <c r="JJ650">
        <v>29</v>
      </c>
      <c r="JK650">
        <v>190250</v>
      </c>
      <c r="JL650">
        <v>190250.2</v>
      </c>
      <c r="JM650">
        <v>2.71973</v>
      </c>
      <c r="JN650">
        <v>2.61597</v>
      </c>
      <c r="JO650">
        <v>2.146</v>
      </c>
      <c r="JP650">
        <v>2.67944</v>
      </c>
      <c r="JQ650">
        <v>2.29858</v>
      </c>
      <c r="JR650">
        <v>2.41455</v>
      </c>
      <c r="JS650">
        <v>37.0509</v>
      </c>
      <c r="JT650">
        <v>24.07</v>
      </c>
      <c r="JU650">
        <v>18</v>
      </c>
      <c r="JV650">
        <v>481.794</v>
      </c>
      <c r="JW650">
        <v>895.8200000000001</v>
      </c>
      <c r="JX650">
        <v>28.2619</v>
      </c>
      <c r="JY650">
        <v>28.3472</v>
      </c>
      <c r="JZ650">
        <v>30.0001</v>
      </c>
      <c r="KA650">
        <v>28.5827</v>
      </c>
      <c r="KB650">
        <v>28.5586</v>
      </c>
      <c r="KC650">
        <v>54.7005</v>
      </c>
      <c r="KD650">
        <v>21.0994</v>
      </c>
      <c r="KE650">
        <v>52.7356</v>
      </c>
      <c r="KF650">
        <v>28.2412</v>
      </c>
      <c r="KG650">
        <v>942.09</v>
      </c>
      <c r="KH650">
        <v>18.6217</v>
      </c>
      <c r="KI650">
        <v>102.083</v>
      </c>
      <c r="KJ650">
        <v>91.6172</v>
      </c>
    </row>
    <row r="651" spans="1:296">
      <c r="A651">
        <v>633</v>
      </c>
      <c r="B651">
        <v>1758404610.6</v>
      </c>
      <c r="C651">
        <v>22470.09999990463</v>
      </c>
      <c r="D651" t="s">
        <v>1715</v>
      </c>
      <c r="E651" t="s">
        <v>1716</v>
      </c>
      <c r="F651">
        <v>5</v>
      </c>
      <c r="G651" t="s">
        <v>1604</v>
      </c>
      <c r="H651">
        <v>1758404602.85</v>
      </c>
      <c r="I651">
        <f>(J651)/1000</f>
        <v>0</v>
      </c>
      <c r="J651">
        <f>IF(DO651, AM651, AG651)</f>
        <v>0</v>
      </c>
      <c r="K651">
        <f>IF(DO651, AH651, AF651)</f>
        <v>0</v>
      </c>
      <c r="L651">
        <f>DQ651 - IF(AT651&gt;1, K651*DK651*100.0/(AV651), 0)</f>
        <v>0</v>
      </c>
      <c r="M651">
        <f>((S651-I651/2)*L651-K651)/(S651+I651/2)</f>
        <v>0</v>
      </c>
      <c r="N651">
        <f>M651*(DX651+DY651)/1000.0</f>
        <v>0</v>
      </c>
      <c r="O651">
        <f>(DQ651 - IF(AT651&gt;1, K651*DK651*100.0/(AV651), 0))*(DX651+DY651)/1000.0</f>
        <v>0</v>
      </c>
      <c r="P651">
        <f>2.0/((1/R651-1/Q651)+SIGN(R651)*SQRT((1/R651-1/Q651)*(1/R651-1/Q651) + 4*DL651/((DL651+1)*(DL651+1))*(2*1/R651*1/Q651-1/Q651*1/Q651)))</f>
        <v>0</v>
      </c>
      <c r="Q651">
        <f>IF(LEFT(DM651,1)&lt;&gt;"0",IF(LEFT(DM651,1)="1",3.0,DN651),$D$5+$E$5*(EE651*DX651/($K$5*1000))+$F$5*(EE651*DX651/($K$5*1000))*MAX(MIN(DK651,$J$5),$I$5)*MAX(MIN(DK651,$J$5),$I$5)+$G$5*MAX(MIN(DK651,$J$5),$I$5)*(EE651*DX651/($K$5*1000))+$H$5*(EE651*DX651/($K$5*1000))*(EE651*DX651/($K$5*1000)))</f>
        <v>0</v>
      </c>
      <c r="R651">
        <f>I651*(1000-(1000*0.61365*exp(17.502*V651/(240.97+V651))/(DX651+DY651)+DS651)/2)/(1000*0.61365*exp(17.502*V651/(240.97+V651))/(DX651+DY651)-DS651)</f>
        <v>0</v>
      </c>
      <c r="S651">
        <f>1/((DL651+1)/(P651/1.6)+1/(Q651/1.37)) + DL651/((DL651+1)/(P651/1.6) + DL651/(Q651/1.37))</f>
        <v>0</v>
      </c>
      <c r="T651">
        <f>(DG651*DJ651)</f>
        <v>0</v>
      </c>
      <c r="U651">
        <f>(DZ651+(T651+2*0.95*5.67E-8*(((DZ651+$B$9)+273)^4-(DZ651+273)^4)-44100*I651)/(1.84*29.3*Q651+8*0.95*5.67E-8*(DZ651+273)^3))</f>
        <v>0</v>
      </c>
      <c r="V651">
        <f>($C$9*EA651+$D$9*EB651+$E$9*U651)</f>
        <v>0</v>
      </c>
      <c r="W651">
        <f>0.61365*exp(17.502*V651/(240.97+V651))</f>
        <v>0</v>
      </c>
      <c r="X651">
        <f>(Y651/Z651*100)</f>
        <v>0</v>
      </c>
      <c r="Y651">
        <f>DS651*(DX651+DY651)/1000</f>
        <v>0</v>
      </c>
      <c r="Z651">
        <f>0.61365*exp(17.502*DZ651/(240.97+DZ651))</f>
        <v>0</v>
      </c>
      <c r="AA651">
        <f>(W651-DS651*(DX651+DY651)/1000)</f>
        <v>0</v>
      </c>
      <c r="AB651">
        <f>(-I651*44100)</f>
        <v>0</v>
      </c>
      <c r="AC651">
        <f>2*29.3*Q651*0.92*(DZ651-V651)</f>
        <v>0</v>
      </c>
      <c r="AD651">
        <f>2*0.95*5.67E-8*(((DZ651+$B$9)+273)^4-(V651+273)^4)</f>
        <v>0</v>
      </c>
      <c r="AE651">
        <f>T651+AD651+AB651+AC651</f>
        <v>0</v>
      </c>
      <c r="AF651">
        <f>DW651*AT651*(DR651-DQ651*(1000-AT651*DT651)/(1000-AT651*DS651))/(100*DK651)</f>
        <v>0</v>
      </c>
      <c r="AG651">
        <f>1000*DW651*AT651*(DS651-DT651)/(100*DK651*(1000-AT651*DS651))</f>
        <v>0</v>
      </c>
      <c r="AH651">
        <f>(AI651 - AJ651 - DX651*1E3/(8.314*(DZ651+273.15)) * AL651/DW651 * AK651) * DW651/(100*DK651) * (1000 - DT651)/1000</f>
        <v>0</v>
      </c>
      <c r="AI651">
        <v>938.675462111731</v>
      </c>
      <c r="AJ651">
        <v>885.1417636363635</v>
      </c>
      <c r="AK651">
        <v>3.373018915461185</v>
      </c>
      <c r="AL651">
        <v>65.71797412509649</v>
      </c>
      <c r="AM651">
        <f>(AO651 - AN651 + DX651*1E3/(8.314*(DZ651+273.15)) * AQ651/DW651 * AP651) * DW651/(100*DK651) * 1000/(1000 - AO651)</f>
        <v>0</v>
      </c>
      <c r="AN651">
        <v>18.49777157961038</v>
      </c>
      <c r="AO651">
        <v>22.72776303030302</v>
      </c>
      <c r="AP651">
        <v>-0.0006153532722177936</v>
      </c>
      <c r="AQ651">
        <v>86.31650499012009</v>
      </c>
      <c r="AR651">
        <v>0</v>
      </c>
      <c r="AS651">
        <v>0</v>
      </c>
      <c r="AT651">
        <f>IF(AR651*$H$15&gt;=AV651,1.0,(AV651/(AV651-AR651*$H$15)))</f>
        <v>0</v>
      </c>
      <c r="AU651">
        <f>(AT651-1)*100</f>
        <v>0</v>
      </c>
      <c r="AV651">
        <f>MAX(0,($B$15+$C$15*EE651)/(1+$D$15*EE651)*DX651/(DZ651+273)*$E$15)</f>
        <v>0</v>
      </c>
      <c r="AW651" t="s">
        <v>437</v>
      </c>
      <c r="AX651" t="s">
        <v>437</v>
      </c>
      <c r="AY651">
        <v>0</v>
      </c>
      <c r="AZ651">
        <v>0</v>
      </c>
      <c r="BA651">
        <f>1-AY651/AZ651</f>
        <v>0</v>
      </c>
      <c r="BB651">
        <v>0</v>
      </c>
      <c r="BC651" t="s">
        <v>437</v>
      </c>
      <c r="BD651" t="s">
        <v>437</v>
      </c>
      <c r="BE651">
        <v>0</v>
      </c>
      <c r="BF651">
        <v>0</v>
      </c>
      <c r="BG651">
        <f>1-BE651/BF651</f>
        <v>0</v>
      </c>
      <c r="BH651">
        <v>0.5</v>
      </c>
      <c r="BI651">
        <f>DH651</f>
        <v>0</v>
      </c>
      <c r="BJ651">
        <f>K651</f>
        <v>0</v>
      </c>
      <c r="BK651">
        <f>BG651*BH651*BI651</f>
        <v>0</v>
      </c>
      <c r="BL651">
        <f>(BJ651-BB651)/BI651</f>
        <v>0</v>
      </c>
      <c r="BM651">
        <f>(AZ651-BF651)/BF651</f>
        <v>0</v>
      </c>
      <c r="BN651">
        <f>AY651/(BA651+AY651/BF651)</f>
        <v>0</v>
      </c>
      <c r="BO651" t="s">
        <v>437</v>
      </c>
      <c r="BP651">
        <v>0</v>
      </c>
      <c r="BQ651">
        <f>IF(BP651&lt;&gt;0, BP651, BN651)</f>
        <v>0</v>
      </c>
      <c r="BR651">
        <f>1-BQ651/BF651</f>
        <v>0</v>
      </c>
      <c r="BS651">
        <f>(BF651-BE651)/(BF651-BQ651)</f>
        <v>0</v>
      </c>
      <c r="BT651">
        <f>(AZ651-BF651)/(AZ651-BQ651)</f>
        <v>0</v>
      </c>
      <c r="BU651">
        <f>(BF651-BE651)/(BF651-AY651)</f>
        <v>0</v>
      </c>
      <c r="BV651">
        <f>(AZ651-BF651)/(AZ651-AY651)</f>
        <v>0</v>
      </c>
      <c r="BW651">
        <f>(BS651*BQ651/BE651)</f>
        <v>0</v>
      </c>
      <c r="BX651">
        <f>(1-BW651)</f>
        <v>0</v>
      </c>
      <c r="DG651">
        <f>$B$13*EF651+$C$13*EG651+$F$13*ER651*(1-EU651)</f>
        <v>0</v>
      </c>
      <c r="DH651">
        <f>DG651*DI651</f>
        <v>0</v>
      </c>
      <c r="DI651">
        <f>($B$13*$D$11+$C$13*$D$11+$F$13*((FE651+EW651)/MAX(FE651+EW651+FF651, 0.1)*$I$11+FF651/MAX(FE651+EW651+FF651, 0.1)*$J$11))/($B$13+$C$13+$F$13)</f>
        <v>0</v>
      </c>
      <c r="DJ651">
        <f>($B$13*$K$11+$C$13*$K$11+$F$13*((FE651+EW651)/MAX(FE651+EW651+FF651, 0.1)*$P$11+FF651/MAX(FE651+EW651+FF651, 0.1)*$Q$11))/($B$13+$C$13+$F$13)</f>
        <v>0</v>
      </c>
      <c r="DK651">
        <v>5.66</v>
      </c>
      <c r="DL651">
        <v>0.5</v>
      </c>
      <c r="DM651" t="s">
        <v>438</v>
      </c>
      <c r="DN651">
        <v>2</v>
      </c>
      <c r="DO651" t="b">
        <v>1</v>
      </c>
      <c r="DP651">
        <v>1758404602.85</v>
      </c>
      <c r="DQ651">
        <v>841.1481428571429</v>
      </c>
      <c r="DR651">
        <v>906.687357142857</v>
      </c>
      <c r="DS651">
        <v>22.73969285714285</v>
      </c>
      <c r="DT651">
        <v>18.44524642857143</v>
      </c>
      <c r="DU651">
        <v>842.0399285714285</v>
      </c>
      <c r="DV651">
        <v>22.46070714285714</v>
      </c>
      <c r="DW651">
        <v>500.0453571428571</v>
      </c>
      <c r="DX651">
        <v>90.19706428571429</v>
      </c>
      <c r="DY651">
        <v>0.06636189285714286</v>
      </c>
      <c r="DZ651">
        <v>29.54415714285715</v>
      </c>
      <c r="EA651">
        <v>30.06662857142857</v>
      </c>
      <c r="EB651">
        <v>999.9000000000002</v>
      </c>
      <c r="EC651">
        <v>0</v>
      </c>
      <c r="ED651">
        <v>0</v>
      </c>
      <c r="EE651">
        <v>10006.30892857143</v>
      </c>
      <c r="EF651">
        <v>0</v>
      </c>
      <c r="EG651">
        <v>11.5964</v>
      </c>
      <c r="EH651">
        <v>-65.539225</v>
      </c>
      <c r="EI651">
        <v>860.7205714285714</v>
      </c>
      <c r="EJ651">
        <v>923.7267499999999</v>
      </c>
      <c r="EK651">
        <v>4.294473928571429</v>
      </c>
      <c r="EL651">
        <v>906.687357142857</v>
      </c>
      <c r="EM651">
        <v>18.44524642857143</v>
      </c>
      <c r="EN651">
        <v>2.051055714285714</v>
      </c>
      <c r="EO651">
        <v>1.663705714285714</v>
      </c>
      <c r="EP651">
        <v>17.84407142857143</v>
      </c>
      <c r="EQ651">
        <v>14.56178214285714</v>
      </c>
      <c r="ER651">
        <v>1999.999285714286</v>
      </c>
      <c r="ES651">
        <v>0.9799961428571429</v>
      </c>
      <c r="ET651">
        <v>0.02000380357142857</v>
      </c>
      <c r="EU651">
        <v>0</v>
      </c>
      <c r="EV651">
        <v>961.4669642857142</v>
      </c>
      <c r="EW651">
        <v>5.00078</v>
      </c>
      <c r="EX651">
        <v>18787.71428571429</v>
      </c>
      <c r="EY651">
        <v>16379.60357142857</v>
      </c>
      <c r="EZ651">
        <v>38.64917857142857</v>
      </c>
      <c r="FA651">
        <v>39.531</v>
      </c>
      <c r="FB651">
        <v>38.94839285714285</v>
      </c>
      <c r="FC651">
        <v>39.10917857142857</v>
      </c>
      <c r="FD651">
        <v>39.9955</v>
      </c>
      <c r="FE651">
        <v>1955.089285714286</v>
      </c>
      <c r="FF651">
        <v>39.90964285714286</v>
      </c>
      <c r="FG651">
        <v>0</v>
      </c>
      <c r="FH651">
        <v>1758404611.5</v>
      </c>
      <c r="FI651">
        <v>0</v>
      </c>
      <c r="FJ651">
        <v>961.6036153846154</v>
      </c>
      <c r="FK651">
        <v>20.50324783870603</v>
      </c>
      <c r="FL651">
        <v>417.5965806749919</v>
      </c>
      <c r="FM651">
        <v>18791.11153846154</v>
      </c>
      <c r="FN651">
        <v>15</v>
      </c>
      <c r="FO651">
        <v>0</v>
      </c>
      <c r="FP651" t="s">
        <v>439</v>
      </c>
      <c r="FQ651">
        <v>1746989605.5</v>
      </c>
      <c r="FR651">
        <v>1746989593.5</v>
      </c>
      <c r="FS651">
        <v>0</v>
      </c>
      <c r="FT651">
        <v>-0.274</v>
      </c>
      <c r="FU651">
        <v>-0.002</v>
      </c>
      <c r="FV651">
        <v>2.549</v>
      </c>
      <c r="FW651">
        <v>0.129</v>
      </c>
      <c r="FX651">
        <v>420</v>
      </c>
      <c r="FY651">
        <v>17</v>
      </c>
      <c r="FZ651">
        <v>0.02</v>
      </c>
      <c r="GA651">
        <v>0.04</v>
      </c>
      <c r="GB651">
        <v>-65.3029525</v>
      </c>
      <c r="GC651">
        <v>-4.242363602251229</v>
      </c>
      <c r="GD651">
        <v>0.4128221154368428</v>
      </c>
      <c r="GE651">
        <v>0</v>
      </c>
      <c r="GF651">
        <v>960.0386764705881</v>
      </c>
      <c r="GG651">
        <v>22.25508022323254</v>
      </c>
      <c r="GH651">
        <v>2.209679943827214</v>
      </c>
      <c r="GI651">
        <v>0</v>
      </c>
      <c r="GJ651">
        <v>4.34161</v>
      </c>
      <c r="GK651">
        <v>-0.8644165103189613</v>
      </c>
      <c r="GL651">
        <v>0.08445556568397367</v>
      </c>
      <c r="GM651">
        <v>0</v>
      </c>
      <c r="GN651">
        <v>0</v>
      </c>
      <c r="GO651">
        <v>3</v>
      </c>
      <c r="GP651" t="s">
        <v>446</v>
      </c>
      <c r="GQ651">
        <v>3.10218</v>
      </c>
      <c r="GR651">
        <v>2.72446</v>
      </c>
      <c r="GS651">
        <v>0.146256</v>
      </c>
      <c r="GT651">
        <v>0.153317</v>
      </c>
      <c r="GU651">
        <v>0.103624</v>
      </c>
      <c r="GV651">
        <v>0.09097959999999999</v>
      </c>
      <c r="GW651">
        <v>22345.8</v>
      </c>
      <c r="GX651">
        <v>20138.9</v>
      </c>
      <c r="GY651">
        <v>26736.5</v>
      </c>
      <c r="GZ651">
        <v>24005.8</v>
      </c>
      <c r="HA651">
        <v>38354.5</v>
      </c>
      <c r="HB651">
        <v>32280.4</v>
      </c>
      <c r="HC651">
        <v>46689.9</v>
      </c>
      <c r="HD651">
        <v>37995.7</v>
      </c>
      <c r="HE651">
        <v>1.87602</v>
      </c>
      <c r="HF651">
        <v>2.34615</v>
      </c>
      <c r="HG651">
        <v>0.149086</v>
      </c>
      <c r="HH651">
        <v>0</v>
      </c>
      <c r="HI651">
        <v>27.6334</v>
      </c>
      <c r="HJ651">
        <v>999.9</v>
      </c>
      <c r="HK651">
        <v>43.6</v>
      </c>
      <c r="HL651">
        <v>32.4</v>
      </c>
      <c r="HM651">
        <v>23.6116</v>
      </c>
      <c r="HN651">
        <v>60.8712</v>
      </c>
      <c r="HO651">
        <v>5.23237</v>
      </c>
      <c r="HP651">
        <v>2</v>
      </c>
      <c r="HQ651">
        <v>0.0861509</v>
      </c>
      <c r="HR651">
        <v>-0.168385</v>
      </c>
      <c r="HS651">
        <v>20.2829</v>
      </c>
      <c r="HT651">
        <v>5.21325</v>
      </c>
      <c r="HU651">
        <v>11.9757</v>
      </c>
      <c r="HV651">
        <v>4.9636</v>
      </c>
      <c r="HW651">
        <v>3.27448</v>
      </c>
      <c r="HX651">
        <v>9999</v>
      </c>
      <c r="HY651">
        <v>9999</v>
      </c>
      <c r="HZ651">
        <v>9999</v>
      </c>
      <c r="IA651">
        <v>999.9</v>
      </c>
      <c r="IB651">
        <v>1.86387</v>
      </c>
      <c r="IC651">
        <v>1.8601</v>
      </c>
      <c r="ID651">
        <v>1.85847</v>
      </c>
      <c r="IE651">
        <v>1.85974</v>
      </c>
      <c r="IF651">
        <v>1.85988</v>
      </c>
      <c r="IG651">
        <v>1.85841</v>
      </c>
      <c r="IH651">
        <v>1.85745</v>
      </c>
      <c r="II651">
        <v>1.85239</v>
      </c>
      <c r="IJ651">
        <v>0</v>
      </c>
      <c r="IK651">
        <v>0</v>
      </c>
      <c r="IL651">
        <v>0</v>
      </c>
      <c r="IM651">
        <v>0</v>
      </c>
      <c r="IN651" t="s">
        <v>441</v>
      </c>
      <c r="IO651" t="s">
        <v>442</v>
      </c>
      <c r="IP651" t="s">
        <v>443</v>
      </c>
      <c r="IQ651" t="s">
        <v>443</v>
      </c>
      <c r="IR651" t="s">
        <v>443</v>
      </c>
      <c r="IS651" t="s">
        <v>443</v>
      </c>
      <c r="IT651">
        <v>0</v>
      </c>
      <c r="IU651">
        <v>100</v>
      </c>
      <c r="IV651">
        <v>100</v>
      </c>
      <c r="IW651">
        <v>-0.88</v>
      </c>
      <c r="IX651">
        <v>0.2788</v>
      </c>
      <c r="IY651">
        <v>-1.199888540531774</v>
      </c>
      <c r="IZ651">
        <v>0.0006062262584135303</v>
      </c>
      <c r="JA651">
        <v>-6.607284784785487E-07</v>
      </c>
      <c r="JB651">
        <v>4.456398226774383E-10</v>
      </c>
      <c r="JC651">
        <v>0.04242554667046498</v>
      </c>
      <c r="JD651">
        <v>-0.002659736867722172</v>
      </c>
      <c r="JE651">
        <v>0.000738507291522077</v>
      </c>
      <c r="JF651">
        <v>-6.730059124220876E-06</v>
      </c>
      <c r="JG651">
        <v>7</v>
      </c>
      <c r="JH651">
        <v>1949</v>
      </c>
      <c r="JI651">
        <v>1</v>
      </c>
      <c r="JJ651">
        <v>29</v>
      </c>
      <c r="JK651">
        <v>190250.1</v>
      </c>
      <c r="JL651">
        <v>190250.3</v>
      </c>
      <c r="JM651">
        <v>2.76489</v>
      </c>
      <c r="JN651">
        <v>2.61841</v>
      </c>
      <c r="JO651">
        <v>2.146</v>
      </c>
      <c r="JP651">
        <v>2.67822</v>
      </c>
      <c r="JQ651">
        <v>2.29858</v>
      </c>
      <c r="JR651">
        <v>2.40479</v>
      </c>
      <c r="JS651">
        <v>37.0509</v>
      </c>
      <c r="JT651">
        <v>24.07</v>
      </c>
      <c r="JU651">
        <v>18</v>
      </c>
      <c r="JV651">
        <v>482.305</v>
      </c>
      <c r="JW651">
        <v>895.635</v>
      </c>
      <c r="JX651">
        <v>28.184</v>
      </c>
      <c r="JY651">
        <v>28.3469</v>
      </c>
      <c r="JZ651">
        <v>30</v>
      </c>
      <c r="KA651">
        <v>28.5812</v>
      </c>
      <c r="KB651">
        <v>28.557</v>
      </c>
      <c r="KC651">
        <v>55.528</v>
      </c>
      <c r="KD651">
        <v>20.7837</v>
      </c>
      <c r="KE651">
        <v>52.7356</v>
      </c>
      <c r="KF651">
        <v>28.1703</v>
      </c>
      <c r="KG651">
        <v>955.466</v>
      </c>
      <c r="KH651">
        <v>18.6827</v>
      </c>
      <c r="KI651">
        <v>102.082</v>
      </c>
      <c r="KJ651">
        <v>91.6165</v>
      </c>
    </row>
    <row r="652" spans="1:296">
      <c r="A652">
        <v>634</v>
      </c>
      <c r="B652">
        <v>1758404615.1</v>
      </c>
      <c r="C652">
        <v>22474.59999990463</v>
      </c>
      <c r="D652" t="s">
        <v>1717</v>
      </c>
      <c r="E652" t="s">
        <v>1718</v>
      </c>
      <c r="F652">
        <v>5</v>
      </c>
      <c r="G652" t="s">
        <v>1604</v>
      </c>
      <c r="H652">
        <v>1758404607.278571</v>
      </c>
      <c r="I652">
        <f>(J652)/1000</f>
        <v>0</v>
      </c>
      <c r="J652">
        <f>IF(DO652, AM652, AG652)</f>
        <v>0</v>
      </c>
      <c r="K652">
        <f>IF(DO652, AH652, AF652)</f>
        <v>0</v>
      </c>
      <c r="L652">
        <f>DQ652 - IF(AT652&gt;1, K652*DK652*100.0/(AV652), 0)</f>
        <v>0</v>
      </c>
      <c r="M652">
        <f>((S652-I652/2)*L652-K652)/(S652+I652/2)</f>
        <v>0</v>
      </c>
      <c r="N652">
        <f>M652*(DX652+DY652)/1000.0</f>
        <v>0</v>
      </c>
      <c r="O652">
        <f>(DQ652 - IF(AT652&gt;1, K652*DK652*100.0/(AV652), 0))*(DX652+DY652)/1000.0</f>
        <v>0</v>
      </c>
      <c r="P652">
        <f>2.0/((1/R652-1/Q652)+SIGN(R652)*SQRT((1/R652-1/Q652)*(1/R652-1/Q652) + 4*DL652/((DL652+1)*(DL652+1))*(2*1/R652*1/Q652-1/Q652*1/Q652)))</f>
        <v>0</v>
      </c>
      <c r="Q652">
        <f>IF(LEFT(DM652,1)&lt;&gt;"0",IF(LEFT(DM652,1)="1",3.0,DN652),$D$5+$E$5*(EE652*DX652/($K$5*1000))+$F$5*(EE652*DX652/($K$5*1000))*MAX(MIN(DK652,$J$5),$I$5)*MAX(MIN(DK652,$J$5),$I$5)+$G$5*MAX(MIN(DK652,$J$5),$I$5)*(EE652*DX652/($K$5*1000))+$H$5*(EE652*DX652/($K$5*1000))*(EE652*DX652/($K$5*1000)))</f>
        <v>0</v>
      </c>
      <c r="R652">
        <f>I652*(1000-(1000*0.61365*exp(17.502*V652/(240.97+V652))/(DX652+DY652)+DS652)/2)/(1000*0.61365*exp(17.502*V652/(240.97+V652))/(DX652+DY652)-DS652)</f>
        <v>0</v>
      </c>
      <c r="S652">
        <f>1/((DL652+1)/(P652/1.6)+1/(Q652/1.37)) + DL652/((DL652+1)/(P652/1.6) + DL652/(Q652/1.37))</f>
        <v>0</v>
      </c>
      <c r="T652">
        <f>(DG652*DJ652)</f>
        <v>0</v>
      </c>
      <c r="U652">
        <f>(DZ652+(T652+2*0.95*5.67E-8*(((DZ652+$B$9)+273)^4-(DZ652+273)^4)-44100*I652)/(1.84*29.3*Q652+8*0.95*5.67E-8*(DZ652+273)^3))</f>
        <v>0</v>
      </c>
      <c r="V652">
        <f>($C$9*EA652+$D$9*EB652+$E$9*U652)</f>
        <v>0</v>
      </c>
      <c r="W652">
        <f>0.61365*exp(17.502*V652/(240.97+V652))</f>
        <v>0</v>
      </c>
      <c r="X652">
        <f>(Y652/Z652*100)</f>
        <v>0</v>
      </c>
      <c r="Y652">
        <f>DS652*(DX652+DY652)/1000</f>
        <v>0</v>
      </c>
      <c r="Z652">
        <f>0.61365*exp(17.502*DZ652/(240.97+DZ652))</f>
        <v>0</v>
      </c>
      <c r="AA652">
        <f>(W652-DS652*(DX652+DY652)/1000)</f>
        <v>0</v>
      </c>
      <c r="AB652">
        <f>(-I652*44100)</f>
        <v>0</v>
      </c>
      <c r="AC652">
        <f>2*29.3*Q652*0.92*(DZ652-V652)</f>
        <v>0</v>
      </c>
      <c r="AD652">
        <f>2*0.95*5.67E-8*(((DZ652+$B$9)+273)^4-(V652+273)^4)</f>
        <v>0</v>
      </c>
      <c r="AE652">
        <f>T652+AD652+AB652+AC652</f>
        <v>0</v>
      </c>
      <c r="AF652">
        <f>DW652*AT652*(DR652-DQ652*(1000-AT652*DT652)/(1000-AT652*DS652))/(100*DK652)</f>
        <v>0</v>
      </c>
      <c r="AG652">
        <f>1000*DW652*AT652*(DS652-DT652)/(100*DK652*(1000-AT652*DS652))</f>
        <v>0</v>
      </c>
      <c r="AH652">
        <f>(AI652 - AJ652 - DX652*1E3/(8.314*(DZ652+273.15)) * AL652/DW652 * AK652) * DW652/(100*DK652) * (1000 - DT652)/1000</f>
        <v>0</v>
      </c>
      <c r="AI652">
        <v>954.0828019826555</v>
      </c>
      <c r="AJ652">
        <v>900.348</v>
      </c>
      <c r="AK652">
        <v>3.38948297593934</v>
      </c>
      <c r="AL652">
        <v>65.71797412509649</v>
      </c>
      <c r="AM652">
        <f>(AO652 - AN652 + DX652*1E3/(8.314*(DZ652+273.15)) * AQ652/DW652 * AP652) * DW652/(100*DK652) * 1000/(1000 - AO652)</f>
        <v>0</v>
      </c>
      <c r="AN652">
        <v>18.56479671261377</v>
      </c>
      <c r="AO652">
        <v>22.73084060606061</v>
      </c>
      <c r="AP652">
        <v>0.0004113801248749973</v>
      </c>
      <c r="AQ652">
        <v>86.31650499012009</v>
      </c>
      <c r="AR652">
        <v>0</v>
      </c>
      <c r="AS652">
        <v>0</v>
      </c>
      <c r="AT652">
        <f>IF(AR652*$H$15&gt;=AV652,1.0,(AV652/(AV652-AR652*$H$15)))</f>
        <v>0</v>
      </c>
      <c r="AU652">
        <f>(AT652-1)*100</f>
        <v>0</v>
      </c>
      <c r="AV652">
        <f>MAX(0,($B$15+$C$15*EE652)/(1+$D$15*EE652)*DX652/(DZ652+273)*$E$15)</f>
        <v>0</v>
      </c>
      <c r="AW652" t="s">
        <v>437</v>
      </c>
      <c r="AX652" t="s">
        <v>437</v>
      </c>
      <c r="AY652">
        <v>0</v>
      </c>
      <c r="AZ652">
        <v>0</v>
      </c>
      <c r="BA652">
        <f>1-AY652/AZ652</f>
        <v>0</v>
      </c>
      <c r="BB652">
        <v>0</v>
      </c>
      <c r="BC652" t="s">
        <v>437</v>
      </c>
      <c r="BD652" t="s">
        <v>437</v>
      </c>
      <c r="BE652">
        <v>0</v>
      </c>
      <c r="BF652">
        <v>0</v>
      </c>
      <c r="BG652">
        <f>1-BE652/BF652</f>
        <v>0</v>
      </c>
      <c r="BH652">
        <v>0.5</v>
      </c>
      <c r="BI652">
        <f>DH652</f>
        <v>0</v>
      </c>
      <c r="BJ652">
        <f>K652</f>
        <v>0</v>
      </c>
      <c r="BK652">
        <f>BG652*BH652*BI652</f>
        <v>0</v>
      </c>
      <c r="BL652">
        <f>(BJ652-BB652)/BI652</f>
        <v>0</v>
      </c>
      <c r="BM652">
        <f>(AZ652-BF652)/BF652</f>
        <v>0</v>
      </c>
      <c r="BN652">
        <f>AY652/(BA652+AY652/BF652)</f>
        <v>0</v>
      </c>
      <c r="BO652" t="s">
        <v>437</v>
      </c>
      <c r="BP652">
        <v>0</v>
      </c>
      <c r="BQ652">
        <f>IF(BP652&lt;&gt;0, BP652, BN652)</f>
        <v>0</v>
      </c>
      <c r="BR652">
        <f>1-BQ652/BF652</f>
        <v>0</v>
      </c>
      <c r="BS652">
        <f>(BF652-BE652)/(BF652-BQ652)</f>
        <v>0</v>
      </c>
      <c r="BT652">
        <f>(AZ652-BF652)/(AZ652-BQ652)</f>
        <v>0</v>
      </c>
      <c r="BU652">
        <f>(BF652-BE652)/(BF652-AY652)</f>
        <v>0</v>
      </c>
      <c r="BV652">
        <f>(AZ652-BF652)/(AZ652-AY652)</f>
        <v>0</v>
      </c>
      <c r="BW652">
        <f>(BS652*BQ652/BE652)</f>
        <v>0</v>
      </c>
      <c r="BX652">
        <f>(1-BW652)</f>
        <v>0</v>
      </c>
      <c r="DG652">
        <f>$B$13*EF652+$C$13*EG652+$F$13*ER652*(1-EU652)</f>
        <v>0</v>
      </c>
      <c r="DH652">
        <f>DG652*DI652</f>
        <v>0</v>
      </c>
      <c r="DI652">
        <f>($B$13*$D$11+$C$13*$D$11+$F$13*((FE652+EW652)/MAX(FE652+EW652+FF652, 0.1)*$I$11+FF652/MAX(FE652+EW652+FF652, 0.1)*$J$11))/($B$13+$C$13+$F$13)</f>
        <v>0</v>
      </c>
      <c r="DJ652">
        <f>($B$13*$K$11+$C$13*$K$11+$F$13*((FE652+EW652)/MAX(FE652+EW652+FF652, 0.1)*$P$11+FF652/MAX(FE652+EW652+FF652, 0.1)*$Q$11))/($B$13+$C$13+$F$13)</f>
        <v>0</v>
      </c>
      <c r="DK652">
        <v>5.66</v>
      </c>
      <c r="DL652">
        <v>0.5</v>
      </c>
      <c r="DM652" t="s">
        <v>438</v>
      </c>
      <c r="DN652">
        <v>2</v>
      </c>
      <c r="DO652" t="b">
        <v>1</v>
      </c>
      <c r="DP652">
        <v>1758404607.278571</v>
      </c>
      <c r="DQ652">
        <v>855.7165714285713</v>
      </c>
      <c r="DR652">
        <v>921.5525714285715</v>
      </c>
      <c r="DS652">
        <v>22.73247142857143</v>
      </c>
      <c r="DT652">
        <v>18.50713571428571</v>
      </c>
      <c r="DU652">
        <v>856.6018214285714</v>
      </c>
      <c r="DV652">
        <v>22.453625</v>
      </c>
      <c r="DW652">
        <v>500.1323571428571</v>
      </c>
      <c r="DX652">
        <v>90.19735714285711</v>
      </c>
      <c r="DY652">
        <v>0.06630713214285713</v>
      </c>
      <c r="DZ652">
        <v>29.5366</v>
      </c>
      <c r="EA652">
        <v>30.06919642857143</v>
      </c>
      <c r="EB652">
        <v>999.9000000000002</v>
      </c>
      <c r="EC652">
        <v>0</v>
      </c>
      <c r="ED652">
        <v>0</v>
      </c>
      <c r="EE652">
        <v>9992.18607142857</v>
      </c>
      <c r="EF652">
        <v>0</v>
      </c>
      <c r="EG652">
        <v>11.5964</v>
      </c>
      <c r="EH652">
        <v>-65.83597857142858</v>
      </c>
      <c r="EI652">
        <v>875.6216071428572</v>
      </c>
      <c r="EJ652">
        <v>938.9305357142856</v>
      </c>
      <c r="EK652">
        <v>4.225355714285715</v>
      </c>
      <c r="EL652">
        <v>921.5525714285715</v>
      </c>
      <c r="EM652">
        <v>18.50713571428571</v>
      </c>
      <c r="EN652">
        <v>2.050410357142857</v>
      </c>
      <c r="EO652">
        <v>1.669293928571429</v>
      </c>
      <c r="EP652">
        <v>17.83907857142858</v>
      </c>
      <c r="EQ652">
        <v>14.61371785714286</v>
      </c>
      <c r="ER652">
        <v>1999.990357142857</v>
      </c>
      <c r="ES652">
        <v>0.9799959999999999</v>
      </c>
      <c r="ET652">
        <v>0.02000393214285715</v>
      </c>
      <c r="EU652">
        <v>0</v>
      </c>
      <c r="EV652">
        <v>963.0146071428571</v>
      </c>
      <c r="EW652">
        <v>5.00078</v>
      </c>
      <c r="EX652">
        <v>18817.87857142857</v>
      </c>
      <c r="EY652">
        <v>16379.525</v>
      </c>
      <c r="EZ652">
        <v>38.63582142857143</v>
      </c>
      <c r="FA652">
        <v>39.52657142857142</v>
      </c>
      <c r="FB652">
        <v>38.91710714285714</v>
      </c>
      <c r="FC652">
        <v>39.11578571428571</v>
      </c>
      <c r="FD652">
        <v>39.99096428571428</v>
      </c>
      <c r="FE652">
        <v>1955.080357142857</v>
      </c>
      <c r="FF652">
        <v>39.90964285714286</v>
      </c>
      <c r="FG652">
        <v>0</v>
      </c>
      <c r="FH652">
        <v>1758404615.7</v>
      </c>
      <c r="FI652">
        <v>0</v>
      </c>
      <c r="FJ652">
        <v>963.1917599999999</v>
      </c>
      <c r="FK652">
        <v>21.20507691594582</v>
      </c>
      <c r="FL652">
        <v>396.2538460951631</v>
      </c>
      <c r="FM652">
        <v>18821.732</v>
      </c>
      <c r="FN652">
        <v>15</v>
      </c>
      <c r="FO652">
        <v>0</v>
      </c>
      <c r="FP652" t="s">
        <v>439</v>
      </c>
      <c r="FQ652">
        <v>1746989605.5</v>
      </c>
      <c r="FR652">
        <v>1746989593.5</v>
      </c>
      <c r="FS652">
        <v>0</v>
      </c>
      <c r="FT652">
        <v>-0.274</v>
      </c>
      <c r="FU652">
        <v>-0.002</v>
      </c>
      <c r="FV652">
        <v>2.549</v>
      </c>
      <c r="FW652">
        <v>0.129</v>
      </c>
      <c r="FX652">
        <v>420</v>
      </c>
      <c r="FY652">
        <v>17</v>
      </c>
      <c r="FZ652">
        <v>0.02</v>
      </c>
      <c r="GA652">
        <v>0.04</v>
      </c>
      <c r="GB652">
        <v>-65.64338780487805</v>
      </c>
      <c r="GC652">
        <v>-3.976191637630615</v>
      </c>
      <c r="GD652">
        <v>0.3981425839675439</v>
      </c>
      <c r="GE652">
        <v>0</v>
      </c>
      <c r="GF652">
        <v>962.0187647058823</v>
      </c>
      <c r="GG652">
        <v>21.00852559967103</v>
      </c>
      <c r="GH652">
        <v>2.075969752964843</v>
      </c>
      <c r="GI652">
        <v>0</v>
      </c>
      <c r="GJ652">
        <v>4.268660243902439</v>
      </c>
      <c r="GK652">
        <v>-0.9300146341463491</v>
      </c>
      <c r="GL652">
        <v>0.09252178742718387</v>
      </c>
      <c r="GM652">
        <v>0</v>
      </c>
      <c r="GN652">
        <v>0</v>
      </c>
      <c r="GO652">
        <v>3</v>
      </c>
      <c r="GP652" t="s">
        <v>446</v>
      </c>
      <c r="GQ652">
        <v>3.10213</v>
      </c>
      <c r="GR652">
        <v>2.72386</v>
      </c>
      <c r="GS652">
        <v>0.147895</v>
      </c>
      <c r="GT652">
        <v>0.154929</v>
      </c>
      <c r="GU652">
        <v>0.103629</v>
      </c>
      <c r="GV652">
        <v>0.0911323</v>
      </c>
      <c r="GW652">
        <v>22302.9</v>
      </c>
      <c r="GX652">
        <v>20100.5</v>
      </c>
      <c r="GY652">
        <v>26736.4</v>
      </c>
      <c r="GZ652">
        <v>24005.7</v>
      </c>
      <c r="HA652">
        <v>38354.4</v>
      </c>
      <c r="HB652">
        <v>32275</v>
      </c>
      <c r="HC652">
        <v>46690</v>
      </c>
      <c r="HD652">
        <v>37995.6</v>
      </c>
      <c r="HE652">
        <v>1.87545</v>
      </c>
      <c r="HF652">
        <v>2.3463</v>
      </c>
      <c r="HG652">
        <v>0.149757</v>
      </c>
      <c r="HH652">
        <v>0</v>
      </c>
      <c r="HI652">
        <v>27.6353</v>
      </c>
      <c r="HJ652">
        <v>999.9</v>
      </c>
      <c r="HK652">
        <v>43.6</v>
      </c>
      <c r="HL652">
        <v>32.4</v>
      </c>
      <c r="HM652">
        <v>23.6091</v>
      </c>
      <c r="HN652">
        <v>61.1212</v>
      </c>
      <c r="HO652">
        <v>5.17628</v>
      </c>
      <c r="HP652">
        <v>2</v>
      </c>
      <c r="HQ652">
        <v>0.08610520000000001</v>
      </c>
      <c r="HR652">
        <v>-0.111362</v>
      </c>
      <c r="HS652">
        <v>20.283</v>
      </c>
      <c r="HT652">
        <v>5.21355</v>
      </c>
      <c r="HU652">
        <v>11.9754</v>
      </c>
      <c r="HV652">
        <v>4.9636</v>
      </c>
      <c r="HW652">
        <v>3.27448</v>
      </c>
      <c r="HX652">
        <v>9999</v>
      </c>
      <c r="HY652">
        <v>9999</v>
      </c>
      <c r="HZ652">
        <v>9999</v>
      </c>
      <c r="IA652">
        <v>999.9</v>
      </c>
      <c r="IB652">
        <v>1.86386</v>
      </c>
      <c r="IC652">
        <v>1.86009</v>
      </c>
      <c r="ID652">
        <v>1.85845</v>
      </c>
      <c r="IE652">
        <v>1.85974</v>
      </c>
      <c r="IF652">
        <v>1.85988</v>
      </c>
      <c r="IG652">
        <v>1.85842</v>
      </c>
      <c r="IH652">
        <v>1.85745</v>
      </c>
      <c r="II652">
        <v>1.8524</v>
      </c>
      <c r="IJ652">
        <v>0</v>
      </c>
      <c r="IK652">
        <v>0</v>
      </c>
      <c r="IL652">
        <v>0</v>
      </c>
      <c r="IM652">
        <v>0</v>
      </c>
      <c r="IN652" t="s">
        <v>441</v>
      </c>
      <c r="IO652" t="s">
        <v>442</v>
      </c>
      <c r="IP652" t="s">
        <v>443</v>
      </c>
      <c r="IQ652" t="s">
        <v>443</v>
      </c>
      <c r="IR652" t="s">
        <v>443</v>
      </c>
      <c r="IS652" t="s">
        <v>443</v>
      </c>
      <c r="IT652">
        <v>0</v>
      </c>
      <c r="IU652">
        <v>100</v>
      </c>
      <c r="IV652">
        <v>100</v>
      </c>
      <c r="IW652">
        <v>-0.873</v>
      </c>
      <c r="IX652">
        <v>0.2788</v>
      </c>
      <c r="IY652">
        <v>-1.199888540531774</v>
      </c>
      <c r="IZ652">
        <v>0.0006062262584135303</v>
      </c>
      <c r="JA652">
        <v>-6.607284784785487E-07</v>
      </c>
      <c r="JB652">
        <v>4.456398226774383E-10</v>
      </c>
      <c r="JC652">
        <v>0.04242554667046498</v>
      </c>
      <c r="JD652">
        <v>-0.002659736867722172</v>
      </c>
      <c r="JE652">
        <v>0.000738507291522077</v>
      </c>
      <c r="JF652">
        <v>-6.730059124220876E-06</v>
      </c>
      <c r="JG652">
        <v>7</v>
      </c>
      <c r="JH652">
        <v>1949</v>
      </c>
      <c r="JI652">
        <v>1</v>
      </c>
      <c r="JJ652">
        <v>29</v>
      </c>
      <c r="JK652">
        <v>190250.2</v>
      </c>
      <c r="JL652">
        <v>190250.4</v>
      </c>
      <c r="JM652">
        <v>2.79907</v>
      </c>
      <c r="JN652">
        <v>2.61475</v>
      </c>
      <c r="JO652">
        <v>2.146</v>
      </c>
      <c r="JP652">
        <v>2.67822</v>
      </c>
      <c r="JQ652">
        <v>2.29858</v>
      </c>
      <c r="JR652">
        <v>2.37915</v>
      </c>
      <c r="JS652">
        <v>37.0509</v>
      </c>
      <c r="JT652">
        <v>24.07</v>
      </c>
      <c r="JU652">
        <v>18</v>
      </c>
      <c r="JV652">
        <v>481.96</v>
      </c>
      <c r="JW652">
        <v>895.756</v>
      </c>
      <c r="JX652">
        <v>28.1265</v>
      </c>
      <c r="JY652">
        <v>28.3469</v>
      </c>
      <c r="JZ652">
        <v>30</v>
      </c>
      <c r="KA652">
        <v>28.5796</v>
      </c>
      <c r="KB652">
        <v>28.5546</v>
      </c>
      <c r="KC652">
        <v>56.2775</v>
      </c>
      <c r="KD652">
        <v>20.5114</v>
      </c>
      <c r="KE652">
        <v>52.7356</v>
      </c>
      <c r="KF652">
        <v>28.1056</v>
      </c>
      <c r="KG652">
        <v>975.506</v>
      </c>
      <c r="KH652">
        <v>18.7389</v>
      </c>
      <c r="KI652">
        <v>102.082</v>
      </c>
      <c r="KJ652">
        <v>91.61620000000001</v>
      </c>
    </row>
    <row r="653" spans="1:296">
      <c r="A653">
        <v>635</v>
      </c>
      <c r="B653">
        <v>1758404620.1</v>
      </c>
      <c r="C653">
        <v>22479.59999990463</v>
      </c>
      <c r="D653" t="s">
        <v>1719</v>
      </c>
      <c r="E653" t="s">
        <v>1720</v>
      </c>
      <c r="F653">
        <v>5</v>
      </c>
      <c r="G653" t="s">
        <v>1604</v>
      </c>
      <c r="H653">
        <v>1758404612.581481</v>
      </c>
      <c r="I653">
        <f>(J653)/1000</f>
        <v>0</v>
      </c>
      <c r="J653">
        <f>IF(DO653, AM653, AG653)</f>
        <v>0</v>
      </c>
      <c r="K653">
        <f>IF(DO653, AH653, AF653)</f>
        <v>0</v>
      </c>
      <c r="L653">
        <f>DQ653 - IF(AT653&gt;1, K653*DK653*100.0/(AV653), 0)</f>
        <v>0</v>
      </c>
      <c r="M653">
        <f>((S653-I653/2)*L653-K653)/(S653+I653/2)</f>
        <v>0</v>
      </c>
      <c r="N653">
        <f>M653*(DX653+DY653)/1000.0</f>
        <v>0</v>
      </c>
      <c r="O653">
        <f>(DQ653 - IF(AT653&gt;1, K653*DK653*100.0/(AV653), 0))*(DX653+DY653)/1000.0</f>
        <v>0</v>
      </c>
      <c r="P653">
        <f>2.0/((1/R653-1/Q653)+SIGN(R653)*SQRT((1/R653-1/Q653)*(1/R653-1/Q653) + 4*DL653/((DL653+1)*(DL653+1))*(2*1/R653*1/Q653-1/Q653*1/Q653)))</f>
        <v>0</v>
      </c>
      <c r="Q653">
        <f>IF(LEFT(DM653,1)&lt;&gt;"0",IF(LEFT(DM653,1)="1",3.0,DN653),$D$5+$E$5*(EE653*DX653/($K$5*1000))+$F$5*(EE653*DX653/($K$5*1000))*MAX(MIN(DK653,$J$5),$I$5)*MAX(MIN(DK653,$J$5),$I$5)+$G$5*MAX(MIN(DK653,$J$5),$I$5)*(EE653*DX653/($K$5*1000))+$H$5*(EE653*DX653/($K$5*1000))*(EE653*DX653/($K$5*1000)))</f>
        <v>0</v>
      </c>
      <c r="R653">
        <f>I653*(1000-(1000*0.61365*exp(17.502*V653/(240.97+V653))/(DX653+DY653)+DS653)/2)/(1000*0.61365*exp(17.502*V653/(240.97+V653))/(DX653+DY653)-DS653)</f>
        <v>0</v>
      </c>
      <c r="S653">
        <f>1/((DL653+1)/(P653/1.6)+1/(Q653/1.37)) + DL653/((DL653+1)/(P653/1.6) + DL653/(Q653/1.37))</f>
        <v>0</v>
      </c>
      <c r="T653">
        <f>(DG653*DJ653)</f>
        <v>0</v>
      </c>
      <c r="U653">
        <f>(DZ653+(T653+2*0.95*5.67E-8*(((DZ653+$B$9)+273)^4-(DZ653+273)^4)-44100*I653)/(1.84*29.3*Q653+8*0.95*5.67E-8*(DZ653+273)^3))</f>
        <v>0</v>
      </c>
      <c r="V653">
        <f>($C$9*EA653+$D$9*EB653+$E$9*U653)</f>
        <v>0</v>
      </c>
      <c r="W653">
        <f>0.61365*exp(17.502*V653/(240.97+V653))</f>
        <v>0</v>
      </c>
      <c r="X653">
        <f>(Y653/Z653*100)</f>
        <v>0</v>
      </c>
      <c r="Y653">
        <f>DS653*(DX653+DY653)/1000</f>
        <v>0</v>
      </c>
      <c r="Z653">
        <f>0.61365*exp(17.502*DZ653/(240.97+DZ653))</f>
        <v>0</v>
      </c>
      <c r="AA653">
        <f>(W653-DS653*(DX653+DY653)/1000)</f>
        <v>0</v>
      </c>
      <c r="AB653">
        <f>(-I653*44100)</f>
        <v>0</v>
      </c>
      <c r="AC653">
        <f>2*29.3*Q653*0.92*(DZ653-V653)</f>
        <v>0</v>
      </c>
      <c r="AD653">
        <f>2*0.95*5.67E-8*(((DZ653+$B$9)+273)^4-(V653+273)^4)</f>
        <v>0</v>
      </c>
      <c r="AE653">
        <f>T653+AD653+AB653+AC653</f>
        <v>0</v>
      </c>
      <c r="AF653">
        <f>DW653*AT653*(DR653-DQ653*(1000-AT653*DT653)/(1000-AT653*DS653))/(100*DK653)</f>
        <v>0</v>
      </c>
      <c r="AG653">
        <f>1000*DW653*AT653*(DS653-DT653)/(100*DK653*(1000-AT653*DS653))</f>
        <v>0</v>
      </c>
      <c r="AH653">
        <f>(AI653 - AJ653 - DX653*1E3/(8.314*(DZ653+273.15)) * AL653/DW653 * AK653) * DW653/(100*DK653) * (1000 - DT653)/1000</f>
        <v>0</v>
      </c>
      <c r="AI653">
        <v>971.3412441404338</v>
      </c>
      <c r="AJ653">
        <v>917.4197575757574</v>
      </c>
      <c r="AK653">
        <v>3.418097127603656</v>
      </c>
      <c r="AL653">
        <v>65.71797412509649</v>
      </c>
      <c r="AM653">
        <f>(AO653 - AN653 + DX653*1E3/(8.314*(DZ653+273.15)) * AQ653/DW653 * AP653) * DW653/(100*DK653) * 1000/(1000 - AO653)</f>
        <v>0</v>
      </c>
      <c r="AN653">
        <v>18.61466329209378</v>
      </c>
      <c r="AO653">
        <v>22.72469636363635</v>
      </c>
      <c r="AP653">
        <v>-0.000192403979314374</v>
      </c>
      <c r="AQ653">
        <v>86.31650499012009</v>
      </c>
      <c r="AR653">
        <v>0</v>
      </c>
      <c r="AS653">
        <v>0</v>
      </c>
      <c r="AT653">
        <f>IF(AR653*$H$15&gt;=AV653,1.0,(AV653/(AV653-AR653*$H$15)))</f>
        <v>0</v>
      </c>
      <c r="AU653">
        <f>(AT653-1)*100</f>
        <v>0</v>
      </c>
      <c r="AV653">
        <f>MAX(0,($B$15+$C$15*EE653)/(1+$D$15*EE653)*DX653/(DZ653+273)*$E$15)</f>
        <v>0</v>
      </c>
      <c r="AW653" t="s">
        <v>437</v>
      </c>
      <c r="AX653" t="s">
        <v>437</v>
      </c>
      <c r="AY653">
        <v>0</v>
      </c>
      <c r="AZ653">
        <v>0</v>
      </c>
      <c r="BA653">
        <f>1-AY653/AZ653</f>
        <v>0</v>
      </c>
      <c r="BB653">
        <v>0</v>
      </c>
      <c r="BC653" t="s">
        <v>437</v>
      </c>
      <c r="BD653" t="s">
        <v>437</v>
      </c>
      <c r="BE653">
        <v>0</v>
      </c>
      <c r="BF653">
        <v>0</v>
      </c>
      <c r="BG653">
        <f>1-BE653/BF653</f>
        <v>0</v>
      </c>
      <c r="BH653">
        <v>0.5</v>
      </c>
      <c r="BI653">
        <f>DH653</f>
        <v>0</v>
      </c>
      <c r="BJ653">
        <f>K653</f>
        <v>0</v>
      </c>
      <c r="BK653">
        <f>BG653*BH653*BI653</f>
        <v>0</v>
      </c>
      <c r="BL653">
        <f>(BJ653-BB653)/BI653</f>
        <v>0</v>
      </c>
      <c r="BM653">
        <f>(AZ653-BF653)/BF653</f>
        <v>0</v>
      </c>
      <c r="BN653">
        <f>AY653/(BA653+AY653/BF653)</f>
        <v>0</v>
      </c>
      <c r="BO653" t="s">
        <v>437</v>
      </c>
      <c r="BP653">
        <v>0</v>
      </c>
      <c r="BQ653">
        <f>IF(BP653&lt;&gt;0, BP653, BN653)</f>
        <v>0</v>
      </c>
      <c r="BR653">
        <f>1-BQ653/BF653</f>
        <v>0</v>
      </c>
      <c r="BS653">
        <f>(BF653-BE653)/(BF653-BQ653)</f>
        <v>0</v>
      </c>
      <c r="BT653">
        <f>(AZ653-BF653)/(AZ653-BQ653)</f>
        <v>0</v>
      </c>
      <c r="BU653">
        <f>(BF653-BE653)/(BF653-AY653)</f>
        <v>0</v>
      </c>
      <c r="BV653">
        <f>(AZ653-BF653)/(AZ653-AY653)</f>
        <v>0</v>
      </c>
      <c r="BW653">
        <f>(BS653*BQ653/BE653)</f>
        <v>0</v>
      </c>
      <c r="BX653">
        <f>(1-BW653)</f>
        <v>0</v>
      </c>
      <c r="DG653">
        <f>$B$13*EF653+$C$13*EG653+$F$13*ER653*(1-EU653)</f>
        <v>0</v>
      </c>
      <c r="DH653">
        <f>DG653*DI653</f>
        <v>0</v>
      </c>
      <c r="DI653">
        <f>($B$13*$D$11+$C$13*$D$11+$F$13*((FE653+EW653)/MAX(FE653+EW653+FF653, 0.1)*$I$11+FF653/MAX(FE653+EW653+FF653, 0.1)*$J$11))/($B$13+$C$13+$F$13)</f>
        <v>0</v>
      </c>
      <c r="DJ653">
        <f>($B$13*$K$11+$C$13*$K$11+$F$13*((FE653+EW653)/MAX(FE653+EW653+FF653, 0.1)*$P$11+FF653/MAX(FE653+EW653+FF653, 0.1)*$Q$11))/($B$13+$C$13+$F$13)</f>
        <v>0</v>
      </c>
      <c r="DK653">
        <v>5.66</v>
      </c>
      <c r="DL653">
        <v>0.5</v>
      </c>
      <c r="DM653" t="s">
        <v>438</v>
      </c>
      <c r="DN653">
        <v>2</v>
      </c>
      <c r="DO653" t="b">
        <v>1</v>
      </c>
      <c r="DP653">
        <v>1758404612.581481</v>
      </c>
      <c r="DQ653">
        <v>873.2401481481481</v>
      </c>
      <c r="DR653">
        <v>939.3524444444442</v>
      </c>
      <c r="DS653">
        <v>22.72869259259259</v>
      </c>
      <c r="DT653">
        <v>18.57843703703703</v>
      </c>
      <c r="DU653">
        <v>874.1172592592592</v>
      </c>
      <c r="DV653">
        <v>22.44992222222222</v>
      </c>
      <c r="DW653">
        <v>499.959037037037</v>
      </c>
      <c r="DX653">
        <v>90.19724444444445</v>
      </c>
      <c r="DY653">
        <v>0.06636670370370371</v>
      </c>
      <c r="DZ653">
        <v>29.5264074074074</v>
      </c>
      <c r="EA653">
        <v>30.06926666666667</v>
      </c>
      <c r="EB653">
        <v>999.9000000000001</v>
      </c>
      <c r="EC653">
        <v>0</v>
      </c>
      <c r="ED653">
        <v>0</v>
      </c>
      <c r="EE653">
        <v>9983.776296296297</v>
      </c>
      <c r="EF653">
        <v>0</v>
      </c>
      <c r="EG653">
        <v>11.5964</v>
      </c>
      <c r="EH653">
        <v>-66.11235925925925</v>
      </c>
      <c r="EI653">
        <v>893.5494074074076</v>
      </c>
      <c r="EJ653">
        <v>957.1354444444444</v>
      </c>
      <c r="EK653">
        <v>4.150271851851852</v>
      </c>
      <c r="EL653">
        <v>939.3524444444442</v>
      </c>
      <c r="EM653">
        <v>18.57843703703703</v>
      </c>
      <c r="EN653">
        <v>2.050066666666666</v>
      </c>
      <c r="EO653">
        <v>1.675722962962963</v>
      </c>
      <c r="EP653">
        <v>17.83641851851852</v>
      </c>
      <c r="EQ653">
        <v>14.67328148148148</v>
      </c>
      <c r="ER653">
        <v>2000.003703703704</v>
      </c>
      <c r="ES653">
        <v>0.979996259259259</v>
      </c>
      <c r="ET653">
        <v>0.02000365925925926</v>
      </c>
      <c r="EU653">
        <v>0</v>
      </c>
      <c r="EV653">
        <v>964.7362592592593</v>
      </c>
      <c r="EW653">
        <v>5.00078</v>
      </c>
      <c r="EX653">
        <v>18852.17407407408</v>
      </c>
      <c r="EY653">
        <v>16379.64444444445</v>
      </c>
      <c r="EZ653">
        <v>38.63162962962962</v>
      </c>
      <c r="FA653">
        <v>39.52755555555555</v>
      </c>
      <c r="FB653">
        <v>38.95107407407407</v>
      </c>
      <c r="FC653">
        <v>39.11077777777778</v>
      </c>
      <c r="FD653">
        <v>39.95355555555556</v>
      </c>
      <c r="FE653">
        <v>1955.094074074074</v>
      </c>
      <c r="FF653">
        <v>39.90962962962963</v>
      </c>
      <c r="FG653">
        <v>0</v>
      </c>
      <c r="FH653">
        <v>1758404620.5</v>
      </c>
      <c r="FI653">
        <v>0</v>
      </c>
      <c r="FJ653">
        <v>964.7396399999999</v>
      </c>
      <c r="FK653">
        <v>20.00253841649101</v>
      </c>
      <c r="FL653">
        <v>367.3307686195772</v>
      </c>
      <c r="FM653">
        <v>18852.248</v>
      </c>
      <c r="FN653">
        <v>15</v>
      </c>
      <c r="FO653">
        <v>0</v>
      </c>
      <c r="FP653" t="s">
        <v>439</v>
      </c>
      <c r="FQ653">
        <v>1746989605.5</v>
      </c>
      <c r="FR653">
        <v>1746989593.5</v>
      </c>
      <c r="FS653">
        <v>0</v>
      </c>
      <c r="FT653">
        <v>-0.274</v>
      </c>
      <c r="FU653">
        <v>-0.002</v>
      </c>
      <c r="FV653">
        <v>2.549</v>
      </c>
      <c r="FW653">
        <v>0.129</v>
      </c>
      <c r="FX653">
        <v>420</v>
      </c>
      <c r="FY653">
        <v>17</v>
      </c>
      <c r="FZ653">
        <v>0.02</v>
      </c>
      <c r="GA653">
        <v>0.04</v>
      </c>
      <c r="GB653">
        <v>-65.9576024390244</v>
      </c>
      <c r="GC653">
        <v>-3.235724738676104</v>
      </c>
      <c r="GD653">
        <v>0.3244099608165232</v>
      </c>
      <c r="GE653">
        <v>0</v>
      </c>
      <c r="GF653">
        <v>963.8527647058824</v>
      </c>
      <c r="GG653">
        <v>19.92922841398914</v>
      </c>
      <c r="GH653">
        <v>1.976381438815778</v>
      </c>
      <c r="GI653">
        <v>0</v>
      </c>
      <c r="GJ653">
        <v>4.194226341463414</v>
      </c>
      <c r="GK653">
        <v>-0.8407252264808363</v>
      </c>
      <c r="GL653">
        <v>0.0835360884991455</v>
      </c>
      <c r="GM653">
        <v>0</v>
      </c>
      <c r="GN653">
        <v>0</v>
      </c>
      <c r="GO653">
        <v>3</v>
      </c>
      <c r="GP653" t="s">
        <v>446</v>
      </c>
      <c r="GQ653">
        <v>3.10162</v>
      </c>
      <c r="GR653">
        <v>2.72462</v>
      </c>
      <c r="GS653">
        <v>0.149711</v>
      </c>
      <c r="GT653">
        <v>0.156701</v>
      </c>
      <c r="GU653">
        <v>0.103613</v>
      </c>
      <c r="GV653">
        <v>0.0914317</v>
      </c>
      <c r="GW653">
        <v>22255.5</v>
      </c>
      <c r="GX653">
        <v>20058.3</v>
      </c>
      <c r="GY653">
        <v>26736.6</v>
      </c>
      <c r="GZ653">
        <v>24005.7</v>
      </c>
      <c r="HA653">
        <v>38355.6</v>
      </c>
      <c r="HB653">
        <v>32264.2</v>
      </c>
      <c r="HC653">
        <v>46690.2</v>
      </c>
      <c r="HD653">
        <v>37995.3</v>
      </c>
      <c r="HE653">
        <v>1.87445</v>
      </c>
      <c r="HF653">
        <v>2.34702</v>
      </c>
      <c r="HG653">
        <v>0.148728</v>
      </c>
      <c r="HH653">
        <v>0</v>
      </c>
      <c r="HI653">
        <v>27.6361</v>
      </c>
      <c r="HJ653">
        <v>999.9</v>
      </c>
      <c r="HK653">
        <v>43.6</v>
      </c>
      <c r="HL653">
        <v>32.4</v>
      </c>
      <c r="HM653">
        <v>23.6086</v>
      </c>
      <c r="HN653">
        <v>60.8912</v>
      </c>
      <c r="HO653">
        <v>5.38461</v>
      </c>
      <c r="HP653">
        <v>2</v>
      </c>
      <c r="HQ653">
        <v>0.08611530000000001</v>
      </c>
      <c r="HR653">
        <v>-0.0224973</v>
      </c>
      <c r="HS653">
        <v>20.2828</v>
      </c>
      <c r="HT653">
        <v>5.2134</v>
      </c>
      <c r="HU653">
        <v>11.9754</v>
      </c>
      <c r="HV653">
        <v>4.96375</v>
      </c>
      <c r="HW653">
        <v>3.27445</v>
      </c>
      <c r="HX653">
        <v>9999</v>
      </c>
      <c r="HY653">
        <v>9999</v>
      </c>
      <c r="HZ653">
        <v>9999</v>
      </c>
      <c r="IA653">
        <v>999.9</v>
      </c>
      <c r="IB653">
        <v>1.86386</v>
      </c>
      <c r="IC653">
        <v>1.86008</v>
      </c>
      <c r="ID653">
        <v>1.85847</v>
      </c>
      <c r="IE653">
        <v>1.85974</v>
      </c>
      <c r="IF653">
        <v>1.85989</v>
      </c>
      <c r="IG653">
        <v>1.8584</v>
      </c>
      <c r="IH653">
        <v>1.85745</v>
      </c>
      <c r="II653">
        <v>1.85239</v>
      </c>
      <c r="IJ653">
        <v>0</v>
      </c>
      <c r="IK653">
        <v>0</v>
      </c>
      <c r="IL653">
        <v>0</v>
      </c>
      <c r="IM653">
        <v>0</v>
      </c>
      <c r="IN653" t="s">
        <v>441</v>
      </c>
      <c r="IO653" t="s">
        <v>442</v>
      </c>
      <c r="IP653" t="s">
        <v>443</v>
      </c>
      <c r="IQ653" t="s">
        <v>443</v>
      </c>
      <c r="IR653" t="s">
        <v>443</v>
      </c>
      <c r="IS653" t="s">
        <v>443</v>
      </c>
      <c r="IT653">
        <v>0</v>
      </c>
      <c r="IU653">
        <v>100</v>
      </c>
      <c r="IV653">
        <v>100</v>
      </c>
      <c r="IW653">
        <v>-0.865</v>
      </c>
      <c r="IX653">
        <v>0.2787</v>
      </c>
      <c r="IY653">
        <v>-1.199888540531774</v>
      </c>
      <c r="IZ653">
        <v>0.0006062262584135303</v>
      </c>
      <c r="JA653">
        <v>-6.607284784785487E-07</v>
      </c>
      <c r="JB653">
        <v>4.456398226774383E-10</v>
      </c>
      <c r="JC653">
        <v>0.04242554667046498</v>
      </c>
      <c r="JD653">
        <v>-0.002659736867722172</v>
      </c>
      <c r="JE653">
        <v>0.000738507291522077</v>
      </c>
      <c r="JF653">
        <v>-6.730059124220876E-06</v>
      </c>
      <c r="JG653">
        <v>7</v>
      </c>
      <c r="JH653">
        <v>1949</v>
      </c>
      <c r="JI653">
        <v>1</v>
      </c>
      <c r="JJ653">
        <v>29</v>
      </c>
      <c r="JK653">
        <v>190250.2</v>
      </c>
      <c r="JL653">
        <v>190250.4</v>
      </c>
      <c r="JM653">
        <v>2.83936</v>
      </c>
      <c r="JN653">
        <v>2.60986</v>
      </c>
      <c r="JO653">
        <v>2.146</v>
      </c>
      <c r="JP653">
        <v>2.677</v>
      </c>
      <c r="JQ653">
        <v>2.29858</v>
      </c>
      <c r="JR653">
        <v>2.42798</v>
      </c>
      <c r="JS653">
        <v>37.0509</v>
      </c>
      <c r="JT653">
        <v>24.0787</v>
      </c>
      <c r="JU653">
        <v>18</v>
      </c>
      <c r="JV653">
        <v>481.372</v>
      </c>
      <c r="JW653">
        <v>896.518</v>
      </c>
      <c r="JX653">
        <v>28.0532</v>
      </c>
      <c r="JY653">
        <v>28.3465</v>
      </c>
      <c r="JZ653">
        <v>30</v>
      </c>
      <c r="KA653">
        <v>28.5787</v>
      </c>
      <c r="KB653">
        <v>28.5543</v>
      </c>
      <c r="KC653">
        <v>57.0273</v>
      </c>
      <c r="KD653">
        <v>20.5114</v>
      </c>
      <c r="KE653">
        <v>52.7356</v>
      </c>
      <c r="KF653">
        <v>28.0314</v>
      </c>
      <c r="KG653">
        <v>988.88</v>
      </c>
      <c r="KH653">
        <v>18.8009</v>
      </c>
      <c r="KI653">
        <v>102.083</v>
      </c>
      <c r="KJ653">
        <v>91.61579999999999</v>
      </c>
    </row>
    <row r="654" spans="1:296">
      <c r="A654">
        <v>636</v>
      </c>
      <c r="B654">
        <v>1758404625.1</v>
      </c>
      <c r="C654">
        <v>22484.59999990463</v>
      </c>
      <c r="D654" t="s">
        <v>1721</v>
      </c>
      <c r="E654" t="s">
        <v>1722</v>
      </c>
      <c r="F654">
        <v>5</v>
      </c>
      <c r="G654" t="s">
        <v>1604</v>
      </c>
      <c r="H654">
        <v>1758404617.296428</v>
      </c>
      <c r="I654">
        <f>(J654)/1000</f>
        <v>0</v>
      </c>
      <c r="J654">
        <f>IF(DO654, AM654, AG654)</f>
        <v>0</v>
      </c>
      <c r="K654">
        <f>IF(DO654, AH654, AF654)</f>
        <v>0</v>
      </c>
      <c r="L654">
        <f>DQ654 - IF(AT654&gt;1, K654*DK654*100.0/(AV654), 0)</f>
        <v>0</v>
      </c>
      <c r="M654">
        <f>((S654-I654/2)*L654-K654)/(S654+I654/2)</f>
        <v>0</v>
      </c>
      <c r="N654">
        <f>M654*(DX654+DY654)/1000.0</f>
        <v>0</v>
      </c>
      <c r="O654">
        <f>(DQ654 - IF(AT654&gt;1, K654*DK654*100.0/(AV654), 0))*(DX654+DY654)/1000.0</f>
        <v>0</v>
      </c>
      <c r="P654">
        <f>2.0/((1/R654-1/Q654)+SIGN(R654)*SQRT((1/R654-1/Q654)*(1/R654-1/Q654) + 4*DL654/((DL654+1)*(DL654+1))*(2*1/R654*1/Q654-1/Q654*1/Q654)))</f>
        <v>0</v>
      </c>
      <c r="Q654">
        <f>IF(LEFT(DM654,1)&lt;&gt;"0",IF(LEFT(DM654,1)="1",3.0,DN654),$D$5+$E$5*(EE654*DX654/($K$5*1000))+$F$5*(EE654*DX654/($K$5*1000))*MAX(MIN(DK654,$J$5),$I$5)*MAX(MIN(DK654,$J$5),$I$5)+$G$5*MAX(MIN(DK654,$J$5),$I$5)*(EE654*DX654/($K$5*1000))+$H$5*(EE654*DX654/($K$5*1000))*(EE654*DX654/($K$5*1000)))</f>
        <v>0</v>
      </c>
      <c r="R654">
        <f>I654*(1000-(1000*0.61365*exp(17.502*V654/(240.97+V654))/(DX654+DY654)+DS654)/2)/(1000*0.61365*exp(17.502*V654/(240.97+V654))/(DX654+DY654)-DS654)</f>
        <v>0</v>
      </c>
      <c r="S654">
        <f>1/((DL654+1)/(P654/1.6)+1/(Q654/1.37)) + DL654/((DL654+1)/(P654/1.6) + DL654/(Q654/1.37))</f>
        <v>0</v>
      </c>
      <c r="T654">
        <f>(DG654*DJ654)</f>
        <v>0</v>
      </c>
      <c r="U654">
        <f>(DZ654+(T654+2*0.95*5.67E-8*(((DZ654+$B$9)+273)^4-(DZ654+273)^4)-44100*I654)/(1.84*29.3*Q654+8*0.95*5.67E-8*(DZ654+273)^3))</f>
        <v>0</v>
      </c>
      <c r="V654">
        <f>($C$9*EA654+$D$9*EB654+$E$9*U654)</f>
        <v>0</v>
      </c>
      <c r="W654">
        <f>0.61365*exp(17.502*V654/(240.97+V654))</f>
        <v>0</v>
      </c>
      <c r="X654">
        <f>(Y654/Z654*100)</f>
        <v>0</v>
      </c>
      <c r="Y654">
        <f>DS654*(DX654+DY654)/1000</f>
        <v>0</v>
      </c>
      <c r="Z654">
        <f>0.61365*exp(17.502*DZ654/(240.97+DZ654))</f>
        <v>0</v>
      </c>
      <c r="AA654">
        <f>(W654-DS654*(DX654+DY654)/1000)</f>
        <v>0</v>
      </c>
      <c r="AB654">
        <f>(-I654*44100)</f>
        <v>0</v>
      </c>
      <c r="AC654">
        <f>2*29.3*Q654*0.92*(DZ654-V654)</f>
        <v>0</v>
      </c>
      <c r="AD654">
        <f>2*0.95*5.67E-8*(((DZ654+$B$9)+273)^4-(V654+273)^4)</f>
        <v>0</v>
      </c>
      <c r="AE654">
        <f>T654+AD654+AB654+AC654</f>
        <v>0</v>
      </c>
      <c r="AF654">
        <f>DW654*AT654*(DR654-DQ654*(1000-AT654*DT654)/(1000-AT654*DS654))/(100*DK654)</f>
        <v>0</v>
      </c>
      <c r="AG654">
        <f>1000*DW654*AT654*(DS654-DT654)/(100*DK654*(1000-AT654*DS654))</f>
        <v>0</v>
      </c>
      <c r="AH654">
        <f>(AI654 - AJ654 - DX654*1E3/(8.314*(DZ654+273.15)) * AL654/DW654 * AK654) * DW654/(100*DK654) * (1000 - DT654)/1000</f>
        <v>0</v>
      </c>
      <c r="AI654">
        <v>988.6597367777371</v>
      </c>
      <c r="AJ654">
        <v>934.3780363636357</v>
      </c>
      <c r="AK654">
        <v>3.400135301049539</v>
      </c>
      <c r="AL654">
        <v>65.71797412509649</v>
      </c>
      <c r="AM654">
        <f>(AO654 - AN654 + DX654*1E3/(8.314*(DZ654+273.15)) * AQ654/DW654 * AP654) * DW654/(100*DK654) * 1000/(1000 - AO654)</f>
        <v>0</v>
      </c>
      <c r="AN654">
        <v>18.70077015343199</v>
      </c>
      <c r="AO654">
        <v>22.72608181818182</v>
      </c>
      <c r="AP654">
        <v>0.000181358251031513</v>
      </c>
      <c r="AQ654">
        <v>86.31650499012009</v>
      </c>
      <c r="AR654">
        <v>0</v>
      </c>
      <c r="AS654">
        <v>0</v>
      </c>
      <c r="AT654">
        <f>IF(AR654*$H$15&gt;=AV654,1.0,(AV654/(AV654-AR654*$H$15)))</f>
        <v>0</v>
      </c>
      <c r="AU654">
        <f>(AT654-1)*100</f>
        <v>0</v>
      </c>
      <c r="AV654">
        <f>MAX(0,($B$15+$C$15*EE654)/(1+$D$15*EE654)*DX654/(DZ654+273)*$E$15)</f>
        <v>0</v>
      </c>
      <c r="AW654" t="s">
        <v>437</v>
      </c>
      <c r="AX654" t="s">
        <v>437</v>
      </c>
      <c r="AY654">
        <v>0</v>
      </c>
      <c r="AZ654">
        <v>0</v>
      </c>
      <c r="BA654">
        <f>1-AY654/AZ654</f>
        <v>0</v>
      </c>
      <c r="BB654">
        <v>0</v>
      </c>
      <c r="BC654" t="s">
        <v>437</v>
      </c>
      <c r="BD654" t="s">
        <v>437</v>
      </c>
      <c r="BE654">
        <v>0</v>
      </c>
      <c r="BF654">
        <v>0</v>
      </c>
      <c r="BG654">
        <f>1-BE654/BF654</f>
        <v>0</v>
      </c>
      <c r="BH654">
        <v>0.5</v>
      </c>
      <c r="BI654">
        <f>DH654</f>
        <v>0</v>
      </c>
      <c r="BJ654">
        <f>K654</f>
        <v>0</v>
      </c>
      <c r="BK654">
        <f>BG654*BH654*BI654</f>
        <v>0</v>
      </c>
      <c r="BL654">
        <f>(BJ654-BB654)/BI654</f>
        <v>0</v>
      </c>
      <c r="BM654">
        <f>(AZ654-BF654)/BF654</f>
        <v>0</v>
      </c>
      <c r="BN654">
        <f>AY654/(BA654+AY654/BF654)</f>
        <v>0</v>
      </c>
      <c r="BO654" t="s">
        <v>437</v>
      </c>
      <c r="BP654">
        <v>0</v>
      </c>
      <c r="BQ654">
        <f>IF(BP654&lt;&gt;0, BP654, BN654)</f>
        <v>0</v>
      </c>
      <c r="BR654">
        <f>1-BQ654/BF654</f>
        <v>0</v>
      </c>
      <c r="BS654">
        <f>(BF654-BE654)/(BF654-BQ654)</f>
        <v>0</v>
      </c>
      <c r="BT654">
        <f>(AZ654-BF654)/(AZ654-BQ654)</f>
        <v>0</v>
      </c>
      <c r="BU654">
        <f>(BF654-BE654)/(BF654-AY654)</f>
        <v>0</v>
      </c>
      <c r="BV654">
        <f>(AZ654-BF654)/(AZ654-AY654)</f>
        <v>0</v>
      </c>
      <c r="BW654">
        <f>(BS654*BQ654/BE654)</f>
        <v>0</v>
      </c>
      <c r="BX654">
        <f>(1-BW654)</f>
        <v>0</v>
      </c>
      <c r="DG654">
        <f>$B$13*EF654+$C$13*EG654+$F$13*ER654*(1-EU654)</f>
        <v>0</v>
      </c>
      <c r="DH654">
        <f>DG654*DI654</f>
        <v>0</v>
      </c>
      <c r="DI654">
        <f>($B$13*$D$11+$C$13*$D$11+$F$13*((FE654+EW654)/MAX(FE654+EW654+FF654, 0.1)*$I$11+FF654/MAX(FE654+EW654+FF654, 0.1)*$J$11))/($B$13+$C$13+$F$13)</f>
        <v>0</v>
      </c>
      <c r="DJ654">
        <f>($B$13*$K$11+$C$13*$K$11+$F$13*((FE654+EW654)/MAX(FE654+EW654+FF654, 0.1)*$P$11+FF654/MAX(FE654+EW654+FF654, 0.1)*$Q$11))/($B$13+$C$13+$F$13)</f>
        <v>0</v>
      </c>
      <c r="DK654">
        <v>5.66</v>
      </c>
      <c r="DL654">
        <v>0.5</v>
      </c>
      <c r="DM654" t="s">
        <v>438</v>
      </c>
      <c r="DN654">
        <v>2</v>
      </c>
      <c r="DO654" t="b">
        <v>1</v>
      </c>
      <c r="DP654">
        <v>1758404617.296428</v>
      </c>
      <c r="DQ654">
        <v>888.8648214285715</v>
      </c>
      <c r="DR654">
        <v>955.2206071428571</v>
      </c>
      <c r="DS654">
        <v>22.72805</v>
      </c>
      <c r="DT654">
        <v>18.63877857142857</v>
      </c>
      <c r="DU654">
        <v>889.7344999999999</v>
      </c>
      <c r="DV654">
        <v>22.44928928571428</v>
      </c>
      <c r="DW654">
        <v>500.0077857142857</v>
      </c>
      <c r="DX654">
        <v>90.19754285714284</v>
      </c>
      <c r="DY654">
        <v>0.06635447857142857</v>
      </c>
      <c r="DZ654">
        <v>29.51649285714286</v>
      </c>
      <c r="EA654">
        <v>30.06605000000001</v>
      </c>
      <c r="EB654">
        <v>999.9000000000002</v>
      </c>
      <c r="EC654">
        <v>0</v>
      </c>
      <c r="ED654">
        <v>0</v>
      </c>
      <c r="EE654">
        <v>9983.352857142858</v>
      </c>
      <c r="EF654">
        <v>0</v>
      </c>
      <c r="EG654">
        <v>11.5964</v>
      </c>
      <c r="EH654">
        <v>-66.35574285714286</v>
      </c>
      <c r="EI654">
        <v>909.5369285714286</v>
      </c>
      <c r="EJ654">
        <v>973.3638928571429</v>
      </c>
      <c r="EK654">
        <v>4.089268214285714</v>
      </c>
      <c r="EL654">
        <v>955.2206071428571</v>
      </c>
      <c r="EM654">
        <v>18.63877857142857</v>
      </c>
      <c r="EN654">
        <v>2.050014285714286</v>
      </c>
      <c r="EO654">
        <v>1.681172142857143</v>
      </c>
      <c r="EP654">
        <v>17.83601785714286</v>
      </c>
      <c r="EQ654">
        <v>14.72358928571429</v>
      </c>
      <c r="ER654">
        <v>1999.995</v>
      </c>
      <c r="ES654">
        <v>0.9799973214285715</v>
      </c>
      <c r="ET654">
        <v>0.02000263571428572</v>
      </c>
      <c r="EU654">
        <v>0</v>
      </c>
      <c r="EV654">
        <v>966.2747500000002</v>
      </c>
      <c r="EW654">
        <v>5.00078</v>
      </c>
      <c r="EX654">
        <v>18880.20714285714</v>
      </c>
      <c r="EY654">
        <v>16379.57857142857</v>
      </c>
      <c r="EZ654">
        <v>38.64478571428572</v>
      </c>
      <c r="FA654">
        <v>39.52214285714285</v>
      </c>
      <c r="FB654">
        <v>38.95507142857143</v>
      </c>
      <c r="FC654">
        <v>39.10899999999999</v>
      </c>
      <c r="FD654">
        <v>39.95071428571428</v>
      </c>
      <c r="FE654">
        <v>1955.088571428572</v>
      </c>
      <c r="FF654">
        <v>39.90642857142858</v>
      </c>
      <c r="FG654">
        <v>0</v>
      </c>
      <c r="FH654">
        <v>1758404625.9</v>
      </c>
      <c r="FI654">
        <v>0</v>
      </c>
      <c r="FJ654">
        <v>966.414076923077</v>
      </c>
      <c r="FK654">
        <v>18.05941879478465</v>
      </c>
      <c r="FL654">
        <v>345.3264956170621</v>
      </c>
      <c r="FM654">
        <v>18882.52307692308</v>
      </c>
      <c r="FN654">
        <v>15</v>
      </c>
      <c r="FO654">
        <v>0</v>
      </c>
      <c r="FP654" t="s">
        <v>439</v>
      </c>
      <c r="FQ654">
        <v>1746989605.5</v>
      </c>
      <c r="FR654">
        <v>1746989593.5</v>
      </c>
      <c r="FS654">
        <v>0</v>
      </c>
      <c r="FT654">
        <v>-0.274</v>
      </c>
      <c r="FU654">
        <v>-0.002</v>
      </c>
      <c r="FV654">
        <v>2.549</v>
      </c>
      <c r="FW654">
        <v>0.129</v>
      </c>
      <c r="FX654">
        <v>420</v>
      </c>
      <c r="FY654">
        <v>17</v>
      </c>
      <c r="FZ654">
        <v>0.02</v>
      </c>
      <c r="GA654">
        <v>0.04</v>
      </c>
      <c r="GB654">
        <v>-66.21051750000001</v>
      </c>
      <c r="GC654">
        <v>-3.033445778611535</v>
      </c>
      <c r="GD654">
        <v>0.2969834607242458</v>
      </c>
      <c r="GE654">
        <v>0</v>
      </c>
      <c r="GF654">
        <v>965.2219117647059</v>
      </c>
      <c r="GG654">
        <v>19.24499618273996</v>
      </c>
      <c r="GH654">
        <v>1.913020853606191</v>
      </c>
      <c r="GI654">
        <v>0</v>
      </c>
      <c r="GJ654">
        <v>4.12721925</v>
      </c>
      <c r="GK654">
        <v>-0.80025151969983</v>
      </c>
      <c r="GL654">
        <v>0.07778522666250648</v>
      </c>
      <c r="GM654">
        <v>0</v>
      </c>
      <c r="GN654">
        <v>0</v>
      </c>
      <c r="GO654">
        <v>3</v>
      </c>
      <c r="GP654" t="s">
        <v>446</v>
      </c>
      <c r="GQ654">
        <v>3.10176</v>
      </c>
      <c r="GR654">
        <v>2.72468</v>
      </c>
      <c r="GS654">
        <v>0.151502</v>
      </c>
      <c r="GT654">
        <v>0.158434</v>
      </c>
      <c r="GU654">
        <v>0.103611</v>
      </c>
      <c r="GV654">
        <v>0.0915458</v>
      </c>
      <c r="GW654">
        <v>22208.6</v>
      </c>
      <c r="GX654">
        <v>20017.2</v>
      </c>
      <c r="GY654">
        <v>26736.5</v>
      </c>
      <c r="GZ654">
        <v>24005.8</v>
      </c>
      <c r="HA654">
        <v>38355.7</v>
      </c>
      <c r="HB654">
        <v>32260.3</v>
      </c>
      <c r="HC654">
        <v>46690</v>
      </c>
      <c r="HD654">
        <v>37995.3</v>
      </c>
      <c r="HE654">
        <v>1.87495</v>
      </c>
      <c r="HF654">
        <v>2.3469</v>
      </c>
      <c r="HG654">
        <v>0.148468</v>
      </c>
      <c r="HH654">
        <v>0</v>
      </c>
      <c r="HI654">
        <v>27.6375</v>
      </c>
      <c r="HJ654">
        <v>999.9</v>
      </c>
      <c r="HK654">
        <v>43.6</v>
      </c>
      <c r="HL654">
        <v>32.4</v>
      </c>
      <c r="HM654">
        <v>23.6099</v>
      </c>
      <c r="HN654">
        <v>61.3512</v>
      </c>
      <c r="HO654">
        <v>5.42067</v>
      </c>
      <c r="HP654">
        <v>2</v>
      </c>
      <c r="HQ654">
        <v>0.08608739999999999</v>
      </c>
      <c r="HR654">
        <v>-0.000204248</v>
      </c>
      <c r="HS654">
        <v>20.2828</v>
      </c>
      <c r="HT654">
        <v>5.2134</v>
      </c>
      <c r="HU654">
        <v>11.9755</v>
      </c>
      <c r="HV654">
        <v>4.96375</v>
      </c>
      <c r="HW654">
        <v>3.27448</v>
      </c>
      <c r="HX654">
        <v>9999</v>
      </c>
      <c r="HY654">
        <v>9999</v>
      </c>
      <c r="HZ654">
        <v>9999</v>
      </c>
      <c r="IA654">
        <v>999.9</v>
      </c>
      <c r="IB654">
        <v>1.86386</v>
      </c>
      <c r="IC654">
        <v>1.86006</v>
      </c>
      <c r="ID654">
        <v>1.85847</v>
      </c>
      <c r="IE654">
        <v>1.85974</v>
      </c>
      <c r="IF654">
        <v>1.85989</v>
      </c>
      <c r="IG654">
        <v>1.85837</v>
      </c>
      <c r="IH654">
        <v>1.85745</v>
      </c>
      <c r="II654">
        <v>1.8524</v>
      </c>
      <c r="IJ654">
        <v>0</v>
      </c>
      <c r="IK654">
        <v>0</v>
      </c>
      <c r="IL654">
        <v>0</v>
      </c>
      <c r="IM654">
        <v>0</v>
      </c>
      <c r="IN654" t="s">
        <v>441</v>
      </c>
      <c r="IO654" t="s">
        <v>442</v>
      </c>
      <c r="IP654" t="s">
        <v>443</v>
      </c>
      <c r="IQ654" t="s">
        <v>443</v>
      </c>
      <c r="IR654" t="s">
        <v>443</v>
      </c>
      <c r="IS654" t="s">
        <v>443</v>
      </c>
      <c r="IT654">
        <v>0</v>
      </c>
      <c r="IU654">
        <v>100</v>
      </c>
      <c r="IV654">
        <v>100</v>
      </c>
      <c r="IW654">
        <v>-0.857</v>
      </c>
      <c r="IX654">
        <v>0.2787</v>
      </c>
      <c r="IY654">
        <v>-1.199888540531774</v>
      </c>
      <c r="IZ654">
        <v>0.0006062262584135303</v>
      </c>
      <c r="JA654">
        <v>-6.607284784785487E-07</v>
      </c>
      <c r="JB654">
        <v>4.456398226774383E-10</v>
      </c>
      <c r="JC654">
        <v>0.04242554667046498</v>
      </c>
      <c r="JD654">
        <v>-0.002659736867722172</v>
      </c>
      <c r="JE654">
        <v>0.000738507291522077</v>
      </c>
      <c r="JF654">
        <v>-6.730059124220876E-06</v>
      </c>
      <c r="JG654">
        <v>7</v>
      </c>
      <c r="JH654">
        <v>1949</v>
      </c>
      <c r="JI654">
        <v>1</v>
      </c>
      <c r="JJ654">
        <v>29</v>
      </c>
      <c r="JK654">
        <v>190250.3</v>
      </c>
      <c r="JL654">
        <v>190250.5</v>
      </c>
      <c r="JM654">
        <v>2.87598</v>
      </c>
      <c r="JN654">
        <v>2.60986</v>
      </c>
      <c r="JO654">
        <v>2.146</v>
      </c>
      <c r="JP654">
        <v>2.677</v>
      </c>
      <c r="JQ654">
        <v>2.29858</v>
      </c>
      <c r="JR654">
        <v>2.39624</v>
      </c>
      <c r="JS654">
        <v>37.0509</v>
      </c>
      <c r="JT654">
        <v>24.07</v>
      </c>
      <c r="JU654">
        <v>18</v>
      </c>
      <c r="JV654">
        <v>481.652</v>
      </c>
      <c r="JW654">
        <v>896.352</v>
      </c>
      <c r="JX654">
        <v>27.9859</v>
      </c>
      <c r="JY654">
        <v>28.3445</v>
      </c>
      <c r="JZ654">
        <v>30</v>
      </c>
      <c r="KA654">
        <v>28.5772</v>
      </c>
      <c r="KB654">
        <v>28.5522</v>
      </c>
      <c r="KC654">
        <v>57.8369</v>
      </c>
      <c r="KD654">
        <v>20.2122</v>
      </c>
      <c r="KE654">
        <v>52.7356</v>
      </c>
      <c r="KF654">
        <v>27.9649</v>
      </c>
      <c r="KG654">
        <v>1008.91</v>
      </c>
      <c r="KH654">
        <v>18.8689</v>
      </c>
      <c r="KI654">
        <v>102.082</v>
      </c>
      <c r="KJ654">
        <v>91.61579999999999</v>
      </c>
    </row>
    <row r="655" spans="1:296">
      <c r="A655">
        <v>637</v>
      </c>
      <c r="B655">
        <v>1758404630.1</v>
      </c>
      <c r="C655">
        <v>22489.59999990463</v>
      </c>
      <c r="D655" t="s">
        <v>1723</v>
      </c>
      <c r="E655" t="s">
        <v>1724</v>
      </c>
      <c r="F655">
        <v>5</v>
      </c>
      <c r="G655" t="s">
        <v>1604</v>
      </c>
      <c r="H655">
        <v>1758404622.6</v>
      </c>
      <c r="I655">
        <f>(J655)/1000</f>
        <v>0</v>
      </c>
      <c r="J655">
        <f>IF(DO655, AM655, AG655)</f>
        <v>0</v>
      </c>
      <c r="K655">
        <f>IF(DO655, AH655, AF655)</f>
        <v>0</v>
      </c>
      <c r="L655">
        <f>DQ655 - IF(AT655&gt;1, K655*DK655*100.0/(AV655), 0)</f>
        <v>0</v>
      </c>
      <c r="M655">
        <f>((S655-I655/2)*L655-K655)/(S655+I655/2)</f>
        <v>0</v>
      </c>
      <c r="N655">
        <f>M655*(DX655+DY655)/1000.0</f>
        <v>0</v>
      </c>
      <c r="O655">
        <f>(DQ655 - IF(AT655&gt;1, K655*DK655*100.0/(AV655), 0))*(DX655+DY655)/1000.0</f>
        <v>0</v>
      </c>
      <c r="P655">
        <f>2.0/((1/R655-1/Q655)+SIGN(R655)*SQRT((1/R655-1/Q655)*(1/R655-1/Q655) + 4*DL655/((DL655+1)*(DL655+1))*(2*1/R655*1/Q655-1/Q655*1/Q655)))</f>
        <v>0</v>
      </c>
      <c r="Q655">
        <f>IF(LEFT(DM655,1)&lt;&gt;"0",IF(LEFT(DM655,1)="1",3.0,DN655),$D$5+$E$5*(EE655*DX655/($K$5*1000))+$F$5*(EE655*DX655/($K$5*1000))*MAX(MIN(DK655,$J$5),$I$5)*MAX(MIN(DK655,$J$5),$I$5)+$G$5*MAX(MIN(DK655,$J$5),$I$5)*(EE655*DX655/($K$5*1000))+$H$5*(EE655*DX655/($K$5*1000))*(EE655*DX655/($K$5*1000)))</f>
        <v>0</v>
      </c>
      <c r="R655">
        <f>I655*(1000-(1000*0.61365*exp(17.502*V655/(240.97+V655))/(DX655+DY655)+DS655)/2)/(1000*0.61365*exp(17.502*V655/(240.97+V655))/(DX655+DY655)-DS655)</f>
        <v>0</v>
      </c>
      <c r="S655">
        <f>1/((DL655+1)/(P655/1.6)+1/(Q655/1.37)) + DL655/((DL655+1)/(P655/1.6) + DL655/(Q655/1.37))</f>
        <v>0</v>
      </c>
      <c r="T655">
        <f>(DG655*DJ655)</f>
        <v>0</v>
      </c>
      <c r="U655">
        <f>(DZ655+(T655+2*0.95*5.67E-8*(((DZ655+$B$9)+273)^4-(DZ655+273)^4)-44100*I655)/(1.84*29.3*Q655+8*0.95*5.67E-8*(DZ655+273)^3))</f>
        <v>0</v>
      </c>
      <c r="V655">
        <f>($C$9*EA655+$D$9*EB655+$E$9*U655)</f>
        <v>0</v>
      </c>
      <c r="W655">
        <f>0.61365*exp(17.502*V655/(240.97+V655))</f>
        <v>0</v>
      </c>
      <c r="X655">
        <f>(Y655/Z655*100)</f>
        <v>0</v>
      </c>
      <c r="Y655">
        <f>DS655*(DX655+DY655)/1000</f>
        <v>0</v>
      </c>
      <c r="Z655">
        <f>0.61365*exp(17.502*DZ655/(240.97+DZ655))</f>
        <v>0</v>
      </c>
      <c r="AA655">
        <f>(W655-DS655*(DX655+DY655)/1000)</f>
        <v>0</v>
      </c>
      <c r="AB655">
        <f>(-I655*44100)</f>
        <v>0</v>
      </c>
      <c r="AC655">
        <f>2*29.3*Q655*0.92*(DZ655-V655)</f>
        <v>0</v>
      </c>
      <c r="AD655">
        <f>2*0.95*5.67E-8*(((DZ655+$B$9)+273)^4-(V655+273)^4)</f>
        <v>0</v>
      </c>
      <c r="AE655">
        <f>T655+AD655+AB655+AC655</f>
        <v>0</v>
      </c>
      <c r="AF655">
        <f>DW655*AT655*(DR655-DQ655*(1000-AT655*DT655)/(1000-AT655*DS655))/(100*DK655)</f>
        <v>0</v>
      </c>
      <c r="AG655">
        <f>1000*DW655*AT655*(DS655-DT655)/(100*DK655*(1000-AT655*DS655))</f>
        <v>0</v>
      </c>
      <c r="AH655">
        <f>(AI655 - AJ655 - DX655*1E3/(8.314*(DZ655+273.15)) * AL655/DW655 * AK655) * DW655/(100*DK655) * (1000 - DT655)/1000</f>
        <v>0</v>
      </c>
      <c r="AI655">
        <v>1005.779129926286</v>
      </c>
      <c r="AJ655">
        <v>951.3979878787878</v>
      </c>
      <c r="AK655">
        <v>3.406462643807667</v>
      </c>
      <c r="AL655">
        <v>65.71797412509649</v>
      </c>
      <c r="AM655">
        <f>(AO655 - AN655 + DX655*1E3/(8.314*(DZ655+273.15)) * AQ655/DW655 * AP655) * DW655/(100*DK655) * 1000/(1000 - AO655)</f>
        <v>0</v>
      </c>
      <c r="AN655">
        <v>18.73559638366617</v>
      </c>
      <c r="AO655">
        <v>22.71522121212121</v>
      </c>
      <c r="AP655">
        <v>-0.0002236918639694682</v>
      </c>
      <c r="AQ655">
        <v>86.31650499012009</v>
      </c>
      <c r="AR655">
        <v>0</v>
      </c>
      <c r="AS655">
        <v>0</v>
      </c>
      <c r="AT655">
        <f>IF(AR655*$H$15&gt;=AV655,1.0,(AV655/(AV655-AR655*$H$15)))</f>
        <v>0</v>
      </c>
      <c r="AU655">
        <f>(AT655-1)*100</f>
        <v>0</v>
      </c>
      <c r="AV655">
        <f>MAX(0,($B$15+$C$15*EE655)/(1+$D$15*EE655)*DX655/(DZ655+273)*$E$15)</f>
        <v>0</v>
      </c>
      <c r="AW655" t="s">
        <v>437</v>
      </c>
      <c r="AX655" t="s">
        <v>437</v>
      </c>
      <c r="AY655">
        <v>0</v>
      </c>
      <c r="AZ655">
        <v>0</v>
      </c>
      <c r="BA655">
        <f>1-AY655/AZ655</f>
        <v>0</v>
      </c>
      <c r="BB655">
        <v>0</v>
      </c>
      <c r="BC655" t="s">
        <v>437</v>
      </c>
      <c r="BD655" t="s">
        <v>437</v>
      </c>
      <c r="BE655">
        <v>0</v>
      </c>
      <c r="BF655">
        <v>0</v>
      </c>
      <c r="BG655">
        <f>1-BE655/BF655</f>
        <v>0</v>
      </c>
      <c r="BH655">
        <v>0.5</v>
      </c>
      <c r="BI655">
        <f>DH655</f>
        <v>0</v>
      </c>
      <c r="BJ655">
        <f>K655</f>
        <v>0</v>
      </c>
      <c r="BK655">
        <f>BG655*BH655*BI655</f>
        <v>0</v>
      </c>
      <c r="BL655">
        <f>(BJ655-BB655)/BI655</f>
        <v>0</v>
      </c>
      <c r="BM655">
        <f>(AZ655-BF655)/BF655</f>
        <v>0</v>
      </c>
      <c r="BN655">
        <f>AY655/(BA655+AY655/BF655)</f>
        <v>0</v>
      </c>
      <c r="BO655" t="s">
        <v>437</v>
      </c>
      <c r="BP655">
        <v>0</v>
      </c>
      <c r="BQ655">
        <f>IF(BP655&lt;&gt;0, BP655, BN655)</f>
        <v>0</v>
      </c>
      <c r="BR655">
        <f>1-BQ655/BF655</f>
        <v>0</v>
      </c>
      <c r="BS655">
        <f>(BF655-BE655)/(BF655-BQ655)</f>
        <v>0</v>
      </c>
      <c r="BT655">
        <f>(AZ655-BF655)/(AZ655-BQ655)</f>
        <v>0</v>
      </c>
      <c r="BU655">
        <f>(BF655-BE655)/(BF655-AY655)</f>
        <v>0</v>
      </c>
      <c r="BV655">
        <f>(AZ655-BF655)/(AZ655-AY655)</f>
        <v>0</v>
      </c>
      <c r="BW655">
        <f>(BS655*BQ655/BE655)</f>
        <v>0</v>
      </c>
      <c r="BX655">
        <f>(1-BW655)</f>
        <v>0</v>
      </c>
      <c r="DG655">
        <f>$B$13*EF655+$C$13*EG655+$F$13*ER655*(1-EU655)</f>
        <v>0</v>
      </c>
      <c r="DH655">
        <f>DG655*DI655</f>
        <v>0</v>
      </c>
      <c r="DI655">
        <f>($B$13*$D$11+$C$13*$D$11+$F$13*((FE655+EW655)/MAX(FE655+EW655+FF655, 0.1)*$I$11+FF655/MAX(FE655+EW655+FF655, 0.1)*$J$11))/($B$13+$C$13+$F$13)</f>
        <v>0</v>
      </c>
      <c r="DJ655">
        <f>($B$13*$K$11+$C$13*$K$11+$F$13*((FE655+EW655)/MAX(FE655+EW655+FF655, 0.1)*$P$11+FF655/MAX(FE655+EW655+FF655, 0.1)*$Q$11))/($B$13+$C$13+$F$13)</f>
        <v>0</v>
      </c>
      <c r="DK655">
        <v>5.66</v>
      </c>
      <c r="DL655">
        <v>0.5</v>
      </c>
      <c r="DM655" t="s">
        <v>438</v>
      </c>
      <c r="DN655">
        <v>2</v>
      </c>
      <c r="DO655" t="b">
        <v>1</v>
      </c>
      <c r="DP655">
        <v>1758404622.6</v>
      </c>
      <c r="DQ655">
        <v>906.4964444444445</v>
      </c>
      <c r="DR655">
        <v>973.0859259259261</v>
      </c>
      <c r="DS655">
        <v>22.72393703703704</v>
      </c>
      <c r="DT655">
        <v>18.69957037037037</v>
      </c>
      <c r="DU655">
        <v>907.3573333333333</v>
      </c>
      <c r="DV655">
        <v>22.44525925925927</v>
      </c>
      <c r="DW655">
        <v>499.8140370370369</v>
      </c>
      <c r="DX655">
        <v>90.19678148148149</v>
      </c>
      <c r="DY655">
        <v>0.06659847407407406</v>
      </c>
      <c r="DZ655">
        <v>29.50285185185185</v>
      </c>
      <c r="EA655">
        <v>30.0599962962963</v>
      </c>
      <c r="EB655">
        <v>999.9000000000001</v>
      </c>
      <c r="EC655">
        <v>0</v>
      </c>
      <c r="ED655">
        <v>0</v>
      </c>
      <c r="EE655">
        <v>9993.822222222223</v>
      </c>
      <c r="EF655">
        <v>0</v>
      </c>
      <c r="EG655">
        <v>11.5964</v>
      </c>
      <c r="EH655">
        <v>-66.5895037037037</v>
      </c>
      <c r="EI655">
        <v>927.5746666666666</v>
      </c>
      <c r="EJ655">
        <v>991.6297037037036</v>
      </c>
      <c r="EK655">
        <v>4.024352962962964</v>
      </c>
      <c r="EL655">
        <v>973.0859259259261</v>
      </c>
      <c r="EM655">
        <v>18.69957037037037</v>
      </c>
      <c r="EN655">
        <v>2.049626296296296</v>
      </c>
      <c r="EO655">
        <v>1.686641481481481</v>
      </c>
      <c r="EP655">
        <v>17.83301851851852</v>
      </c>
      <c r="EQ655">
        <v>14.77397407407408</v>
      </c>
      <c r="ER655">
        <v>1999.972222222222</v>
      </c>
      <c r="ES655">
        <v>0.9799968518518517</v>
      </c>
      <c r="ET655">
        <v>0.02000316296296296</v>
      </c>
      <c r="EU655">
        <v>0</v>
      </c>
      <c r="EV655">
        <v>967.9055185185185</v>
      </c>
      <c r="EW655">
        <v>5.00078</v>
      </c>
      <c r="EX655">
        <v>18909.78148148148</v>
      </c>
      <c r="EY655">
        <v>16379.3962962963</v>
      </c>
      <c r="EZ655">
        <v>38.65011111111111</v>
      </c>
      <c r="FA655">
        <v>39.52296296296296</v>
      </c>
      <c r="FB655">
        <v>38.95107407407407</v>
      </c>
      <c r="FC655">
        <v>39.10840740740741</v>
      </c>
      <c r="FD655">
        <v>39.94659259259259</v>
      </c>
      <c r="FE655">
        <v>1955.065555555555</v>
      </c>
      <c r="FF655">
        <v>39.90666666666667</v>
      </c>
      <c r="FG655">
        <v>0</v>
      </c>
      <c r="FH655">
        <v>1758404630.7</v>
      </c>
      <c r="FI655">
        <v>0</v>
      </c>
      <c r="FJ655">
        <v>967.8628461538462</v>
      </c>
      <c r="FK655">
        <v>17.90988035242193</v>
      </c>
      <c r="FL655">
        <v>324.1811967652788</v>
      </c>
      <c r="FM655">
        <v>18909.36538461538</v>
      </c>
      <c r="FN655">
        <v>15</v>
      </c>
      <c r="FO655">
        <v>0</v>
      </c>
      <c r="FP655" t="s">
        <v>439</v>
      </c>
      <c r="FQ655">
        <v>1746989605.5</v>
      </c>
      <c r="FR655">
        <v>1746989593.5</v>
      </c>
      <c r="FS655">
        <v>0</v>
      </c>
      <c r="FT655">
        <v>-0.274</v>
      </c>
      <c r="FU655">
        <v>-0.002</v>
      </c>
      <c r="FV655">
        <v>2.549</v>
      </c>
      <c r="FW655">
        <v>0.129</v>
      </c>
      <c r="FX655">
        <v>420</v>
      </c>
      <c r="FY655">
        <v>17</v>
      </c>
      <c r="FZ655">
        <v>0.02</v>
      </c>
      <c r="GA655">
        <v>0.04</v>
      </c>
      <c r="GB655">
        <v>-66.44295750000001</v>
      </c>
      <c r="GC655">
        <v>-2.634019136960506</v>
      </c>
      <c r="GD655">
        <v>0.2601284008787762</v>
      </c>
      <c r="GE655">
        <v>0</v>
      </c>
      <c r="GF655">
        <v>966.9615882352942</v>
      </c>
      <c r="GG655">
        <v>18.40815890685361</v>
      </c>
      <c r="GH655">
        <v>1.828733073463493</v>
      </c>
      <c r="GI655">
        <v>0</v>
      </c>
      <c r="GJ655">
        <v>4.06485575</v>
      </c>
      <c r="GK655">
        <v>-0.7340536210131544</v>
      </c>
      <c r="GL655">
        <v>0.07127101107348975</v>
      </c>
      <c r="GM655">
        <v>0</v>
      </c>
      <c r="GN655">
        <v>0</v>
      </c>
      <c r="GO655">
        <v>3</v>
      </c>
      <c r="GP655" t="s">
        <v>446</v>
      </c>
      <c r="GQ655">
        <v>3.10233</v>
      </c>
      <c r="GR655">
        <v>2.72469</v>
      </c>
      <c r="GS655">
        <v>0.153277</v>
      </c>
      <c r="GT655">
        <v>0.160164</v>
      </c>
      <c r="GU655">
        <v>0.103576</v>
      </c>
      <c r="GV655">
        <v>0.0917482</v>
      </c>
      <c r="GW655">
        <v>22162.1</v>
      </c>
      <c r="GX655">
        <v>19975.8</v>
      </c>
      <c r="GY655">
        <v>26736.4</v>
      </c>
      <c r="GZ655">
        <v>24005.4</v>
      </c>
      <c r="HA655">
        <v>38357.4</v>
      </c>
      <c r="HB655">
        <v>32253</v>
      </c>
      <c r="HC655">
        <v>46690</v>
      </c>
      <c r="HD655">
        <v>37995</v>
      </c>
      <c r="HE655">
        <v>1.87567</v>
      </c>
      <c r="HF655">
        <v>2.34687</v>
      </c>
      <c r="HG655">
        <v>0.147913</v>
      </c>
      <c r="HH655">
        <v>0</v>
      </c>
      <c r="HI655">
        <v>27.6375</v>
      </c>
      <c r="HJ655">
        <v>999.9</v>
      </c>
      <c r="HK655">
        <v>43.5</v>
      </c>
      <c r="HL655">
        <v>32.4</v>
      </c>
      <c r="HM655">
        <v>23.5575</v>
      </c>
      <c r="HN655">
        <v>60.9712</v>
      </c>
      <c r="HO655">
        <v>5.34055</v>
      </c>
      <c r="HP655">
        <v>2</v>
      </c>
      <c r="HQ655">
        <v>0.0860264</v>
      </c>
      <c r="HR655">
        <v>0.0108932</v>
      </c>
      <c r="HS655">
        <v>20.2829</v>
      </c>
      <c r="HT655">
        <v>5.2128</v>
      </c>
      <c r="HU655">
        <v>11.9751</v>
      </c>
      <c r="HV655">
        <v>4.96345</v>
      </c>
      <c r="HW655">
        <v>3.27445</v>
      </c>
      <c r="HX655">
        <v>9999</v>
      </c>
      <c r="HY655">
        <v>9999</v>
      </c>
      <c r="HZ655">
        <v>9999</v>
      </c>
      <c r="IA655">
        <v>999.9</v>
      </c>
      <c r="IB655">
        <v>1.86387</v>
      </c>
      <c r="IC655">
        <v>1.86011</v>
      </c>
      <c r="ID655">
        <v>1.85844</v>
      </c>
      <c r="IE655">
        <v>1.85974</v>
      </c>
      <c r="IF655">
        <v>1.85989</v>
      </c>
      <c r="IG655">
        <v>1.85839</v>
      </c>
      <c r="IH655">
        <v>1.85745</v>
      </c>
      <c r="II655">
        <v>1.85238</v>
      </c>
      <c r="IJ655">
        <v>0</v>
      </c>
      <c r="IK655">
        <v>0</v>
      </c>
      <c r="IL655">
        <v>0</v>
      </c>
      <c r="IM655">
        <v>0</v>
      </c>
      <c r="IN655" t="s">
        <v>441</v>
      </c>
      <c r="IO655" t="s">
        <v>442</v>
      </c>
      <c r="IP655" t="s">
        <v>443</v>
      </c>
      <c r="IQ655" t="s">
        <v>443</v>
      </c>
      <c r="IR655" t="s">
        <v>443</v>
      </c>
      <c r="IS655" t="s">
        <v>443</v>
      </c>
      <c r="IT655">
        <v>0</v>
      </c>
      <c r="IU655">
        <v>100</v>
      </c>
      <c r="IV655">
        <v>100</v>
      </c>
      <c r="IW655">
        <v>-0.848</v>
      </c>
      <c r="IX655">
        <v>0.2785</v>
      </c>
      <c r="IY655">
        <v>-1.199888540531774</v>
      </c>
      <c r="IZ655">
        <v>0.0006062262584135303</v>
      </c>
      <c r="JA655">
        <v>-6.607284784785487E-07</v>
      </c>
      <c r="JB655">
        <v>4.456398226774383E-10</v>
      </c>
      <c r="JC655">
        <v>0.04242554667046498</v>
      </c>
      <c r="JD655">
        <v>-0.002659736867722172</v>
      </c>
      <c r="JE655">
        <v>0.000738507291522077</v>
      </c>
      <c r="JF655">
        <v>-6.730059124220876E-06</v>
      </c>
      <c r="JG655">
        <v>7</v>
      </c>
      <c r="JH655">
        <v>1949</v>
      </c>
      <c r="JI655">
        <v>1</v>
      </c>
      <c r="JJ655">
        <v>29</v>
      </c>
      <c r="JK655">
        <v>190250.4</v>
      </c>
      <c r="JL655">
        <v>190250.6</v>
      </c>
      <c r="JM655">
        <v>2.91626</v>
      </c>
      <c r="JN655">
        <v>2.61353</v>
      </c>
      <c r="JO655">
        <v>2.146</v>
      </c>
      <c r="JP655">
        <v>2.67822</v>
      </c>
      <c r="JQ655">
        <v>2.29858</v>
      </c>
      <c r="JR655">
        <v>2.40112</v>
      </c>
      <c r="JS655">
        <v>37.0509</v>
      </c>
      <c r="JT655">
        <v>24.07</v>
      </c>
      <c r="JU655">
        <v>18</v>
      </c>
      <c r="JV655">
        <v>482.065</v>
      </c>
      <c r="JW655">
        <v>896.303</v>
      </c>
      <c r="JX655">
        <v>27.9193</v>
      </c>
      <c r="JY655">
        <v>28.3445</v>
      </c>
      <c r="JZ655">
        <v>30</v>
      </c>
      <c r="KA655">
        <v>28.5763</v>
      </c>
      <c r="KB655">
        <v>28.5507</v>
      </c>
      <c r="KC655">
        <v>58.5805</v>
      </c>
      <c r="KD655">
        <v>19.6452</v>
      </c>
      <c r="KE655">
        <v>52.7356</v>
      </c>
      <c r="KF655">
        <v>27.9088</v>
      </c>
      <c r="KG655">
        <v>1022.27</v>
      </c>
      <c r="KH655">
        <v>18.9365</v>
      </c>
      <c r="KI655">
        <v>102.082</v>
      </c>
      <c r="KJ655">
        <v>91.61499999999999</v>
      </c>
    </row>
    <row r="656" spans="1:296">
      <c r="A656">
        <v>638</v>
      </c>
      <c r="B656">
        <v>1758404635.1</v>
      </c>
      <c r="C656">
        <v>22494.59999990463</v>
      </c>
      <c r="D656" t="s">
        <v>1725</v>
      </c>
      <c r="E656" t="s">
        <v>1726</v>
      </c>
      <c r="F656">
        <v>5</v>
      </c>
      <c r="G656" t="s">
        <v>1604</v>
      </c>
      <c r="H656">
        <v>1758404627.314285</v>
      </c>
      <c r="I656">
        <f>(J656)/1000</f>
        <v>0</v>
      </c>
      <c r="J656">
        <f>IF(DO656, AM656, AG656)</f>
        <v>0</v>
      </c>
      <c r="K656">
        <f>IF(DO656, AH656, AF656)</f>
        <v>0</v>
      </c>
      <c r="L656">
        <f>DQ656 - IF(AT656&gt;1, K656*DK656*100.0/(AV656), 0)</f>
        <v>0</v>
      </c>
      <c r="M656">
        <f>((S656-I656/2)*L656-K656)/(S656+I656/2)</f>
        <v>0</v>
      </c>
      <c r="N656">
        <f>M656*(DX656+DY656)/1000.0</f>
        <v>0</v>
      </c>
      <c r="O656">
        <f>(DQ656 - IF(AT656&gt;1, K656*DK656*100.0/(AV656), 0))*(DX656+DY656)/1000.0</f>
        <v>0</v>
      </c>
      <c r="P656">
        <f>2.0/((1/R656-1/Q656)+SIGN(R656)*SQRT((1/R656-1/Q656)*(1/R656-1/Q656) + 4*DL656/((DL656+1)*(DL656+1))*(2*1/R656*1/Q656-1/Q656*1/Q656)))</f>
        <v>0</v>
      </c>
      <c r="Q656">
        <f>IF(LEFT(DM656,1)&lt;&gt;"0",IF(LEFT(DM656,1)="1",3.0,DN656),$D$5+$E$5*(EE656*DX656/($K$5*1000))+$F$5*(EE656*DX656/($K$5*1000))*MAX(MIN(DK656,$J$5),$I$5)*MAX(MIN(DK656,$J$5),$I$5)+$G$5*MAX(MIN(DK656,$J$5),$I$5)*(EE656*DX656/($K$5*1000))+$H$5*(EE656*DX656/($K$5*1000))*(EE656*DX656/($K$5*1000)))</f>
        <v>0</v>
      </c>
      <c r="R656">
        <f>I656*(1000-(1000*0.61365*exp(17.502*V656/(240.97+V656))/(DX656+DY656)+DS656)/2)/(1000*0.61365*exp(17.502*V656/(240.97+V656))/(DX656+DY656)-DS656)</f>
        <v>0</v>
      </c>
      <c r="S656">
        <f>1/((DL656+1)/(P656/1.6)+1/(Q656/1.37)) + DL656/((DL656+1)/(P656/1.6) + DL656/(Q656/1.37))</f>
        <v>0</v>
      </c>
      <c r="T656">
        <f>(DG656*DJ656)</f>
        <v>0</v>
      </c>
      <c r="U656">
        <f>(DZ656+(T656+2*0.95*5.67E-8*(((DZ656+$B$9)+273)^4-(DZ656+273)^4)-44100*I656)/(1.84*29.3*Q656+8*0.95*5.67E-8*(DZ656+273)^3))</f>
        <v>0</v>
      </c>
      <c r="V656">
        <f>($C$9*EA656+$D$9*EB656+$E$9*U656)</f>
        <v>0</v>
      </c>
      <c r="W656">
        <f>0.61365*exp(17.502*V656/(240.97+V656))</f>
        <v>0</v>
      </c>
      <c r="X656">
        <f>(Y656/Z656*100)</f>
        <v>0</v>
      </c>
      <c r="Y656">
        <f>DS656*(DX656+DY656)/1000</f>
        <v>0</v>
      </c>
      <c r="Z656">
        <f>0.61365*exp(17.502*DZ656/(240.97+DZ656))</f>
        <v>0</v>
      </c>
      <c r="AA656">
        <f>(W656-DS656*(DX656+DY656)/1000)</f>
        <v>0</v>
      </c>
      <c r="AB656">
        <f>(-I656*44100)</f>
        <v>0</v>
      </c>
      <c r="AC656">
        <f>2*29.3*Q656*0.92*(DZ656-V656)</f>
        <v>0</v>
      </c>
      <c r="AD656">
        <f>2*0.95*5.67E-8*(((DZ656+$B$9)+273)^4-(V656+273)^4)</f>
        <v>0</v>
      </c>
      <c r="AE656">
        <f>T656+AD656+AB656+AC656</f>
        <v>0</v>
      </c>
      <c r="AF656">
        <f>DW656*AT656*(DR656-DQ656*(1000-AT656*DT656)/(1000-AT656*DS656))/(100*DK656)</f>
        <v>0</v>
      </c>
      <c r="AG656">
        <f>1000*DW656*AT656*(DS656-DT656)/(100*DK656*(1000-AT656*DS656))</f>
        <v>0</v>
      </c>
      <c r="AH656">
        <f>(AI656 - AJ656 - DX656*1E3/(8.314*(DZ656+273.15)) * AL656/DW656 * AK656) * DW656/(100*DK656) * (1000 - DT656)/1000</f>
        <v>0</v>
      </c>
      <c r="AI656">
        <v>1022.920425795222</v>
      </c>
      <c r="AJ656">
        <v>968.3278</v>
      </c>
      <c r="AK656">
        <v>3.375314209349952</v>
      </c>
      <c r="AL656">
        <v>65.71797412509649</v>
      </c>
      <c r="AM656">
        <f>(AO656 - AN656 + DX656*1E3/(8.314*(DZ656+273.15)) * AQ656/DW656 * AP656) * DW656/(100*DK656) * 1000/(1000 - AO656)</f>
        <v>0</v>
      </c>
      <c r="AN656">
        <v>18.79976232081762</v>
      </c>
      <c r="AO656">
        <v>22.70870848484849</v>
      </c>
      <c r="AP656">
        <v>-0.0001363095262053631</v>
      </c>
      <c r="AQ656">
        <v>86.31650499012009</v>
      </c>
      <c r="AR656">
        <v>0</v>
      </c>
      <c r="AS656">
        <v>0</v>
      </c>
      <c r="AT656">
        <f>IF(AR656*$H$15&gt;=AV656,1.0,(AV656/(AV656-AR656*$H$15)))</f>
        <v>0</v>
      </c>
      <c r="AU656">
        <f>(AT656-1)*100</f>
        <v>0</v>
      </c>
      <c r="AV656">
        <f>MAX(0,($B$15+$C$15*EE656)/(1+$D$15*EE656)*DX656/(DZ656+273)*$E$15)</f>
        <v>0</v>
      </c>
      <c r="AW656" t="s">
        <v>437</v>
      </c>
      <c r="AX656" t="s">
        <v>437</v>
      </c>
      <c r="AY656">
        <v>0</v>
      </c>
      <c r="AZ656">
        <v>0</v>
      </c>
      <c r="BA656">
        <f>1-AY656/AZ656</f>
        <v>0</v>
      </c>
      <c r="BB656">
        <v>0</v>
      </c>
      <c r="BC656" t="s">
        <v>437</v>
      </c>
      <c r="BD656" t="s">
        <v>437</v>
      </c>
      <c r="BE656">
        <v>0</v>
      </c>
      <c r="BF656">
        <v>0</v>
      </c>
      <c r="BG656">
        <f>1-BE656/BF656</f>
        <v>0</v>
      </c>
      <c r="BH656">
        <v>0.5</v>
      </c>
      <c r="BI656">
        <f>DH656</f>
        <v>0</v>
      </c>
      <c r="BJ656">
        <f>K656</f>
        <v>0</v>
      </c>
      <c r="BK656">
        <f>BG656*BH656*BI656</f>
        <v>0</v>
      </c>
      <c r="BL656">
        <f>(BJ656-BB656)/BI656</f>
        <v>0</v>
      </c>
      <c r="BM656">
        <f>(AZ656-BF656)/BF656</f>
        <v>0</v>
      </c>
      <c r="BN656">
        <f>AY656/(BA656+AY656/BF656)</f>
        <v>0</v>
      </c>
      <c r="BO656" t="s">
        <v>437</v>
      </c>
      <c r="BP656">
        <v>0</v>
      </c>
      <c r="BQ656">
        <f>IF(BP656&lt;&gt;0, BP656, BN656)</f>
        <v>0</v>
      </c>
      <c r="BR656">
        <f>1-BQ656/BF656</f>
        <v>0</v>
      </c>
      <c r="BS656">
        <f>(BF656-BE656)/(BF656-BQ656)</f>
        <v>0</v>
      </c>
      <c r="BT656">
        <f>(AZ656-BF656)/(AZ656-BQ656)</f>
        <v>0</v>
      </c>
      <c r="BU656">
        <f>(BF656-BE656)/(BF656-AY656)</f>
        <v>0</v>
      </c>
      <c r="BV656">
        <f>(AZ656-BF656)/(AZ656-AY656)</f>
        <v>0</v>
      </c>
      <c r="BW656">
        <f>(BS656*BQ656/BE656)</f>
        <v>0</v>
      </c>
      <c r="BX656">
        <f>(1-BW656)</f>
        <v>0</v>
      </c>
      <c r="DG656">
        <f>$B$13*EF656+$C$13*EG656+$F$13*ER656*(1-EU656)</f>
        <v>0</v>
      </c>
      <c r="DH656">
        <f>DG656*DI656</f>
        <v>0</v>
      </c>
      <c r="DI656">
        <f>($B$13*$D$11+$C$13*$D$11+$F$13*((FE656+EW656)/MAX(FE656+EW656+FF656, 0.1)*$I$11+FF656/MAX(FE656+EW656+FF656, 0.1)*$J$11))/($B$13+$C$13+$F$13)</f>
        <v>0</v>
      </c>
      <c r="DJ656">
        <f>($B$13*$K$11+$C$13*$K$11+$F$13*((FE656+EW656)/MAX(FE656+EW656+FF656, 0.1)*$P$11+FF656/MAX(FE656+EW656+FF656, 0.1)*$Q$11))/($B$13+$C$13+$F$13)</f>
        <v>0</v>
      </c>
      <c r="DK656">
        <v>5.66</v>
      </c>
      <c r="DL656">
        <v>0.5</v>
      </c>
      <c r="DM656" t="s">
        <v>438</v>
      </c>
      <c r="DN656">
        <v>2</v>
      </c>
      <c r="DO656" t="b">
        <v>1</v>
      </c>
      <c r="DP656">
        <v>1758404627.314285</v>
      </c>
      <c r="DQ656">
        <v>922.173392857143</v>
      </c>
      <c r="DR656">
        <v>988.9056785714286</v>
      </c>
      <c r="DS656">
        <v>22.71876785714286</v>
      </c>
      <c r="DT656">
        <v>18.75773214285715</v>
      </c>
      <c r="DU656">
        <v>923.0261428571429</v>
      </c>
      <c r="DV656">
        <v>22.44018928571429</v>
      </c>
      <c r="DW656">
        <v>499.9750714285714</v>
      </c>
      <c r="DX656">
        <v>90.1964</v>
      </c>
      <c r="DY656">
        <v>0.06654994285714286</v>
      </c>
      <c r="DZ656">
        <v>29.48907142857143</v>
      </c>
      <c r="EA656">
        <v>30.05497142857143</v>
      </c>
      <c r="EB656">
        <v>999.9000000000002</v>
      </c>
      <c r="EC656">
        <v>0</v>
      </c>
      <c r="ED656">
        <v>0</v>
      </c>
      <c r="EE656">
        <v>10003.80178571429</v>
      </c>
      <c r="EF656">
        <v>0</v>
      </c>
      <c r="EG656">
        <v>11.5964</v>
      </c>
      <c r="EH656">
        <v>-66.73246071428571</v>
      </c>
      <c r="EI656">
        <v>943.6110714285716</v>
      </c>
      <c r="EJ656">
        <v>1007.810321428571</v>
      </c>
      <c r="EK656">
        <v>3.961022142857143</v>
      </c>
      <c r="EL656">
        <v>988.9056785714286</v>
      </c>
      <c r="EM656">
        <v>18.75773214285715</v>
      </c>
      <c r="EN656">
        <v>2.049151785714286</v>
      </c>
      <c r="EO656">
        <v>1.69188</v>
      </c>
      <c r="EP656">
        <v>17.82933928571429</v>
      </c>
      <c r="EQ656">
        <v>14.82207857142857</v>
      </c>
      <c r="ER656">
        <v>1999.955714285714</v>
      </c>
      <c r="ES656">
        <v>0.9799966071428571</v>
      </c>
      <c r="ET656">
        <v>0.02000343214285714</v>
      </c>
      <c r="EU656">
        <v>0</v>
      </c>
      <c r="EV656">
        <v>969.2703214285714</v>
      </c>
      <c r="EW656">
        <v>5.00078</v>
      </c>
      <c r="EX656">
        <v>18934.53571428571</v>
      </c>
      <c r="EY656">
        <v>16379.24285714286</v>
      </c>
      <c r="EZ656">
        <v>38.65825</v>
      </c>
      <c r="FA656">
        <v>39.52878571428571</v>
      </c>
      <c r="FB656">
        <v>38.92157142857143</v>
      </c>
      <c r="FC656">
        <v>39.11121428571428</v>
      </c>
      <c r="FD656">
        <v>39.98192857142856</v>
      </c>
      <c r="FE656">
        <v>1955.049285714286</v>
      </c>
      <c r="FF656">
        <v>39.90642857142858</v>
      </c>
      <c r="FG656">
        <v>0</v>
      </c>
      <c r="FH656">
        <v>1758404636.1</v>
      </c>
      <c r="FI656">
        <v>0</v>
      </c>
      <c r="FJ656">
        <v>969.4603199999999</v>
      </c>
      <c r="FK656">
        <v>16.19076924477771</v>
      </c>
      <c r="FL656">
        <v>310.1384620194023</v>
      </c>
      <c r="FM656">
        <v>18939.364</v>
      </c>
      <c r="FN656">
        <v>15</v>
      </c>
      <c r="FO656">
        <v>0</v>
      </c>
      <c r="FP656" t="s">
        <v>439</v>
      </c>
      <c r="FQ656">
        <v>1746989605.5</v>
      </c>
      <c r="FR656">
        <v>1746989593.5</v>
      </c>
      <c r="FS656">
        <v>0</v>
      </c>
      <c r="FT656">
        <v>-0.274</v>
      </c>
      <c r="FU656">
        <v>-0.002</v>
      </c>
      <c r="FV656">
        <v>2.549</v>
      </c>
      <c r="FW656">
        <v>0.129</v>
      </c>
      <c r="FX656">
        <v>420</v>
      </c>
      <c r="FY656">
        <v>17</v>
      </c>
      <c r="FZ656">
        <v>0.02</v>
      </c>
      <c r="GA656">
        <v>0.04</v>
      </c>
      <c r="GB656">
        <v>-66.63122682926829</v>
      </c>
      <c r="GC656">
        <v>-1.810200000000059</v>
      </c>
      <c r="GD656">
        <v>0.1914517299215293</v>
      </c>
      <c r="GE656">
        <v>0</v>
      </c>
      <c r="GF656">
        <v>968.5161764705883</v>
      </c>
      <c r="GG656">
        <v>17.03141328527565</v>
      </c>
      <c r="GH656">
        <v>1.703839668489069</v>
      </c>
      <c r="GI656">
        <v>0</v>
      </c>
      <c r="GJ656">
        <v>3.996678780487805</v>
      </c>
      <c r="GK656">
        <v>-0.779362578397217</v>
      </c>
      <c r="GL656">
        <v>0.0775205727594412</v>
      </c>
      <c r="GM656">
        <v>0</v>
      </c>
      <c r="GN656">
        <v>0</v>
      </c>
      <c r="GO656">
        <v>3</v>
      </c>
      <c r="GP656" t="s">
        <v>446</v>
      </c>
      <c r="GQ656">
        <v>3.10192</v>
      </c>
      <c r="GR656">
        <v>2.72459</v>
      </c>
      <c r="GS656">
        <v>0.155031</v>
      </c>
      <c r="GT656">
        <v>0.161852</v>
      </c>
      <c r="GU656">
        <v>0.103561</v>
      </c>
      <c r="GV656">
        <v>0.0920402</v>
      </c>
      <c r="GW656">
        <v>22116.2</v>
      </c>
      <c r="GX656">
        <v>19935.6</v>
      </c>
      <c r="GY656">
        <v>26736.5</v>
      </c>
      <c r="GZ656">
        <v>24005.4</v>
      </c>
      <c r="HA656">
        <v>38358.5</v>
      </c>
      <c r="HB656">
        <v>32242.8</v>
      </c>
      <c r="HC656">
        <v>46690.1</v>
      </c>
      <c r="HD656">
        <v>37995</v>
      </c>
      <c r="HE656">
        <v>1.87488</v>
      </c>
      <c r="HF656">
        <v>2.34702</v>
      </c>
      <c r="HG656">
        <v>0.148088</v>
      </c>
      <c r="HH656">
        <v>0</v>
      </c>
      <c r="HI656">
        <v>27.6375</v>
      </c>
      <c r="HJ656">
        <v>999.9</v>
      </c>
      <c r="HK656">
        <v>43.5</v>
      </c>
      <c r="HL656">
        <v>32.4</v>
      </c>
      <c r="HM656">
        <v>23.5563</v>
      </c>
      <c r="HN656">
        <v>61.0712</v>
      </c>
      <c r="HO656">
        <v>5.32452</v>
      </c>
      <c r="HP656">
        <v>2</v>
      </c>
      <c r="HQ656">
        <v>0.08596289999999999</v>
      </c>
      <c r="HR656">
        <v>0.00082244</v>
      </c>
      <c r="HS656">
        <v>20.2829</v>
      </c>
      <c r="HT656">
        <v>5.2137</v>
      </c>
      <c r="HU656">
        <v>11.9761</v>
      </c>
      <c r="HV656">
        <v>4.96355</v>
      </c>
      <c r="HW656">
        <v>3.27463</v>
      </c>
      <c r="HX656">
        <v>9999</v>
      </c>
      <c r="HY656">
        <v>9999</v>
      </c>
      <c r="HZ656">
        <v>9999</v>
      </c>
      <c r="IA656">
        <v>999.9</v>
      </c>
      <c r="IB656">
        <v>1.86386</v>
      </c>
      <c r="IC656">
        <v>1.86008</v>
      </c>
      <c r="ID656">
        <v>1.85842</v>
      </c>
      <c r="IE656">
        <v>1.85974</v>
      </c>
      <c r="IF656">
        <v>1.85988</v>
      </c>
      <c r="IG656">
        <v>1.85838</v>
      </c>
      <c r="IH656">
        <v>1.85745</v>
      </c>
      <c r="II656">
        <v>1.8524</v>
      </c>
      <c r="IJ656">
        <v>0</v>
      </c>
      <c r="IK656">
        <v>0</v>
      </c>
      <c r="IL656">
        <v>0</v>
      </c>
      <c r="IM656">
        <v>0</v>
      </c>
      <c r="IN656" t="s">
        <v>441</v>
      </c>
      <c r="IO656" t="s">
        <v>442</v>
      </c>
      <c r="IP656" t="s">
        <v>443</v>
      </c>
      <c r="IQ656" t="s">
        <v>443</v>
      </c>
      <c r="IR656" t="s">
        <v>443</v>
      </c>
      <c r="IS656" t="s">
        <v>443</v>
      </c>
      <c r="IT656">
        <v>0</v>
      </c>
      <c r="IU656">
        <v>100</v>
      </c>
      <c r="IV656">
        <v>100</v>
      </c>
      <c r="IW656">
        <v>-0.839</v>
      </c>
      <c r="IX656">
        <v>0.2784</v>
      </c>
      <c r="IY656">
        <v>-1.199888540531774</v>
      </c>
      <c r="IZ656">
        <v>0.0006062262584135303</v>
      </c>
      <c r="JA656">
        <v>-6.607284784785487E-07</v>
      </c>
      <c r="JB656">
        <v>4.456398226774383E-10</v>
      </c>
      <c r="JC656">
        <v>0.04242554667046498</v>
      </c>
      <c r="JD656">
        <v>-0.002659736867722172</v>
      </c>
      <c r="JE656">
        <v>0.000738507291522077</v>
      </c>
      <c r="JF656">
        <v>-6.730059124220876E-06</v>
      </c>
      <c r="JG656">
        <v>7</v>
      </c>
      <c r="JH656">
        <v>1949</v>
      </c>
      <c r="JI656">
        <v>1</v>
      </c>
      <c r="JJ656">
        <v>29</v>
      </c>
      <c r="JK656">
        <v>190250.5</v>
      </c>
      <c r="JL656">
        <v>190250.7</v>
      </c>
      <c r="JM656">
        <v>2.95166</v>
      </c>
      <c r="JN656">
        <v>2.60498</v>
      </c>
      <c r="JO656">
        <v>2.146</v>
      </c>
      <c r="JP656">
        <v>2.677</v>
      </c>
      <c r="JQ656">
        <v>2.29858</v>
      </c>
      <c r="JR656">
        <v>2.44995</v>
      </c>
      <c r="JS656">
        <v>37.0509</v>
      </c>
      <c r="JT656">
        <v>24.0787</v>
      </c>
      <c r="JU656">
        <v>18</v>
      </c>
      <c r="JV656">
        <v>481.593</v>
      </c>
      <c r="JW656">
        <v>896.446</v>
      </c>
      <c r="JX656">
        <v>27.8674</v>
      </c>
      <c r="JY656">
        <v>28.3445</v>
      </c>
      <c r="JZ656">
        <v>30</v>
      </c>
      <c r="KA656">
        <v>28.5753</v>
      </c>
      <c r="KB656">
        <v>28.5498</v>
      </c>
      <c r="KC656">
        <v>59.2621</v>
      </c>
      <c r="KD656">
        <v>19.357</v>
      </c>
      <c r="KE656">
        <v>52.7356</v>
      </c>
      <c r="KF656">
        <v>27.8574</v>
      </c>
      <c r="KG656">
        <v>1042.34</v>
      </c>
      <c r="KH656">
        <v>19.0046</v>
      </c>
      <c r="KI656">
        <v>102.082</v>
      </c>
      <c r="KJ656">
        <v>91.61490000000001</v>
      </c>
    </row>
    <row r="657" spans="1:296">
      <c r="A657">
        <v>639</v>
      </c>
      <c r="B657">
        <v>1758404640.1</v>
      </c>
      <c r="C657">
        <v>22499.59999990463</v>
      </c>
      <c r="D657" t="s">
        <v>1727</v>
      </c>
      <c r="E657" t="s">
        <v>1728</v>
      </c>
      <c r="F657">
        <v>5</v>
      </c>
      <c r="G657" t="s">
        <v>1604</v>
      </c>
      <c r="H657">
        <v>1758404632.6</v>
      </c>
      <c r="I657">
        <f>(J657)/1000</f>
        <v>0</v>
      </c>
      <c r="J657">
        <f>IF(DO657, AM657, AG657)</f>
        <v>0</v>
      </c>
      <c r="K657">
        <f>IF(DO657, AH657, AF657)</f>
        <v>0</v>
      </c>
      <c r="L657">
        <f>DQ657 - IF(AT657&gt;1, K657*DK657*100.0/(AV657), 0)</f>
        <v>0</v>
      </c>
      <c r="M657">
        <f>((S657-I657/2)*L657-K657)/(S657+I657/2)</f>
        <v>0</v>
      </c>
      <c r="N657">
        <f>M657*(DX657+DY657)/1000.0</f>
        <v>0</v>
      </c>
      <c r="O657">
        <f>(DQ657 - IF(AT657&gt;1, K657*DK657*100.0/(AV657), 0))*(DX657+DY657)/1000.0</f>
        <v>0</v>
      </c>
      <c r="P657">
        <f>2.0/((1/R657-1/Q657)+SIGN(R657)*SQRT((1/R657-1/Q657)*(1/R657-1/Q657) + 4*DL657/((DL657+1)*(DL657+1))*(2*1/R657*1/Q657-1/Q657*1/Q657)))</f>
        <v>0</v>
      </c>
      <c r="Q657">
        <f>IF(LEFT(DM657,1)&lt;&gt;"0",IF(LEFT(DM657,1)="1",3.0,DN657),$D$5+$E$5*(EE657*DX657/($K$5*1000))+$F$5*(EE657*DX657/($K$5*1000))*MAX(MIN(DK657,$J$5),$I$5)*MAX(MIN(DK657,$J$5),$I$5)+$G$5*MAX(MIN(DK657,$J$5),$I$5)*(EE657*DX657/($K$5*1000))+$H$5*(EE657*DX657/($K$5*1000))*(EE657*DX657/($K$5*1000)))</f>
        <v>0</v>
      </c>
      <c r="R657">
        <f>I657*(1000-(1000*0.61365*exp(17.502*V657/(240.97+V657))/(DX657+DY657)+DS657)/2)/(1000*0.61365*exp(17.502*V657/(240.97+V657))/(DX657+DY657)-DS657)</f>
        <v>0</v>
      </c>
      <c r="S657">
        <f>1/((DL657+1)/(P657/1.6)+1/(Q657/1.37)) + DL657/((DL657+1)/(P657/1.6) + DL657/(Q657/1.37))</f>
        <v>0</v>
      </c>
      <c r="T657">
        <f>(DG657*DJ657)</f>
        <v>0</v>
      </c>
      <c r="U657">
        <f>(DZ657+(T657+2*0.95*5.67E-8*(((DZ657+$B$9)+273)^4-(DZ657+273)^4)-44100*I657)/(1.84*29.3*Q657+8*0.95*5.67E-8*(DZ657+273)^3))</f>
        <v>0</v>
      </c>
      <c r="V657">
        <f>($C$9*EA657+$D$9*EB657+$E$9*U657)</f>
        <v>0</v>
      </c>
      <c r="W657">
        <f>0.61365*exp(17.502*V657/(240.97+V657))</f>
        <v>0</v>
      </c>
      <c r="X657">
        <f>(Y657/Z657*100)</f>
        <v>0</v>
      </c>
      <c r="Y657">
        <f>DS657*(DX657+DY657)/1000</f>
        <v>0</v>
      </c>
      <c r="Z657">
        <f>0.61365*exp(17.502*DZ657/(240.97+DZ657))</f>
        <v>0</v>
      </c>
      <c r="AA657">
        <f>(W657-DS657*(DX657+DY657)/1000)</f>
        <v>0</v>
      </c>
      <c r="AB657">
        <f>(-I657*44100)</f>
        <v>0</v>
      </c>
      <c r="AC657">
        <f>2*29.3*Q657*0.92*(DZ657-V657)</f>
        <v>0</v>
      </c>
      <c r="AD657">
        <f>2*0.95*5.67E-8*(((DZ657+$B$9)+273)^4-(V657+273)^4)</f>
        <v>0</v>
      </c>
      <c r="AE657">
        <f>T657+AD657+AB657+AC657</f>
        <v>0</v>
      </c>
      <c r="AF657">
        <f>DW657*AT657*(DR657-DQ657*(1000-AT657*DT657)/(1000-AT657*DS657))/(100*DK657)</f>
        <v>0</v>
      </c>
      <c r="AG657">
        <f>1000*DW657*AT657*(DS657-DT657)/(100*DK657*(1000-AT657*DS657))</f>
        <v>0</v>
      </c>
      <c r="AH657">
        <f>(AI657 - AJ657 - DX657*1E3/(8.314*(DZ657+273.15)) * AL657/DW657 * AK657) * DW657/(100*DK657) * (1000 - DT657)/1000</f>
        <v>0</v>
      </c>
      <c r="AI657">
        <v>1039.398311820242</v>
      </c>
      <c r="AJ657">
        <v>984.9246363636362</v>
      </c>
      <c r="AK657">
        <v>3.316800457895224</v>
      </c>
      <c r="AL657">
        <v>65.71797412509649</v>
      </c>
      <c r="AM657">
        <f>(AO657 - AN657 + DX657*1E3/(8.314*(DZ657+273.15)) * AQ657/DW657 * AP657) * DW657/(100*DK657) * 1000/(1000 - AO657)</f>
        <v>0</v>
      </c>
      <c r="AN657">
        <v>18.87858665847462</v>
      </c>
      <c r="AO657">
        <v>22.71325999999999</v>
      </c>
      <c r="AP657">
        <v>7.317111961311632E-05</v>
      </c>
      <c r="AQ657">
        <v>86.31650499012009</v>
      </c>
      <c r="AR657">
        <v>0</v>
      </c>
      <c r="AS657">
        <v>0</v>
      </c>
      <c r="AT657">
        <f>IF(AR657*$H$15&gt;=AV657,1.0,(AV657/(AV657-AR657*$H$15)))</f>
        <v>0</v>
      </c>
      <c r="AU657">
        <f>(AT657-1)*100</f>
        <v>0</v>
      </c>
      <c r="AV657">
        <f>MAX(0,($B$15+$C$15*EE657)/(1+$D$15*EE657)*DX657/(DZ657+273)*$E$15)</f>
        <v>0</v>
      </c>
      <c r="AW657" t="s">
        <v>437</v>
      </c>
      <c r="AX657" t="s">
        <v>437</v>
      </c>
      <c r="AY657">
        <v>0</v>
      </c>
      <c r="AZ657">
        <v>0</v>
      </c>
      <c r="BA657">
        <f>1-AY657/AZ657</f>
        <v>0</v>
      </c>
      <c r="BB657">
        <v>0</v>
      </c>
      <c r="BC657" t="s">
        <v>437</v>
      </c>
      <c r="BD657" t="s">
        <v>437</v>
      </c>
      <c r="BE657">
        <v>0</v>
      </c>
      <c r="BF657">
        <v>0</v>
      </c>
      <c r="BG657">
        <f>1-BE657/BF657</f>
        <v>0</v>
      </c>
      <c r="BH657">
        <v>0.5</v>
      </c>
      <c r="BI657">
        <f>DH657</f>
        <v>0</v>
      </c>
      <c r="BJ657">
        <f>K657</f>
        <v>0</v>
      </c>
      <c r="BK657">
        <f>BG657*BH657*BI657</f>
        <v>0</v>
      </c>
      <c r="BL657">
        <f>(BJ657-BB657)/BI657</f>
        <v>0</v>
      </c>
      <c r="BM657">
        <f>(AZ657-BF657)/BF657</f>
        <v>0</v>
      </c>
      <c r="BN657">
        <f>AY657/(BA657+AY657/BF657)</f>
        <v>0</v>
      </c>
      <c r="BO657" t="s">
        <v>437</v>
      </c>
      <c r="BP657">
        <v>0</v>
      </c>
      <c r="BQ657">
        <f>IF(BP657&lt;&gt;0, BP657, BN657)</f>
        <v>0</v>
      </c>
      <c r="BR657">
        <f>1-BQ657/BF657</f>
        <v>0</v>
      </c>
      <c r="BS657">
        <f>(BF657-BE657)/(BF657-BQ657)</f>
        <v>0</v>
      </c>
      <c r="BT657">
        <f>(AZ657-BF657)/(AZ657-BQ657)</f>
        <v>0</v>
      </c>
      <c r="BU657">
        <f>(BF657-BE657)/(BF657-AY657)</f>
        <v>0</v>
      </c>
      <c r="BV657">
        <f>(AZ657-BF657)/(AZ657-AY657)</f>
        <v>0</v>
      </c>
      <c r="BW657">
        <f>(BS657*BQ657/BE657)</f>
        <v>0</v>
      </c>
      <c r="BX657">
        <f>(1-BW657)</f>
        <v>0</v>
      </c>
      <c r="DG657">
        <f>$B$13*EF657+$C$13*EG657+$F$13*ER657*(1-EU657)</f>
        <v>0</v>
      </c>
      <c r="DH657">
        <f>DG657*DI657</f>
        <v>0</v>
      </c>
      <c r="DI657">
        <f>($B$13*$D$11+$C$13*$D$11+$F$13*((FE657+EW657)/MAX(FE657+EW657+FF657, 0.1)*$I$11+FF657/MAX(FE657+EW657+FF657, 0.1)*$J$11))/($B$13+$C$13+$F$13)</f>
        <v>0</v>
      </c>
      <c r="DJ657">
        <f>($B$13*$K$11+$C$13*$K$11+$F$13*((FE657+EW657)/MAX(FE657+EW657+FF657, 0.1)*$P$11+FF657/MAX(FE657+EW657+FF657, 0.1)*$Q$11))/($B$13+$C$13+$F$13)</f>
        <v>0</v>
      </c>
      <c r="DK657">
        <v>5.66</v>
      </c>
      <c r="DL657">
        <v>0.5</v>
      </c>
      <c r="DM657" t="s">
        <v>438</v>
      </c>
      <c r="DN657">
        <v>2</v>
      </c>
      <c r="DO657" t="b">
        <v>1</v>
      </c>
      <c r="DP657">
        <v>1758404632.6</v>
      </c>
      <c r="DQ657">
        <v>939.66</v>
      </c>
      <c r="DR657">
        <v>1006.367111111111</v>
      </c>
      <c r="DS657">
        <v>22.71369259259259</v>
      </c>
      <c r="DT657">
        <v>18.82454074074074</v>
      </c>
      <c r="DU657">
        <v>940.5032962962963</v>
      </c>
      <c r="DV657">
        <v>22.4352074074074</v>
      </c>
      <c r="DW657">
        <v>499.9346296296297</v>
      </c>
      <c r="DX657">
        <v>90.19635185185186</v>
      </c>
      <c r="DY657">
        <v>0.06662182222222222</v>
      </c>
      <c r="DZ657">
        <v>29.47225925925925</v>
      </c>
      <c r="EA657">
        <v>30.05052222222222</v>
      </c>
      <c r="EB657">
        <v>999.9000000000001</v>
      </c>
      <c r="EC657">
        <v>0</v>
      </c>
      <c r="ED657">
        <v>0</v>
      </c>
      <c r="EE657">
        <v>10000.09629629629</v>
      </c>
      <c r="EF657">
        <v>0</v>
      </c>
      <c r="EG657">
        <v>11.5964</v>
      </c>
      <c r="EH657">
        <v>-66.70719629629629</v>
      </c>
      <c r="EI657">
        <v>961.4991111111111</v>
      </c>
      <c r="EJ657">
        <v>1025.675555555556</v>
      </c>
      <c r="EK657">
        <v>3.889141111111111</v>
      </c>
      <c r="EL657">
        <v>1006.367111111111</v>
      </c>
      <c r="EM657">
        <v>18.82454074074074</v>
      </c>
      <c r="EN657">
        <v>2.048692962962963</v>
      </c>
      <c r="EO657">
        <v>1.697904814814815</v>
      </c>
      <c r="EP657">
        <v>17.82577777777778</v>
      </c>
      <c r="EQ657">
        <v>14.87721851851852</v>
      </c>
      <c r="ER657">
        <v>1999.955185185185</v>
      </c>
      <c r="ES657">
        <v>0.9799955185185184</v>
      </c>
      <c r="ET657">
        <v>0.02000447407407408</v>
      </c>
      <c r="EU657">
        <v>0</v>
      </c>
      <c r="EV657">
        <v>970.6133333333332</v>
      </c>
      <c r="EW657">
        <v>5.00078</v>
      </c>
      <c r="EX657">
        <v>18961.31111111111</v>
      </c>
      <c r="EY657">
        <v>16379.24074074074</v>
      </c>
      <c r="EZ657">
        <v>38.65485185185184</v>
      </c>
      <c r="FA657">
        <v>39.53903703703703</v>
      </c>
      <c r="FB657">
        <v>38.94185185185184</v>
      </c>
      <c r="FC657">
        <v>39.10151851851852</v>
      </c>
      <c r="FD657">
        <v>39.9974074074074</v>
      </c>
      <c r="FE657">
        <v>1955.045925925926</v>
      </c>
      <c r="FF657">
        <v>39.90925925925926</v>
      </c>
      <c r="FG657">
        <v>0</v>
      </c>
      <c r="FH657">
        <v>1758404640.9</v>
      </c>
      <c r="FI657">
        <v>0</v>
      </c>
      <c r="FJ657">
        <v>970.6839199999999</v>
      </c>
      <c r="FK657">
        <v>13.61076920679079</v>
      </c>
      <c r="FL657">
        <v>301.4307687643026</v>
      </c>
      <c r="FM657">
        <v>18963.704</v>
      </c>
      <c r="FN657">
        <v>15</v>
      </c>
      <c r="FO657">
        <v>0</v>
      </c>
      <c r="FP657" t="s">
        <v>439</v>
      </c>
      <c r="FQ657">
        <v>1746989605.5</v>
      </c>
      <c r="FR657">
        <v>1746989593.5</v>
      </c>
      <c r="FS657">
        <v>0</v>
      </c>
      <c r="FT657">
        <v>-0.274</v>
      </c>
      <c r="FU657">
        <v>-0.002</v>
      </c>
      <c r="FV657">
        <v>2.549</v>
      </c>
      <c r="FW657">
        <v>0.129</v>
      </c>
      <c r="FX657">
        <v>420</v>
      </c>
      <c r="FY657">
        <v>17</v>
      </c>
      <c r="FZ657">
        <v>0.02</v>
      </c>
      <c r="GA657">
        <v>0.04</v>
      </c>
      <c r="GB657">
        <v>-66.6718756097561</v>
      </c>
      <c r="GC657">
        <v>-0.3278864111500177</v>
      </c>
      <c r="GD657">
        <v>0.1465458236508509</v>
      </c>
      <c r="GE657">
        <v>1</v>
      </c>
      <c r="GF657">
        <v>969.4983235294118</v>
      </c>
      <c r="GG657">
        <v>16.11353705283237</v>
      </c>
      <c r="GH657">
        <v>1.612549200719306</v>
      </c>
      <c r="GI657">
        <v>0</v>
      </c>
      <c r="GJ657">
        <v>3.941045609756097</v>
      </c>
      <c r="GK657">
        <v>-0.7986334494773411</v>
      </c>
      <c r="GL657">
        <v>0.07950965276722559</v>
      </c>
      <c r="GM657">
        <v>0</v>
      </c>
      <c r="GN657">
        <v>1</v>
      </c>
      <c r="GO657">
        <v>3</v>
      </c>
      <c r="GP657" t="s">
        <v>440</v>
      </c>
      <c r="GQ657">
        <v>3.10175</v>
      </c>
      <c r="GR657">
        <v>2.72467</v>
      </c>
      <c r="GS657">
        <v>0.156727</v>
      </c>
      <c r="GT657">
        <v>0.163471</v>
      </c>
      <c r="GU657">
        <v>0.10358</v>
      </c>
      <c r="GV657">
        <v>0.0923062</v>
      </c>
      <c r="GW657">
        <v>22071.7</v>
      </c>
      <c r="GX657">
        <v>19896.9</v>
      </c>
      <c r="GY657">
        <v>26736.3</v>
      </c>
      <c r="GZ657">
        <v>24005.1</v>
      </c>
      <c r="HA657">
        <v>38357.9</v>
      </c>
      <c r="HB657">
        <v>32233</v>
      </c>
      <c r="HC657">
        <v>46690.2</v>
      </c>
      <c r="HD657">
        <v>37994.5</v>
      </c>
      <c r="HE657">
        <v>1.8746</v>
      </c>
      <c r="HF657">
        <v>2.34735</v>
      </c>
      <c r="HG657">
        <v>0.147015</v>
      </c>
      <c r="HH657">
        <v>0</v>
      </c>
      <c r="HI657">
        <v>27.6361</v>
      </c>
      <c r="HJ657">
        <v>999.9</v>
      </c>
      <c r="HK657">
        <v>43.5</v>
      </c>
      <c r="HL657">
        <v>32.4</v>
      </c>
      <c r="HM657">
        <v>23.5564</v>
      </c>
      <c r="HN657">
        <v>60.9612</v>
      </c>
      <c r="HO657">
        <v>5.3766</v>
      </c>
      <c r="HP657">
        <v>2</v>
      </c>
      <c r="HQ657">
        <v>0.0861382</v>
      </c>
      <c r="HR657">
        <v>0.0462119</v>
      </c>
      <c r="HS657">
        <v>20.2828</v>
      </c>
      <c r="HT657">
        <v>5.214</v>
      </c>
      <c r="HU657">
        <v>11.9754</v>
      </c>
      <c r="HV657">
        <v>4.96365</v>
      </c>
      <c r="HW657">
        <v>3.27463</v>
      </c>
      <c r="HX657">
        <v>9999</v>
      </c>
      <c r="HY657">
        <v>9999</v>
      </c>
      <c r="HZ657">
        <v>9999</v>
      </c>
      <c r="IA657">
        <v>999.9</v>
      </c>
      <c r="IB657">
        <v>1.86386</v>
      </c>
      <c r="IC657">
        <v>1.86009</v>
      </c>
      <c r="ID657">
        <v>1.85842</v>
      </c>
      <c r="IE657">
        <v>1.85974</v>
      </c>
      <c r="IF657">
        <v>1.85988</v>
      </c>
      <c r="IG657">
        <v>1.85838</v>
      </c>
      <c r="IH657">
        <v>1.85745</v>
      </c>
      <c r="II657">
        <v>1.8524</v>
      </c>
      <c r="IJ657">
        <v>0</v>
      </c>
      <c r="IK657">
        <v>0</v>
      </c>
      <c r="IL657">
        <v>0</v>
      </c>
      <c r="IM657">
        <v>0</v>
      </c>
      <c r="IN657" t="s">
        <v>441</v>
      </c>
      <c r="IO657" t="s">
        <v>442</v>
      </c>
      <c r="IP657" t="s">
        <v>443</v>
      </c>
      <c r="IQ657" t="s">
        <v>443</v>
      </c>
      <c r="IR657" t="s">
        <v>443</v>
      </c>
      <c r="IS657" t="s">
        <v>443</v>
      </c>
      <c r="IT657">
        <v>0</v>
      </c>
      <c r="IU657">
        <v>100</v>
      </c>
      <c r="IV657">
        <v>100</v>
      </c>
      <c r="IW657">
        <v>-0.829</v>
      </c>
      <c r="IX657">
        <v>0.2785</v>
      </c>
      <c r="IY657">
        <v>-1.199888540531774</v>
      </c>
      <c r="IZ657">
        <v>0.0006062262584135303</v>
      </c>
      <c r="JA657">
        <v>-6.607284784785487E-07</v>
      </c>
      <c r="JB657">
        <v>4.456398226774383E-10</v>
      </c>
      <c r="JC657">
        <v>0.04242554667046498</v>
      </c>
      <c r="JD657">
        <v>-0.002659736867722172</v>
      </c>
      <c r="JE657">
        <v>0.000738507291522077</v>
      </c>
      <c r="JF657">
        <v>-6.730059124220876E-06</v>
      </c>
      <c r="JG657">
        <v>7</v>
      </c>
      <c r="JH657">
        <v>1949</v>
      </c>
      <c r="JI657">
        <v>1</v>
      </c>
      <c r="JJ657">
        <v>29</v>
      </c>
      <c r="JK657">
        <v>190250.6</v>
      </c>
      <c r="JL657">
        <v>190250.8</v>
      </c>
      <c r="JM657">
        <v>2.9895</v>
      </c>
      <c r="JN657">
        <v>2.60864</v>
      </c>
      <c r="JO657">
        <v>2.146</v>
      </c>
      <c r="JP657">
        <v>2.67944</v>
      </c>
      <c r="JQ657">
        <v>2.29858</v>
      </c>
      <c r="JR657">
        <v>2.42432</v>
      </c>
      <c r="JS657">
        <v>37.0509</v>
      </c>
      <c r="JT657">
        <v>24.0787</v>
      </c>
      <c r="JU657">
        <v>18</v>
      </c>
      <c r="JV657">
        <v>481.423</v>
      </c>
      <c r="JW657">
        <v>896.777</v>
      </c>
      <c r="JX657">
        <v>27.8146</v>
      </c>
      <c r="JY657">
        <v>28.3445</v>
      </c>
      <c r="JZ657">
        <v>30.0002</v>
      </c>
      <c r="KA657">
        <v>28.5739</v>
      </c>
      <c r="KB657">
        <v>28.5488</v>
      </c>
      <c r="KC657">
        <v>60.0493</v>
      </c>
      <c r="KD657">
        <v>19.357</v>
      </c>
      <c r="KE657">
        <v>52.7356</v>
      </c>
      <c r="KF657">
        <v>27.8031</v>
      </c>
      <c r="KG657">
        <v>1055.71</v>
      </c>
      <c r="KH657">
        <v>19.0606</v>
      </c>
      <c r="KI657">
        <v>102.082</v>
      </c>
      <c r="KJ657">
        <v>91.6138</v>
      </c>
    </row>
    <row r="658" spans="1:296">
      <c r="A658">
        <v>640</v>
      </c>
      <c r="B658">
        <v>1758404645.1</v>
      </c>
      <c r="C658">
        <v>22504.59999990463</v>
      </c>
      <c r="D658" t="s">
        <v>1729</v>
      </c>
      <c r="E658" t="s">
        <v>1730</v>
      </c>
      <c r="F658">
        <v>5</v>
      </c>
      <c r="G658" t="s">
        <v>1604</v>
      </c>
      <c r="H658">
        <v>1758404637.314285</v>
      </c>
      <c r="I658">
        <f>(J658)/1000</f>
        <v>0</v>
      </c>
      <c r="J658">
        <f>IF(DO658, AM658, AG658)</f>
        <v>0</v>
      </c>
      <c r="K658">
        <f>IF(DO658, AH658, AF658)</f>
        <v>0</v>
      </c>
      <c r="L658">
        <f>DQ658 - IF(AT658&gt;1, K658*DK658*100.0/(AV658), 0)</f>
        <v>0</v>
      </c>
      <c r="M658">
        <f>((S658-I658/2)*L658-K658)/(S658+I658/2)</f>
        <v>0</v>
      </c>
      <c r="N658">
        <f>M658*(DX658+DY658)/1000.0</f>
        <v>0</v>
      </c>
      <c r="O658">
        <f>(DQ658 - IF(AT658&gt;1, K658*DK658*100.0/(AV658), 0))*(DX658+DY658)/1000.0</f>
        <v>0</v>
      </c>
      <c r="P658">
        <f>2.0/((1/R658-1/Q658)+SIGN(R658)*SQRT((1/R658-1/Q658)*(1/R658-1/Q658) + 4*DL658/((DL658+1)*(DL658+1))*(2*1/R658*1/Q658-1/Q658*1/Q658)))</f>
        <v>0</v>
      </c>
      <c r="Q658">
        <f>IF(LEFT(DM658,1)&lt;&gt;"0",IF(LEFT(DM658,1)="1",3.0,DN658),$D$5+$E$5*(EE658*DX658/($K$5*1000))+$F$5*(EE658*DX658/($K$5*1000))*MAX(MIN(DK658,$J$5),$I$5)*MAX(MIN(DK658,$J$5),$I$5)+$G$5*MAX(MIN(DK658,$J$5),$I$5)*(EE658*DX658/($K$5*1000))+$H$5*(EE658*DX658/($K$5*1000))*(EE658*DX658/($K$5*1000)))</f>
        <v>0</v>
      </c>
      <c r="R658">
        <f>I658*(1000-(1000*0.61365*exp(17.502*V658/(240.97+V658))/(DX658+DY658)+DS658)/2)/(1000*0.61365*exp(17.502*V658/(240.97+V658))/(DX658+DY658)-DS658)</f>
        <v>0</v>
      </c>
      <c r="S658">
        <f>1/((DL658+1)/(P658/1.6)+1/(Q658/1.37)) + DL658/((DL658+1)/(P658/1.6) + DL658/(Q658/1.37))</f>
        <v>0</v>
      </c>
      <c r="T658">
        <f>(DG658*DJ658)</f>
        <v>0</v>
      </c>
      <c r="U658">
        <f>(DZ658+(T658+2*0.95*5.67E-8*(((DZ658+$B$9)+273)^4-(DZ658+273)^4)-44100*I658)/(1.84*29.3*Q658+8*0.95*5.67E-8*(DZ658+273)^3))</f>
        <v>0</v>
      </c>
      <c r="V658">
        <f>($C$9*EA658+$D$9*EB658+$E$9*U658)</f>
        <v>0</v>
      </c>
      <c r="W658">
        <f>0.61365*exp(17.502*V658/(240.97+V658))</f>
        <v>0</v>
      </c>
      <c r="X658">
        <f>(Y658/Z658*100)</f>
        <v>0</v>
      </c>
      <c r="Y658">
        <f>DS658*(DX658+DY658)/1000</f>
        <v>0</v>
      </c>
      <c r="Z658">
        <f>0.61365*exp(17.502*DZ658/(240.97+DZ658))</f>
        <v>0</v>
      </c>
      <c r="AA658">
        <f>(W658-DS658*(DX658+DY658)/1000)</f>
        <v>0</v>
      </c>
      <c r="AB658">
        <f>(-I658*44100)</f>
        <v>0</v>
      </c>
      <c r="AC658">
        <f>2*29.3*Q658*0.92*(DZ658-V658)</f>
        <v>0</v>
      </c>
      <c r="AD658">
        <f>2*0.95*5.67E-8*(((DZ658+$B$9)+273)^4-(V658+273)^4)</f>
        <v>0</v>
      </c>
      <c r="AE658">
        <f>T658+AD658+AB658+AC658</f>
        <v>0</v>
      </c>
      <c r="AF658">
        <f>DW658*AT658*(DR658-DQ658*(1000-AT658*DT658)/(1000-AT658*DS658))/(100*DK658)</f>
        <v>0</v>
      </c>
      <c r="AG658">
        <f>1000*DW658*AT658*(DS658-DT658)/(100*DK658*(1000-AT658*DS658))</f>
        <v>0</v>
      </c>
      <c r="AH658">
        <f>(AI658 - AJ658 - DX658*1E3/(8.314*(DZ658+273.15)) * AL658/DW658 * AK658) * DW658/(100*DK658) * (1000 - DT658)/1000</f>
        <v>0</v>
      </c>
      <c r="AI658">
        <v>1056.025737007102</v>
      </c>
      <c r="AJ658">
        <v>1001.360254545455</v>
      </c>
      <c r="AK658">
        <v>3.289681767791149</v>
      </c>
      <c r="AL658">
        <v>65.71797412509649</v>
      </c>
      <c r="AM658">
        <f>(AO658 - AN658 + DX658*1E3/(8.314*(DZ658+273.15)) * AQ658/DW658 * AP658) * DW658/(100*DK658) * 1000/(1000 - AO658)</f>
        <v>0</v>
      </c>
      <c r="AN658">
        <v>18.95615697995214</v>
      </c>
      <c r="AO658">
        <v>22.71935090909091</v>
      </c>
      <c r="AP658">
        <v>0.0001608301508397992</v>
      </c>
      <c r="AQ658">
        <v>86.31650499012009</v>
      </c>
      <c r="AR658">
        <v>0</v>
      </c>
      <c r="AS658">
        <v>0</v>
      </c>
      <c r="AT658">
        <f>IF(AR658*$H$15&gt;=AV658,1.0,(AV658/(AV658-AR658*$H$15)))</f>
        <v>0</v>
      </c>
      <c r="AU658">
        <f>(AT658-1)*100</f>
        <v>0</v>
      </c>
      <c r="AV658">
        <f>MAX(0,($B$15+$C$15*EE658)/(1+$D$15*EE658)*DX658/(DZ658+273)*$E$15)</f>
        <v>0</v>
      </c>
      <c r="AW658" t="s">
        <v>437</v>
      </c>
      <c r="AX658" t="s">
        <v>437</v>
      </c>
      <c r="AY658">
        <v>0</v>
      </c>
      <c r="AZ658">
        <v>0</v>
      </c>
      <c r="BA658">
        <f>1-AY658/AZ658</f>
        <v>0</v>
      </c>
      <c r="BB658">
        <v>0</v>
      </c>
      <c r="BC658" t="s">
        <v>437</v>
      </c>
      <c r="BD658" t="s">
        <v>437</v>
      </c>
      <c r="BE658">
        <v>0</v>
      </c>
      <c r="BF658">
        <v>0</v>
      </c>
      <c r="BG658">
        <f>1-BE658/BF658</f>
        <v>0</v>
      </c>
      <c r="BH658">
        <v>0.5</v>
      </c>
      <c r="BI658">
        <f>DH658</f>
        <v>0</v>
      </c>
      <c r="BJ658">
        <f>K658</f>
        <v>0</v>
      </c>
      <c r="BK658">
        <f>BG658*BH658*BI658</f>
        <v>0</v>
      </c>
      <c r="BL658">
        <f>(BJ658-BB658)/BI658</f>
        <v>0</v>
      </c>
      <c r="BM658">
        <f>(AZ658-BF658)/BF658</f>
        <v>0</v>
      </c>
      <c r="BN658">
        <f>AY658/(BA658+AY658/BF658)</f>
        <v>0</v>
      </c>
      <c r="BO658" t="s">
        <v>437</v>
      </c>
      <c r="BP658">
        <v>0</v>
      </c>
      <c r="BQ658">
        <f>IF(BP658&lt;&gt;0, BP658, BN658)</f>
        <v>0</v>
      </c>
      <c r="BR658">
        <f>1-BQ658/BF658</f>
        <v>0</v>
      </c>
      <c r="BS658">
        <f>(BF658-BE658)/(BF658-BQ658)</f>
        <v>0</v>
      </c>
      <c r="BT658">
        <f>(AZ658-BF658)/(AZ658-BQ658)</f>
        <v>0</v>
      </c>
      <c r="BU658">
        <f>(BF658-BE658)/(BF658-AY658)</f>
        <v>0</v>
      </c>
      <c r="BV658">
        <f>(AZ658-BF658)/(AZ658-AY658)</f>
        <v>0</v>
      </c>
      <c r="BW658">
        <f>(BS658*BQ658/BE658)</f>
        <v>0</v>
      </c>
      <c r="BX658">
        <f>(1-BW658)</f>
        <v>0</v>
      </c>
      <c r="DG658">
        <f>$B$13*EF658+$C$13*EG658+$F$13*ER658*(1-EU658)</f>
        <v>0</v>
      </c>
      <c r="DH658">
        <f>DG658*DI658</f>
        <v>0</v>
      </c>
      <c r="DI658">
        <f>($B$13*$D$11+$C$13*$D$11+$F$13*((FE658+EW658)/MAX(FE658+EW658+FF658, 0.1)*$I$11+FF658/MAX(FE658+EW658+FF658, 0.1)*$J$11))/($B$13+$C$13+$F$13)</f>
        <v>0</v>
      </c>
      <c r="DJ658">
        <f>($B$13*$K$11+$C$13*$K$11+$F$13*((FE658+EW658)/MAX(FE658+EW658+FF658, 0.1)*$P$11+FF658/MAX(FE658+EW658+FF658, 0.1)*$Q$11))/($B$13+$C$13+$F$13)</f>
        <v>0</v>
      </c>
      <c r="DK658">
        <v>5.66</v>
      </c>
      <c r="DL658">
        <v>0.5</v>
      </c>
      <c r="DM658" t="s">
        <v>438</v>
      </c>
      <c r="DN658">
        <v>2</v>
      </c>
      <c r="DO658" t="b">
        <v>1</v>
      </c>
      <c r="DP658">
        <v>1758404637.314285</v>
      </c>
      <c r="DQ658">
        <v>955.0694642857143</v>
      </c>
      <c r="DR658">
        <v>1021.7805</v>
      </c>
      <c r="DS658">
        <v>22.71363214285714</v>
      </c>
      <c r="DT658">
        <v>18.8915</v>
      </c>
      <c r="DU658">
        <v>955.9041785714288</v>
      </c>
      <c r="DV658">
        <v>22.43515</v>
      </c>
      <c r="DW658">
        <v>500.0271071428572</v>
      </c>
      <c r="DX658">
        <v>90.19632142857142</v>
      </c>
      <c r="DY658">
        <v>0.06646210714285714</v>
      </c>
      <c r="DZ658">
        <v>29.45552857142857</v>
      </c>
      <c r="EA658">
        <v>30.04091071428571</v>
      </c>
      <c r="EB658">
        <v>999.9000000000002</v>
      </c>
      <c r="EC658">
        <v>0</v>
      </c>
      <c r="ED658">
        <v>0</v>
      </c>
      <c r="EE658">
        <v>10000.71607142857</v>
      </c>
      <c r="EF658">
        <v>0</v>
      </c>
      <c r="EG658">
        <v>11.5964</v>
      </c>
      <c r="EH658">
        <v>-66.71112142857142</v>
      </c>
      <c r="EI658">
        <v>977.2667857142858</v>
      </c>
      <c r="EJ658">
        <v>1041.456071428571</v>
      </c>
      <c r="EK658">
        <v>3.822118928571428</v>
      </c>
      <c r="EL658">
        <v>1021.7805</v>
      </c>
      <c r="EM658">
        <v>18.8915</v>
      </c>
      <c r="EN658">
        <v>2.048686071428572</v>
      </c>
      <c r="EO658">
        <v>1.703944285714285</v>
      </c>
      <c r="EP658">
        <v>17.825725</v>
      </c>
      <c r="EQ658">
        <v>14.93233214285714</v>
      </c>
      <c r="ER658">
        <v>1999.97</v>
      </c>
      <c r="ES658">
        <v>0.9799966785714288</v>
      </c>
      <c r="ET658">
        <v>0.02000328928571428</v>
      </c>
      <c r="EU658">
        <v>0</v>
      </c>
      <c r="EV658">
        <v>971.7092142857143</v>
      </c>
      <c r="EW658">
        <v>5.00078</v>
      </c>
      <c r="EX658">
        <v>18984.23928571429</v>
      </c>
      <c r="EY658">
        <v>16379.36785714286</v>
      </c>
      <c r="EZ658">
        <v>38.65382142857143</v>
      </c>
      <c r="FA658">
        <v>39.53985714285714</v>
      </c>
      <c r="FB658">
        <v>38.94167857142856</v>
      </c>
      <c r="FC658">
        <v>39.10899999999999</v>
      </c>
      <c r="FD658">
        <v>40.01310714285713</v>
      </c>
      <c r="FE658">
        <v>1955.0625</v>
      </c>
      <c r="FF658">
        <v>39.90750000000001</v>
      </c>
      <c r="FG658">
        <v>0</v>
      </c>
      <c r="FH658">
        <v>1758404645.7</v>
      </c>
      <c r="FI658">
        <v>0</v>
      </c>
      <c r="FJ658">
        <v>971.81152</v>
      </c>
      <c r="FK658">
        <v>13.9261538371982</v>
      </c>
      <c r="FL658">
        <v>284.2153846820576</v>
      </c>
      <c r="FM658">
        <v>18986.76</v>
      </c>
      <c r="FN658">
        <v>15</v>
      </c>
      <c r="FO658">
        <v>0</v>
      </c>
      <c r="FP658" t="s">
        <v>439</v>
      </c>
      <c r="FQ658">
        <v>1746989605.5</v>
      </c>
      <c r="FR658">
        <v>1746989593.5</v>
      </c>
      <c r="FS658">
        <v>0</v>
      </c>
      <c r="FT658">
        <v>-0.274</v>
      </c>
      <c r="FU658">
        <v>-0.002</v>
      </c>
      <c r="FV658">
        <v>2.549</v>
      </c>
      <c r="FW658">
        <v>0.129</v>
      </c>
      <c r="FX658">
        <v>420</v>
      </c>
      <c r="FY658">
        <v>17</v>
      </c>
      <c r="FZ658">
        <v>0.02</v>
      </c>
      <c r="GA658">
        <v>0.04</v>
      </c>
      <c r="GB658">
        <v>-66.71388536585366</v>
      </c>
      <c r="GC658">
        <v>0.2040919860627264</v>
      </c>
      <c r="GD658">
        <v>0.1546323279880782</v>
      </c>
      <c r="GE658">
        <v>1</v>
      </c>
      <c r="GF658">
        <v>971.0362352941178</v>
      </c>
      <c r="GG658">
        <v>14.22307105025505</v>
      </c>
      <c r="GH658">
        <v>1.42893078206426</v>
      </c>
      <c r="GI658">
        <v>0</v>
      </c>
      <c r="GJ658">
        <v>3.862037317073171</v>
      </c>
      <c r="GK658">
        <v>-0.8604495470383173</v>
      </c>
      <c r="GL658">
        <v>0.08527015324405909</v>
      </c>
      <c r="GM658">
        <v>0</v>
      </c>
      <c r="GN658">
        <v>1</v>
      </c>
      <c r="GO658">
        <v>3</v>
      </c>
      <c r="GP658" t="s">
        <v>440</v>
      </c>
      <c r="GQ658">
        <v>3.10171</v>
      </c>
      <c r="GR658">
        <v>2.72495</v>
      </c>
      <c r="GS658">
        <v>0.15839</v>
      </c>
      <c r="GT658">
        <v>0.165129</v>
      </c>
      <c r="GU658">
        <v>0.103591</v>
      </c>
      <c r="GV658">
        <v>0.09244860000000001</v>
      </c>
      <c r="GW658">
        <v>22028.1</v>
      </c>
      <c r="GX658">
        <v>19857.6</v>
      </c>
      <c r="GY658">
        <v>26736.2</v>
      </c>
      <c r="GZ658">
        <v>24005.1</v>
      </c>
      <c r="HA658">
        <v>38357.4</v>
      </c>
      <c r="HB658">
        <v>32227.9</v>
      </c>
      <c r="HC658">
        <v>46690</v>
      </c>
      <c r="HD658">
        <v>37994.3</v>
      </c>
      <c r="HE658">
        <v>1.87435</v>
      </c>
      <c r="HF658">
        <v>2.3477</v>
      </c>
      <c r="HG658">
        <v>0.146315</v>
      </c>
      <c r="HH658">
        <v>0</v>
      </c>
      <c r="HI658">
        <v>27.6324</v>
      </c>
      <c r="HJ658">
        <v>999.9</v>
      </c>
      <c r="HK658">
        <v>43.5</v>
      </c>
      <c r="HL658">
        <v>32.4</v>
      </c>
      <c r="HM658">
        <v>23.5583</v>
      </c>
      <c r="HN658">
        <v>61.1212</v>
      </c>
      <c r="HO658">
        <v>5.5008</v>
      </c>
      <c r="HP658">
        <v>2</v>
      </c>
      <c r="HQ658">
        <v>0.0857825</v>
      </c>
      <c r="HR658">
        <v>0.0169662</v>
      </c>
      <c r="HS658">
        <v>20.2828</v>
      </c>
      <c r="HT658">
        <v>5.214</v>
      </c>
      <c r="HU658">
        <v>11.9764</v>
      </c>
      <c r="HV658">
        <v>4.9638</v>
      </c>
      <c r="HW658">
        <v>3.27458</v>
      </c>
      <c r="HX658">
        <v>9999</v>
      </c>
      <c r="HY658">
        <v>9999</v>
      </c>
      <c r="HZ658">
        <v>9999</v>
      </c>
      <c r="IA658">
        <v>999.9</v>
      </c>
      <c r="IB658">
        <v>1.86386</v>
      </c>
      <c r="IC658">
        <v>1.86006</v>
      </c>
      <c r="ID658">
        <v>1.85841</v>
      </c>
      <c r="IE658">
        <v>1.85974</v>
      </c>
      <c r="IF658">
        <v>1.85988</v>
      </c>
      <c r="IG658">
        <v>1.85837</v>
      </c>
      <c r="IH658">
        <v>1.85745</v>
      </c>
      <c r="II658">
        <v>1.85237</v>
      </c>
      <c r="IJ658">
        <v>0</v>
      </c>
      <c r="IK658">
        <v>0</v>
      </c>
      <c r="IL658">
        <v>0</v>
      </c>
      <c r="IM658">
        <v>0</v>
      </c>
      <c r="IN658" t="s">
        <v>441</v>
      </c>
      <c r="IO658" t="s">
        <v>442</v>
      </c>
      <c r="IP658" t="s">
        <v>443</v>
      </c>
      <c r="IQ658" t="s">
        <v>443</v>
      </c>
      <c r="IR658" t="s">
        <v>443</v>
      </c>
      <c r="IS658" t="s">
        <v>443</v>
      </c>
      <c r="IT658">
        <v>0</v>
      </c>
      <c r="IU658">
        <v>100</v>
      </c>
      <c r="IV658">
        <v>100</v>
      </c>
      <c r="IW658">
        <v>-0.82</v>
      </c>
      <c r="IX658">
        <v>0.2786</v>
      </c>
      <c r="IY658">
        <v>-1.199888540531774</v>
      </c>
      <c r="IZ658">
        <v>0.0006062262584135303</v>
      </c>
      <c r="JA658">
        <v>-6.607284784785487E-07</v>
      </c>
      <c r="JB658">
        <v>4.456398226774383E-10</v>
      </c>
      <c r="JC658">
        <v>0.04242554667046498</v>
      </c>
      <c r="JD658">
        <v>-0.002659736867722172</v>
      </c>
      <c r="JE658">
        <v>0.000738507291522077</v>
      </c>
      <c r="JF658">
        <v>-6.730059124220876E-06</v>
      </c>
      <c r="JG658">
        <v>7</v>
      </c>
      <c r="JH658">
        <v>1949</v>
      </c>
      <c r="JI658">
        <v>1</v>
      </c>
      <c r="JJ658">
        <v>29</v>
      </c>
      <c r="JK658">
        <v>190250.7</v>
      </c>
      <c r="JL658">
        <v>190250.9</v>
      </c>
      <c r="JM658">
        <v>3.02612</v>
      </c>
      <c r="JN658">
        <v>2.61353</v>
      </c>
      <c r="JO658">
        <v>2.146</v>
      </c>
      <c r="JP658">
        <v>2.67822</v>
      </c>
      <c r="JQ658">
        <v>2.29858</v>
      </c>
      <c r="JR658">
        <v>2.39014</v>
      </c>
      <c r="JS658">
        <v>37.0509</v>
      </c>
      <c r="JT658">
        <v>24.07</v>
      </c>
      <c r="JU658">
        <v>18</v>
      </c>
      <c r="JV658">
        <v>481.275</v>
      </c>
      <c r="JW658">
        <v>897.123</v>
      </c>
      <c r="JX658">
        <v>27.7708</v>
      </c>
      <c r="JY658">
        <v>28.3441</v>
      </c>
      <c r="JZ658">
        <v>30.0001</v>
      </c>
      <c r="KA658">
        <v>28.5735</v>
      </c>
      <c r="KB658">
        <v>28.5473</v>
      </c>
      <c r="KC658">
        <v>60.7651</v>
      </c>
      <c r="KD658">
        <v>19.0566</v>
      </c>
      <c r="KE658">
        <v>52.7356</v>
      </c>
      <c r="KF658">
        <v>27.7643</v>
      </c>
      <c r="KG658">
        <v>1075.74</v>
      </c>
      <c r="KH658">
        <v>19.124</v>
      </c>
      <c r="KI658">
        <v>102.082</v>
      </c>
      <c r="KJ658">
        <v>91.6135</v>
      </c>
    </row>
    <row r="659" spans="1:296">
      <c r="A659">
        <v>641</v>
      </c>
      <c r="B659">
        <v>1758404650.1</v>
      </c>
      <c r="C659">
        <v>22509.59999990463</v>
      </c>
      <c r="D659" t="s">
        <v>1731</v>
      </c>
      <c r="E659" t="s">
        <v>1732</v>
      </c>
      <c r="F659">
        <v>5</v>
      </c>
      <c r="G659" t="s">
        <v>1604</v>
      </c>
      <c r="H659">
        <v>1758404642.6</v>
      </c>
      <c r="I659">
        <f>(J659)/1000</f>
        <v>0</v>
      </c>
      <c r="J659">
        <f>IF(DO659, AM659, AG659)</f>
        <v>0</v>
      </c>
      <c r="K659">
        <f>IF(DO659, AH659, AF659)</f>
        <v>0</v>
      </c>
      <c r="L659">
        <f>DQ659 - IF(AT659&gt;1, K659*DK659*100.0/(AV659), 0)</f>
        <v>0</v>
      </c>
      <c r="M659">
        <f>((S659-I659/2)*L659-K659)/(S659+I659/2)</f>
        <v>0</v>
      </c>
      <c r="N659">
        <f>M659*(DX659+DY659)/1000.0</f>
        <v>0</v>
      </c>
      <c r="O659">
        <f>(DQ659 - IF(AT659&gt;1, K659*DK659*100.0/(AV659), 0))*(DX659+DY659)/1000.0</f>
        <v>0</v>
      </c>
      <c r="P659">
        <f>2.0/((1/R659-1/Q659)+SIGN(R659)*SQRT((1/R659-1/Q659)*(1/R659-1/Q659) + 4*DL659/((DL659+1)*(DL659+1))*(2*1/R659*1/Q659-1/Q659*1/Q659)))</f>
        <v>0</v>
      </c>
      <c r="Q659">
        <f>IF(LEFT(DM659,1)&lt;&gt;"0",IF(LEFT(DM659,1)="1",3.0,DN659),$D$5+$E$5*(EE659*DX659/($K$5*1000))+$F$5*(EE659*DX659/($K$5*1000))*MAX(MIN(DK659,$J$5),$I$5)*MAX(MIN(DK659,$J$5),$I$5)+$G$5*MAX(MIN(DK659,$J$5),$I$5)*(EE659*DX659/($K$5*1000))+$H$5*(EE659*DX659/($K$5*1000))*(EE659*DX659/($K$5*1000)))</f>
        <v>0</v>
      </c>
      <c r="R659">
        <f>I659*(1000-(1000*0.61365*exp(17.502*V659/(240.97+V659))/(DX659+DY659)+DS659)/2)/(1000*0.61365*exp(17.502*V659/(240.97+V659))/(DX659+DY659)-DS659)</f>
        <v>0</v>
      </c>
      <c r="S659">
        <f>1/((DL659+1)/(P659/1.6)+1/(Q659/1.37)) + DL659/((DL659+1)/(P659/1.6) + DL659/(Q659/1.37))</f>
        <v>0</v>
      </c>
      <c r="T659">
        <f>(DG659*DJ659)</f>
        <v>0</v>
      </c>
      <c r="U659">
        <f>(DZ659+(T659+2*0.95*5.67E-8*(((DZ659+$B$9)+273)^4-(DZ659+273)^4)-44100*I659)/(1.84*29.3*Q659+8*0.95*5.67E-8*(DZ659+273)^3))</f>
        <v>0</v>
      </c>
      <c r="V659">
        <f>($C$9*EA659+$D$9*EB659+$E$9*U659)</f>
        <v>0</v>
      </c>
      <c r="W659">
        <f>0.61365*exp(17.502*V659/(240.97+V659))</f>
        <v>0</v>
      </c>
      <c r="X659">
        <f>(Y659/Z659*100)</f>
        <v>0</v>
      </c>
      <c r="Y659">
        <f>DS659*(DX659+DY659)/1000</f>
        <v>0</v>
      </c>
      <c r="Z659">
        <f>0.61365*exp(17.502*DZ659/(240.97+DZ659))</f>
        <v>0</v>
      </c>
      <c r="AA659">
        <f>(W659-DS659*(DX659+DY659)/1000)</f>
        <v>0</v>
      </c>
      <c r="AB659">
        <f>(-I659*44100)</f>
        <v>0</v>
      </c>
      <c r="AC659">
        <f>2*29.3*Q659*0.92*(DZ659-V659)</f>
        <v>0</v>
      </c>
      <c r="AD659">
        <f>2*0.95*5.67E-8*(((DZ659+$B$9)+273)^4-(V659+273)^4)</f>
        <v>0</v>
      </c>
      <c r="AE659">
        <f>T659+AD659+AB659+AC659</f>
        <v>0</v>
      </c>
      <c r="AF659">
        <f>DW659*AT659*(DR659-DQ659*(1000-AT659*DT659)/(1000-AT659*DS659))/(100*DK659)</f>
        <v>0</v>
      </c>
      <c r="AG659">
        <f>1000*DW659*AT659*(DS659-DT659)/(100*DK659*(1000-AT659*DS659))</f>
        <v>0</v>
      </c>
      <c r="AH659">
        <f>(AI659 - AJ659 - DX659*1E3/(8.314*(DZ659+273.15)) * AL659/DW659 * AK659) * DW659/(100*DK659) * (1000 - DT659)/1000</f>
        <v>0</v>
      </c>
      <c r="AI659">
        <v>1072.893427996072</v>
      </c>
      <c r="AJ659">
        <v>1017.938060606061</v>
      </c>
      <c r="AK659">
        <v>3.31969205854341</v>
      </c>
      <c r="AL659">
        <v>65.71797412509649</v>
      </c>
      <c r="AM659">
        <f>(AO659 - AN659 + DX659*1E3/(8.314*(DZ659+273.15)) * AQ659/DW659 * AP659) * DW659/(100*DK659) * 1000/(1000 - AO659)</f>
        <v>0</v>
      </c>
      <c r="AN659">
        <v>18.99535114665778</v>
      </c>
      <c r="AO659">
        <v>22.71471393939393</v>
      </c>
      <c r="AP659">
        <v>-3.159545573948362E-05</v>
      </c>
      <c r="AQ659">
        <v>86.31650499012009</v>
      </c>
      <c r="AR659">
        <v>0</v>
      </c>
      <c r="AS659">
        <v>0</v>
      </c>
      <c r="AT659">
        <f>IF(AR659*$H$15&gt;=AV659,1.0,(AV659/(AV659-AR659*$H$15)))</f>
        <v>0</v>
      </c>
      <c r="AU659">
        <f>(AT659-1)*100</f>
        <v>0</v>
      </c>
      <c r="AV659">
        <f>MAX(0,($B$15+$C$15*EE659)/(1+$D$15*EE659)*DX659/(DZ659+273)*$E$15)</f>
        <v>0</v>
      </c>
      <c r="AW659" t="s">
        <v>437</v>
      </c>
      <c r="AX659" t="s">
        <v>437</v>
      </c>
      <c r="AY659">
        <v>0</v>
      </c>
      <c r="AZ659">
        <v>0</v>
      </c>
      <c r="BA659">
        <f>1-AY659/AZ659</f>
        <v>0</v>
      </c>
      <c r="BB659">
        <v>0</v>
      </c>
      <c r="BC659" t="s">
        <v>437</v>
      </c>
      <c r="BD659" t="s">
        <v>437</v>
      </c>
      <c r="BE659">
        <v>0</v>
      </c>
      <c r="BF659">
        <v>0</v>
      </c>
      <c r="BG659">
        <f>1-BE659/BF659</f>
        <v>0</v>
      </c>
      <c r="BH659">
        <v>0.5</v>
      </c>
      <c r="BI659">
        <f>DH659</f>
        <v>0</v>
      </c>
      <c r="BJ659">
        <f>K659</f>
        <v>0</v>
      </c>
      <c r="BK659">
        <f>BG659*BH659*BI659</f>
        <v>0</v>
      </c>
      <c r="BL659">
        <f>(BJ659-BB659)/BI659</f>
        <v>0</v>
      </c>
      <c r="BM659">
        <f>(AZ659-BF659)/BF659</f>
        <v>0</v>
      </c>
      <c r="BN659">
        <f>AY659/(BA659+AY659/BF659)</f>
        <v>0</v>
      </c>
      <c r="BO659" t="s">
        <v>437</v>
      </c>
      <c r="BP659">
        <v>0</v>
      </c>
      <c r="BQ659">
        <f>IF(BP659&lt;&gt;0, BP659, BN659)</f>
        <v>0</v>
      </c>
      <c r="BR659">
        <f>1-BQ659/BF659</f>
        <v>0</v>
      </c>
      <c r="BS659">
        <f>(BF659-BE659)/(BF659-BQ659)</f>
        <v>0</v>
      </c>
      <c r="BT659">
        <f>(AZ659-BF659)/(AZ659-BQ659)</f>
        <v>0</v>
      </c>
      <c r="BU659">
        <f>(BF659-BE659)/(BF659-AY659)</f>
        <v>0</v>
      </c>
      <c r="BV659">
        <f>(AZ659-BF659)/(AZ659-AY659)</f>
        <v>0</v>
      </c>
      <c r="BW659">
        <f>(BS659*BQ659/BE659)</f>
        <v>0</v>
      </c>
      <c r="BX659">
        <f>(1-BW659)</f>
        <v>0</v>
      </c>
      <c r="DG659">
        <f>$B$13*EF659+$C$13*EG659+$F$13*ER659*(1-EU659)</f>
        <v>0</v>
      </c>
      <c r="DH659">
        <f>DG659*DI659</f>
        <v>0</v>
      </c>
      <c r="DI659">
        <f>($B$13*$D$11+$C$13*$D$11+$F$13*((FE659+EW659)/MAX(FE659+EW659+FF659, 0.1)*$I$11+FF659/MAX(FE659+EW659+FF659, 0.1)*$J$11))/($B$13+$C$13+$F$13)</f>
        <v>0</v>
      </c>
      <c r="DJ659">
        <f>($B$13*$K$11+$C$13*$K$11+$F$13*((FE659+EW659)/MAX(FE659+EW659+FF659, 0.1)*$P$11+FF659/MAX(FE659+EW659+FF659, 0.1)*$Q$11))/($B$13+$C$13+$F$13)</f>
        <v>0</v>
      </c>
      <c r="DK659">
        <v>5.66</v>
      </c>
      <c r="DL659">
        <v>0.5</v>
      </c>
      <c r="DM659" t="s">
        <v>438</v>
      </c>
      <c r="DN659">
        <v>2</v>
      </c>
      <c r="DO659" t="b">
        <v>1</v>
      </c>
      <c r="DP659">
        <v>1758404642.6</v>
      </c>
      <c r="DQ659">
        <v>972.1926666666666</v>
      </c>
      <c r="DR659">
        <v>1039.002592592593</v>
      </c>
      <c r="DS659">
        <v>22.71575555555556</v>
      </c>
      <c r="DT659">
        <v>18.95861851851852</v>
      </c>
      <c r="DU659">
        <v>973.0175925925926</v>
      </c>
      <c r="DV659">
        <v>22.43722962962963</v>
      </c>
      <c r="DW659">
        <v>500.0186666666666</v>
      </c>
      <c r="DX659">
        <v>90.19545555555557</v>
      </c>
      <c r="DY659">
        <v>0.06639897407407408</v>
      </c>
      <c r="DZ659">
        <v>29.43601111111111</v>
      </c>
      <c r="EA659">
        <v>30.03292222222221</v>
      </c>
      <c r="EB659">
        <v>999.9000000000001</v>
      </c>
      <c r="EC659">
        <v>0</v>
      </c>
      <c r="ED659">
        <v>0</v>
      </c>
      <c r="EE659">
        <v>10010.75740740741</v>
      </c>
      <c r="EF659">
        <v>0</v>
      </c>
      <c r="EG659">
        <v>11.5964</v>
      </c>
      <c r="EH659">
        <v>-66.80982222222222</v>
      </c>
      <c r="EI659">
        <v>994.7894444444444</v>
      </c>
      <c r="EJ659">
        <v>1059.082962962963</v>
      </c>
      <c r="EK659">
        <v>3.757129629629629</v>
      </c>
      <c r="EL659">
        <v>1039.002592592593</v>
      </c>
      <c r="EM659">
        <v>18.95861851851852</v>
      </c>
      <c r="EN659">
        <v>2.048857407407407</v>
      </c>
      <c r="EO659">
        <v>1.709982222222223</v>
      </c>
      <c r="EP659">
        <v>17.82705555555556</v>
      </c>
      <c r="EQ659">
        <v>14.98729259259259</v>
      </c>
      <c r="ER659">
        <v>1999.993333333333</v>
      </c>
      <c r="ES659">
        <v>0.9799970370370372</v>
      </c>
      <c r="ET659">
        <v>0.02000290740740741</v>
      </c>
      <c r="EU659">
        <v>0</v>
      </c>
      <c r="EV659">
        <v>972.8837407407407</v>
      </c>
      <c r="EW659">
        <v>5.00078</v>
      </c>
      <c r="EX659">
        <v>19008.65555555556</v>
      </c>
      <c r="EY659">
        <v>16379.57777777778</v>
      </c>
      <c r="EZ659">
        <v>38.64318518518518</v>
      </c>
      <c r="FA659">
        <v>39.52525925925925</v>
      </c>
      <c r="FB659">
        <v>38.97651851851852</v>
      </c>
      <c r="FC659">
        <v>39.09462962962962</v>
      </c>
      <c r="FD659">
        <v>39.98122222222222</v>
      </c>
      <c r="FE659">
        <v>1955.085555555555</v>
      </c>
      <c r="FF659">
        <v>39.90777777777779</v>
      </c>
      <c r="FG659">
        <v>0</v>
      </c>
      <c r="FH659">
        <v>1758404650.5</v>
      </c>
      <c r="FI659">
        <v>0</v>
      </c>
      <c r="FJ659">
        <v>972.89176</v>
      </c>
      <c r="FK659">
        <v>13.27176921825857</v>
      </c>
      <c r="FL659">
        <v>265.515384328831</v>
      </c>
      <c r="FM659">
        <v>19008.688</v>
      </c>
      <c r="FN659">
        <v>15</v>
      </c>
      <c r="FO659">
        <v>0</v>
      </c>
      <c r="FP659" t="s">
        <v>439</v>
      </c>
      <c r="FQ659">
        <v>1746989605.5</v>
      </c>
      <c r="FR659">
        <v>1746989593.5</v>
      </c>
      <c r="FS659">
        <v>0</v>
      </c>
      <c r="FT659">
        <v>-0.274</v>
      </c>
      <c r="FU659">
        <v>-0.002</v>
      </c>
      <c r="FV659">
        <v>2.549</v>
      </c>
      <c r="FW659">
        <v>0.129</v>
      </c>
      <c r="FX659">
        <v>420</v>
      </c>
      <c r="FY659">
        <v>17</v>
      </c>
      <c r="FZ659">
        <v>0.02</v>
      </c>
      <c r="GA659">
        <v>0.04</v>
      </c>
      <c r="GB659">
        <v>-66.78639024390243</v>
      </c>
      <c r="GC659">
        <v>-0.8269484320557405</v>
      </c>
      <c r="GD659">
        <v>0.2129276309039765</v>
      </c>
      <c r="GE659">
        <v>0</v>
      </c>
      <c r="GF659">
        <v>971.9945588235292</v>
      </c>
      <c r="GG659">
        <v>14.00310159975051</v>
      </c>
      <c r="GH659">
        <v>1.406615570860373</v>
      </c>
      <c r="GI659">
        <v>0</v>
      </c>
      <c r="GJ659">
        <v>3.809568048780487</v>
      </c>
      <c r="GK659">
        <v>-0.7648072473867575</v>
      </c>
      <c r="GL659">
        <v>0.07621001490488308</v>
      </c>
      <c r="GM659">
        <v>0</v>
      </c>
      <c r="GN659">
        <v>0</v>
      </c>
      <c r="GO659">
        <v>3</v>
      </c>
      <c r="GP659" t="s">
        <v>446</v>
      </c>
      <c r="GQ659">
        <v>3.10275</v>
      </c>
      <c r="GR659">
        <v>2.7241</v>
      </c>
      <c r="GS659">
        <v>0.160058</v>
      </c>
      <c r="GT659">
        <v>0.166776</v>
      </c>
      <c r="GU659">
        <v>0.103572</v>
      </c>
      <c r="GV659">
        <v>0.0926699</v>
      </c>
      <c r="GW659">
        <v>21984.4</v>
      </c>
      <c r="GX659">
        <v>19818.5</v>
      </c>
      <c r="GY659">
        <v>26736.1</v>
      </c>
      <c r="GZ659">
        <v>24005.3</v>
      </c>
      <c r="HA659">
        <v>38358.1</v>
      </c>
      <c r="HB659">
        <v>32220</v>
      </c>
      <c r="HC659">
        <v>46689.5</v>
      </c>
      <c r="HD659">
        <v>37994.1</v>
      </c>
      <c r="HE659">
        <v>1.8761</v>
      </c>
      <c r="HF659">
        <v>2.34702</v>
      </c>
      <c r="HG659">
        <v>0.14738</v>
      </c>
      <c r="HH659">
        <v>0</v>
      </c>
      <c r="HI659">
        <v>27.6276</v>
      </c>
      <c r="HJ659">
        <v>999.9</v>
      </c>
      <c r="HK659">
        <v>43.5</v>
      </c>
      <c r="HL659">
        <v>32.4</v>
      </c>
      <c r="HM659">
        <v>23.5562</v>
      </c>
      <c r="HN659">
        <v>61.2512</v>
      </c>
      <c r="HO659">
        <v>5.21234</v>
      </c>
      <c r="HP659">
        <v>2</v>
      </c>
      <c r="HQ659">
        <v>0.0860315</v>
      </c>
      <c r="HR659">
        <v>-0.0384722</v>
      </c>
      <c r="HS659">
        <v>20.2828</v>
      </c>
      <c r="HT659">
        <v>5.2134</v>
      </c>
      <c r="HU659">
        <v>11.9763</v>
      </c>
      <c r="HV659">
        <v>4.96355</v>
      </c>
      <c r="HW659">
        <v>3.27448</v>
      </c>
      <c r="HX659">
        <v>9999</v>
      </c>
      <c r="HY659">
        <v>9999</v>
      </c>
      <c r="HZ659">
        <v>9999</v>
      </c>
      <c r="IA659">
        <v>999.9</v>
      </c>
      <c r="IB659">
        <v>1.86386</v>
      </c>
      <c r="IC659">
        <v>1.86006</v>
      </c>
      <c r="ID659">
        <v>1.85842</v>
      </c>
      <c r="IE659">
        <v>1.85974</v>
      </c>
      <c r="IF659">
        <v>1.85989</v>
      </c>
      <c r="IG659">
        <v>1.85839</v>
      </c>
      <c r="IH659">
        <v>1.85745</v>
      </c>
      <c r="II659">
        <v>1.85236</v>
      </c>
      <c r="IJ659">
        <v>0</v>
      </c>
      <c r="IK659">
        <v>0</v>
      </c>
      <c r="IL659">
        <v>0</v>
      </c>
      <c r="IM659">
        <v>0</v>
      </c>
      <c r="IN659" t="s">
        <v>441</v>
      </c>
      <c r="IO659" t="s">
        <v>442</v>
      </c>
      <c r="IP659" t="s">
        <v>443</v>
      </c>
      <c r="IQ659" t="s">
        <v>443</v>
      </c>
      <c r="IR659" t="s">
        <v>443</v>
      </c>
      <c r="IS659" t="s">
        <v>443</v>
      </c>
      <c r="IT659">
        <v>0</v>
      </c>
      <c r="IU659">
        <v>100</v>
      </c>
      <c r="IV659">
        <v>100</v>
      </c>
      <c r="IW659">
        <v>-0.8100000000000001</v>
      </c>
      <c r="IX659">
        <v>0.2785</v>
      </c>
      <c r="IY659">
        <v>-1.199888540531774</v>
      </c>
      <c r="IZ659">
        <v>0.0006062262584135303</v>
      </c>
      <c r="JA659">
        <v>-6.607284784785487E-07</v>
      </c>
      <c r="JB659">
        <v>4.456398226774383E-10</v>
      </c>
      <c r="JC659">
        <v>0.04242554667046498</v>
      </c>
      <c r="JD659">
        <v>-0.002659736867722172</v>
      </c>
      <c r="JE659">
        <v>0.000738507291522077</v>
      </c>
      <c r="JF659">
        <v>-6.730059124220876E-06</v>
      </c>
      <c r="JG659">
        <v>7</v>
      </c>
      <c r="JH659">
        <v>1949</v>
      </c>
      <c r="JI659">
        <v>1</v>
      </c>
      <c r="JJ659">
        <v>29</v>
      </c>
      <c r="JK659">
        <v>190250.7</v>
      </c>
      <c r="JL659">
        <v>190250.9</v>
      </c>
      <c r="JM659">
        <v>3.06519</v>
      </c>
      <c r="JN659">
        <v>2.60376</v>
      </c>
      <c r="JO659">
        <v>2.146</v>
      </c>
      <c r="JP659">
        <v>2.67822</v>
      </c>
      <c r="JQ659">
        <v>2.29858</v>
      </c>
      <c r="JR659">
        <v>2.42676</v>
      </c>
      <c r="JS659">
        <v>37.0509</v>
      </c>
      <c r="JT659">
        <v>24.0787</v>
      </c>
      <c r="JU659">
        <v>18</v>
      </c>
      <c r="JV659">
        <v>482.275</v>
      </c>
      <c r="JW659">
        <v>896.386</v>
      </c>
      <c r="JX659">
        <v>27.7387</v>
      </c>
      <c r="JY659">
        <v>28.3428</v>
      </c>
      <c r="JZ659">
        <v>30</v>
      </c>
      <c r="KA659">
        <v>28.5715</v>
      </c>
      <c r="KB659">
        <v>28.5458</v>
      </c>
      <c r="KC659">
        <v>61.5629</v>
      </c>
      <c r="KD659">
        <v>18.7579</v>
      </c>
      <c r="KE659">
        <v>52.7356</v>
      </c>
      <c r="KF659">
        <v>27.7433</v>
      </c>
      <c r="KG659">
        <v>1089.12</v>
      </c>
      <c r="KH659">
        <v>19.1926</v>
      </c>
      <c r="KI659">
        <v>102.081</v>
      </c>
      <c r="KJ659">
        <v>91.6134</v>
      </c>
    </row>
    <row r="660" spans="1:296">
      <c r="A660">
        <v>642</v>
      </c>
      <c r="B660">
        <v>1758404655.1</v>
      </c>
      <c r="C660">
        <v>22514.59999990463</v>
      </c>
      <c r="D660" t="s">
        <v>1733</v>
      </c>
      <c r="E660" t="s">
        <v>1734</v>
      </c>
      <c r="F660">
        <v>5</v>
      </c>
      <c r="G660" t="s">
        <v>1604</v>
      </c>
      <c r="H660">
        <v>1758404647.314285</v>
      </c>
      <c r="I660">
        <f>(J660)/1000</f>
        <v>0</v>
      </c>
      <c r="J660">
        <f>IF(DO660, AM660, AG660)</f>
        <v>0</v>
      </c>
      <c r="K660">
        <f>IF(DO660, AH660, AF660)</f>
        <v>0</v>
      </c>
      <c r="L660">
        <f>DQ660 - IF(AT660&gt;1, K660*DK660*100.0/(AV660), 0)</f>
        <v>0</v>
      </c>
      <c r="M660">
        <f>((S660-I660/2)*L660-K660)/(S660+I660/2)</f>
        <v>0</v>
      </c>
      <c r="N660">
        <f>M660*(DX660+DY660)/1000.0</f>
        <v>0</v>
      </c>
      <c r="O660">
        <f>(DQ660 - IF(AT660&gt;1, K660*DK660*100.0/(AV660), 0))*(DX660+DY660)/1000.0</f>
        <v>0</v>
      </c>
      <c r="P660">
        <f>2.0/((1/R660-1/Q660)+SIGN(R660)*SQRT((1/R660-1/Q660)*(1/R660-1/Q660) + 4*DL660/((DL660+1)*(DL660+1))*(2*1/R660*1/Q660-1/Q660*1/Q660)))</f>
        <v>0</v>
      </c>
      <c r="Q660">
        <f>IF(LEFT(DM660,1)&lt;&gt;"0",IF(LEFT(DM660,1)="1",3.0,DN660),$D$5+$E$5*(EE660*DX660/($K$5*1000))+$F$5*(EE660*DX660/($K$5*1000))*MAX(MIN(DK660,$J$5),$I$5)*MAX(MIN(DK660,$J$5),$I$5)+$G$5*MAX(MIN(DK660,$J$5),$I$5)*(EE660*DX660/($K$5*1000))+$H$5*(EE660*DX660/($K$5*1000))*(EE660*DX660/($K$5*1000)))</f>
        <v>0</v>
      </c>
      <c r="R660">
        <f>I660*(1000-(1000*0.61365*exp(17.502*V660/(240.97+V660))/(DX660+DY660)+DS660)/2)/(1000*0.61365*exp(17.502*V660/(240.97+V660))/(DX660+DY660)-DS660)</f>
        <v>0</v>
      </c>
      <c r="S660">
        <f>1/((DL660+1)/(P660/1.6)+1/(Q660/1.37)) + DL660/((DL660+1)/(P660/1.6) + DL660/(Q660/1.37))</f>
        <v>0</v>
      </c>
      <c r="T660">
        <f>(DG660*DJ660)</f>
        <v>0</v>
      </c>
      <c r="U660">
        <f>(DZ660+(T660+2*0.95*5.67E-8*(((DZ660+$B$9)+273)^4-(DZ660+273)^4)-44100*I660)/(1.84*29.3*Q660+8*0.95*5.67E-8*(DZ660+273)^3))</f>
        <v>0</v>
      </c>
      <c r="V660">
        <f>($C$9*EA660+$D$9*EB660+$E$9*U660)</f>
        <v>0</v>
      </c>
      <c r="W660">
        <f>0.61365*exp(17.502*V660/(240.97+V660))</f>
        <v>0</v>
      </c>
      <c r="X660">
        <f>(Y660/Z660*100)</f>
        <v>0</v>
      </c>
      <c r="Y660">
        <f>DS660*(DX660+DY660)/1000</f>
        <v>0</v>
      </c>
      <c r="Z660">
        <f>0.61365*exp(17.502*DZ660/(240.97+DZ660))</f>
        <v>0</v>
      </c>
      <c r="AA660">
        <f>(W660-DS660*(DX660+DY660)/1000)</f>
        <v>0</v>
      </c>
      <c r="AB660">
        <f>(-I660*44100)</f>
        <v>0</v>
      </c>
      <c r="AC660">
        <f>2*29.3*Q660*0.92*(DZ660-V660)</f>
        <v>0</v>
      </c>
      <c r="AD660">
        <f>2*0.95*5.67E-8*(((DZ660+$B$9)+273)^4-(V660+273)^4)</f>
        <v>0</v>
      </c>
      <c r="AE660">
        <f>T660+AD660+AB660+AC660</f>
        <v>0</v>
      </c>
      <c r="AF660">
        <f>DW660*AT660*(DR660-DQ660*(1000-AT660*DT660)/(1000-AT660*DS660))/(100*DK660)</f>
        <v>0</v>
      </c>
      <c r="AG660">
        <f>1000*DW660*AT660*(DS660-DT660)/(100*DK660*(1000-AT660*DS660))</f>
        <v>0</v>
      </c>
      <c r="AH660">
        <f>(AI660 - AJ660 - DX660*1E3/(8.314*(DZ660+273.15)) * AL660/DW660 * AK660) * DW660/(100*DK660) * (1000 - DT660)/1000</f>
        <v>0</v>
      </c>
      <c r="AI660">
        <v>1090.038399619606</v>
      </c>
      <c r="AJ660">
        <v>1034.731818181818</v>
      </c>
      <c r="AK660">
        <v>3.369597527813188</v>
      </c>
      <c r="AL660">
        <v>65.71797412509649</v>
      </c>
      <c r="AM660">
        <f>(AO660 - AN660 + DX660*1E3/(8.314*(DZ660+273.15)) * AQ660/DW660 * AP660) * DW660/(100*DK660) * 1000/(1000 - AO660)</f>
        <v>0</v>
      </c>
      <c r="AN660">
        <v>19.06867909631655</v>
      </c>
      <c r="AO660">
        <v>22.72113757575757</v>
      </c>
      <c r="AP660">
        <v>5.75336594923385E-05</v>
      </c>
      <c r="AQ660">
        <v>86.31650499012009</v>
      </c>
      <c r="AR660">
        <v>0</v>
      </c>
      <c r="AS660">
        <v>0</v>
      </c>
      <c r="AT660">
        <f>IF(AR660*$H$15&gt;=AV660,1.0,(AV660/(AV660-AR660*$H$15)))</f>
        <v>0</v>
      </c>
      <c r="AU660">
        <f>(AT660-1)*100</f>
        <v>0</v>
      </c>
      <c r="AV660">
        <f>MAX(0,($B$15+$C$15*EE660)/(1+$D$15*EE660)*DX660/(DZ660+273)*$E$15)</f>
        <v>0</v>
      </c>
      <c r="AW660" t="s">
        <v>437</v>
      </c>
      <c r="AX660" t="s">
        <v>437</v>
      </c>
      <c r="AY660">
        <v>0</v>
      </c>
      <c r="AZ660">
        <v>0</v>
      </c>
      <c r="BA660">
        <f>1-AY660/AZ660</f>
        <v>0</v>
      </c>
      <c r="BB660">
        <v>0</v>
      </c>
      <c r="BC660" t="s">
        <v>437</v>
      </c>
      <c r="BD660" t="s">
        <v>437</v>
      </c>
      <c r="BE660">
        <v>0</v>
      </c>
      <c r="BF660">
        <v>0</v>
      </c>
      <c r="BG660">
        <f>1-BE660/BF660</f>
        <v>0</v>
      </c>
      <c r="BH660">
        <v>0.5</v>
      </c>
      <c r="BI660">
        <f>DH660</f>
        <v>0</v>
      </c>
      <c r="BJ660">
        <f>K660</f>
        <v>0</v>
      </c>
      <c r="BK660">
        <f>BG660*BH660*BI660</f>
        <v>0</v>
      </c>
      <c r="BL660">
        <f>(BJ660-BB660)/BI660</f>
        <v>0</v>
      </c>
      <c r="BM660">
        <f>(AZ660-BF660)/BF660</f>
        <v>0</v>
      </c>
      <c r="BN660">
        <f>AY660/(BA660+AY660/BF660)</f>
        <v>0</v>
      </c>
      <c r="BO660" t="s">
        <v>437</v>
      </c>
      <c r="BP660">
        <v>0</v>
      </c>
      <c r="BQ660">
        <f>IF(BP660&lt;&gt;0, BP660, BN660)</f>
        <v>0</v>
      </c>
      <c r="BR660">
        <f>1-BQ660/BF660</f>
        <v>0</v>
      </c>
      <c r="BS660">
        <f>(BF660-BE660)/(BF660-BQ660)</f>
        <v>0</v>
      </c>
      <c r="BT660">
        <f>(AZ660-BF660)/(AZ660-BQ660)</f>
        <v>0</v>
      </c>
      <c r="BU660">
        <f>(BF660-BE660)/(BF660-AY660)</f>
        <v>0</v>
      </c>
      <c r="BV660">
        <f>(AZ660-BF660)/(AZ660-AY660)</f>
        <v>0</v>
      </c>
      <c r="BW660">
        <f>(BS660*BQ660/BE660)</f>
        <v>0</v>
      </c>
      <c r="BX660">
        <f>(1-BW660)</f>
        <v>0</v>
      </c>
      <c r="DG660">
        <f>$B$13*EF660+$C$13*EG660+$F$13*ER660*(1-EU660)</f>
        <v>0</v>
      </c>
      <c r="DH660">
        <f>DG660*DI660</f>
        <v>0</v>
      </c>
      <c r="DI660">
        <f>($B$13*$D$11+$C$13*$D$11+$F$13*((FE660+EW660)/MAX(FE660+EW660+FF660, 0.1)*$I$11+FF660/MAX(FE660+EW660+FF660, 0.1)*$J$11))/($B$13+$C$13+$F$13)</f>
        <v>0</v>
      </c>
      <c r="DJ660">
        <f>($B$13*$K$11+$C$13*$K$11+$F$13*((FE660+EW660)/MAX(FE660+EW660+FF660, 0.1)*$P$11+FF660/MAX(FE660+EW660+FF660, 0.1)*$Q$11))/($B$13+$C$13+$F$13)</f>
        <v>0</v>
      </c>
      <c r="DK660">
        <v>5.66</v>
      </c>
      <c r="DL660">
        <v>0.5</v>
      </c>
      <c r="DM660" t="s">
        <v>438</v>
      </c>
      <c r="DN660">
        <v>2</v>
      </c>
      <c r="DO660" t="b">
        <v>1</v>
      </c>
      <c r="DP660">
        <v>1758404647.314285</v>
      </c>
      <c r="DQ660">
        <v>987.4545357142857</v>
      </c>
      <c r="DR660">
        <v>1054.564285714286</v>
      </c>
      <c r="DS660">
        <v>22.71748214285714</v>
      </c>
      <c r="DT660">
        <v>19.01624642857143</v>
      </c>
      <c r="DU660">
        <v>988.2695357142856</v>
      </c>
      <c r="DV660">
        <v>22.43893214285714</v>
      </c>
      <c r="DW660">
        <v>500.0353214285714</v>
      </c>
      <c r="DX660">
        <v>90.19346785714286</v>
      </c>
      <c r="DY660">
        <v>0.06631704285714285</v>
      </c>
      <c r="DZ660">
        <v>29.4187</v>
      </c>
      <c r="EA660">
        <v>30.02277857142857</v>
      </c>
      <c r="EB660">
        <v>999.9000000000002</v>
      </c>
      <c r="EC660">
        <v>0</v>
      </c>
      <c r="ED660">
        <v>0</v>
      </c>
      <c r="EE660">
        <v>10007.18428571429</v>
      </c>
      <c r="EF660">
        <v>0</v>
      </c>
      <c r="EG660">
        <v>12.25774285714286</v>
      </c>
      <c r="EH660">
        <v>-67.1109392857143</v>
      </c>
      <c r="EI660">
        <v>1010.407107142857</v>
      </c>
      <c r="EJ660">
        <v>1075.009285714286</v>
      </c>
      <c r="EK660">
        <v>3.701234642857143</v>
      </c>
      <c r="EL660">
        <v>1054.564285714286</v>
      </c>
      <c r="EM660">
        <v>19.01624642857143</v>
      </c>
      <c r="EN660">
        <v>2.048968214285714</v>
      </c>
      <c r="EO660">
        <v>1.715142142857143</v>
      </c>
      <c r="EP660">
        <v>17.82791428571429</v>
      </c>
      <c r="EQ660">
        <v>15.03409642857143</v>
      </c>
      <c r="ER660">
        <v>2000.034642857143</v>
      </c>
      <c r="ES660">
        <v>0.9799978214285716</v>
      </c>
      <c r="ET660">
        <v>0.02000213571428571</v>
      </c>
      <c r="EU660">
        <v>0</v>
      </c>
      <c r="EV660">
        <v>973.9468928571429</v>
      </c>
      <c r="EW660">
        <v>5.00078</v>
      </c>
      <c r="EX660">
        <v>19029.31071428571</v>
      </c>
      <c r="EY660">
        <v>16379.91071428571</v>
      </c>
      <c r="EZ660">
        <v>38.63132142857143</v>
      </c>
      <c r="FA660">
        <v>39.51107142857143</v>
      </c>
      <c r="FB660">
        <v>38.97728571428571</v>
      </c>
      <c r="FC660">
        <v>39.09792857142856</v>
      </c>
      <c r="FD660">
        <v>39.95964285714285</v>
      </c>
      <c r="FE660">
        <v>1955.1275</v>
      </c>
      <c r="FF660">
        <v>39.90714285714286</v>
      </c>
      <c r="FG660">
        <v>0</v>
      </c>
      <c r="FH660">
        <v>1758404655.9</v>
      </c>
      <c r="FI660">
        <v>0</v>
      </c>
      <c r="FJ660">
        <v>974.0161538461538</v>
      </c>
      <c r="FK660">
        <v>12.38276922752122</v>
      </c>
      <c r="FL660">
        <v>250.2905983464346</v>
      </c>
      <c r="FM660">
        <v>19030.71538461539</v>
      </c>
      <c r="FN660">
        <v>15</v>
      </c>
      <c r="FO660">
        <v>0</v>
      </c>
      <c r="FP660" t="s">
        <v>439</v>
      </c>
      <c r="FQ660">
        <v>1746989605.5</v>
      </c>
      <c r="FR660">
        <v>1746989593.5</v>
      </c>
      <c r="FS660">
        <v>0</v>
      </c>
      <c r="FT660">
        <v>-0.274</v>
      </c>
      <c r="FU660">
        <v>-0.002</v>
      </c>
      <c r="FV660">
        <v>2.549</v>
      </c>
      <c r="FW660">
        <v>0.129</v>
      </c>
      <c r="FX660">
        <v>420</v>
      </c>
      <c r="FY660">
        <v>17</v>
      </c>
      <c r="FZ660">
        <v>0.02</v>
      </c>
      <c r="GA660">
        <v>0.04</v>
      </c>
      <c r="GB660">
        <v>-66.9505975</v>
      </c>
      <c r="GC660">
        <v>-3.565387992495163</v>
      </c>
      <c r="GD660">
        <v>0.3691888530870757</v>
      </c>
      <c r="GE660">
        <v>0</v>
      </c>
      <c r="GF660">
        <v>973.2192647058824</v>
      </c>
      <c r="GG660">
        <v>13.48499618540758</v>
      </c>
      <c r="GH660">
        <v>1.351879547993736</v>
      </c>
      <c r="GI660">
        <v>0</v>
      </c>
      <c r="GJ660">
        <v>3.7352165</v>
      </c>
      <c r="GK660">
        <v>-0.693918799249536</v>
      </c>
      <c r="GL660">
        <v>0.06716480360091884</v>
      </c>
      <c r="GM660">
        <v>0</v>
      </c>
      <c r="GN660">
        <v>0</v>
      </c>
      <c r="GO660">
        <v>3</v>
      </c>
      <c r="GP660" t="s">
        <v>446</v>
      </c>
      <c r="GQ660">
        <v>3.10163</v>
      </c>
      <c r="GR660">
        <v>2.72453</v>
      </c>
      <c r="GS660">
        <v>0.161735</v>
      </c>
      <c r="GT660">
        <v>0.168418</v>
      </c>
      <c r="GU660">
        <v>0.103596</v>
      </c>
      <c r="GV660">
        <v>0.0928279</v>
      </c>
      <c r="GW660">
        <v>21940.6</v>
      </c>
      <c r="GX660">
        <v>19779.2</v>
      </c>
      <c r="GY660">
        <v>26736.2</v>
      </c>
      <c r="GZ660">
        <v>24005</v>
      </c>
      <c r="HA660">
        <v>38357.5</v>
      </c>
      <c r="HB660">
        <v>32214.6</v>
      </c>
      <c r="HC660">
        <v>46689.8</v>
      </c>
      <c r="HD660">
        <v>37994.2</v>
      </c>
      <c r="HE660">
        <v>1.87435</v>
      </c>
      <c r="HF660">
        <v>2.3476</v>
      </c>
      <c r="HG660">
        <v>0.145968</v>
      </c>
      <c r="HH660">
        <v>0</v>
      </c>
      <c r="HI660">
        <v>27.6227</v>
      </c>
      <c r="HJ660">
        <v>999.9</v>
      </c>
      <c r="HK660">
        <v>43.5</v>
      </c>
      <c r="HL660">
        <v>32.4</v>
      </c>
      <c r="HM660">
        <v>23.5547</v>
      </c>
      <c r="HN660">
        <v>60.9612</v>
      </c>
      <c r="HO660">
        <v>5.3766</v>
      </c>
      <c r="HP660">
        <v>2</v>
      </c>
      <c r="HQ660">
        <v>0.085747</v>
      </c>
      <c r="HR660">
        <v>-0.0141939</v>
      </c>
      <c r="HS660">
        <v>20.2826</v>
      </c>
      <c r="HT660">
        <v>5.2113</v>
      </c>
      <c r="HU660">
        <v>11.9758</v>
      </c>
      <c r="HV660">
        <v>4.9633</v>
      </c>
      <c r="HW660">
        <v>3.27418</v>
      </c>
      <c r="HX660">
        <v>9999</v>
      </c>
      <c r="HY660">
        <v>9999</v>
      </c>
      <c r="HZ660">
        <v>9999</v>
      </c>
      <c r="IA660">
        <v>999.9</v>
      </c>
      <c r="IB660">
        <v>1.86387</v>
      </c>
      <c r="IC660">
        <v>1.86008</v>
      </c>
      <c r="ID660">
        <v>1.85844</v>
      </c>
      <c r="IE660">
        <v>1.85974</v>
      </c>
      <c r="IF660">
        <v>1.85987</v>
      </c>
      <c r="IG660">
        <v>1.8584</v>
      </c>
      <c r="IH660">
        <v>1.85745</v>
      </c>
      <c r="II660">
        <v>1.85232</v>
      </c>
      <c r="IJ660">
        <v>0</v>
      </c>
      <c r="IK660">
        <v>0</v>
      </c>
      <c r="IL660">
        <v>0</v>
      </c>
      <c r="IM660">
        <v>0</v>
      </c>
      <c r="IN660" t="s">
        <v>441</v>
      </c>
      <c r="IO660" t="s">
        <v>442</v>
      </c>
      <c r="IP660" t="s">
        <v>443</v>
      </c>
      <c r="IQ660" t="s">
        <v>443</v>
      </c>
      <c r="IR660" t="s">
        <v>443</v>
      </c>
      <c r="IS660" t="s">
        <v>443</v>
      </c>
      <c r="IT660">
        <v>0</v>
      </c>
      <c r="IU660">
        <v>100</v>
      </c>
      <c r="IV660">
        <v>100</v>
      </c>
      <c r="IW660">
        <v>-0.8</v>
      </c>
      <c r="IX660">
        <v>0.2786</v>
      </c>
      <c r="IY660">
        <v>-1.199888540531774</v>
      </c>
      <c r="IZ660">
        <v>0.0006062262584135303</v>
      </c>
      <c r="JA660">
        <v>-6.607284784785487E-07</v>
      </c>
      <c r="JB660">
        <v>4.456398226774383E-10</v>
      </c>
      <c r="JC660">
        <v>0.04242554667046498</v>
      </c>
      <c r="JD660">
        <v>-0.002659736867722172</v>
      </c>
      <c r="JE660">
        <v>0.000738507291522077</v>
      </c>
      <c r="JF660">
        <v>-6.730059124220876E-06</v>
      </c>
      <c r="JG660">
        <v>7</v>
      </c>
      <c r="JH660">
        <v>1949</v>
      </c>
      <c r="JI660">
        <v>1</v>
      </c>
      <c r="JJ660">
        <v>29</v>
      </c>
      <c r="JK660">
        <v>190250.8</v>
      </c>
      <c r="JL660">
        <v>190251</v>
      </c>
      <c r="JM660">
        <v>3.10181</v>
      </c>
      <c r="JN660">
        <v>2.60986</v>
      </c>
      <c r="JO660">
        <v>2.146</v>
      </c>
      <c r="JP660">
        <v>2.677</v>
      </c>
      <c r="JQ660">
        <v>2.29858</v>
      </c>
      <c r="JR660">
        <v>2.38525</v>
      </c>
      <c r="JS660">
        <v>37.0509</v>
      </c>
      <c r="JT660">
        <v>24.07</v>
      </c>
      <c r="JU660">
        <v>18</v>
      </c>
      <c r="JV660">
        <v>481.259</v>
      </c>
      <c r="JW660">
        <v>896.979</v>
      </c>
      <c r="JX660">
        <v>27.717</v>
      </c>
      <c r="JY660">
        <v>28.342</v>
      </c>
      <c r="JZ660">
        <v>30.0002</v>
      </c>
      <c r="KA660">
        <v>28.5715</v>
      </c>
      <c r="KB660">
        <v>28.5449</v>
      </c>
      <c r="KC660">
        <v>62.2844</v>
      </c>
      <c r="KD660">
        <v>18.7579</v>
      </c>
      <c r="KE660">
        <v>52.7356</v>
      </c>
      <c r="KF660">
        <v>27.7112</v>
      </c>
      <c r="KG660">
        <v>1109.15</v>
      </c>
      <c r="KH660">
        <v>19.1229</v>
      </c>
      <c r="KI660">
        <v>102.082</v>
      </c>
      <c r="KJ660">
        <v>91.6131</v>
      </c>
    </row>
    <row r="661" spans="1:296">
      <c r="A661">
        <v>643</v>
      </c>
      <c r="B661">
        <v>1758404660.1</v>
      </c>
      <c r="C661">
        <v>22519.59999990463</v>
      </c>
      <c r="D661" t="s">
        <v>1735</v>
      </c>
      <c r="E661" t="s">
        <v>1736</v>
      </c>
      <c r="F661">
        <v>5</v>
      </c>
      <c r="G661" t="s">
        <v>1604</v>
      </c>
      <c r="H661">
        <v>1758404652.6</v>
      </c>
      <c r="I661">
        <f>(J661)/1000</f>
        <v>0</v>
      </c>
      <c r="J661">
        <f>IF(DO661, AM661, AG661)</f>
        <v>0</v>
      </c>
      <c r="K661">
        <f>IF(DO661, AH661, AF661)</f>
        <v>0</v>
      </c>
      <c r="L661">
        <f>DQ661 - IF(AT661&gt;1, K661*DK661*100.0/(AV661), 0)</f>
        <v>0</v>
      </c>
      <c r="M661">
        <f>((S661-I661/2)*L661-K661)/(S661+I661/2)</f>
        <v>0</v>
      </c>
      <c r="N661">
        <f>M661*(DX661+DY661)/1000.0</f>
        <v>0</v>
      </c>
      <c r="O661">
        <f>(DQ661 - IF(AT661&gt;1, K661*DK661*100.0/(AV661), 0))*(DX661+DY661)/1000.0</f>
        <v>0</v>
      </c>
      <c r="P661">
        <f>2.0/((1/R661-1/Q661)+SIGN(R661)*SQRT((1/R661-1/Q661)*(1/R661-1/Q661) + 4*DL661/((DL661+1)*(DL661+1))*(2*1/R661*1/Q661-1/Q661*1/Q661)))</f>
        <v>0</v>
      </c>
      <c r="Q661">
        <f>IF(LEFT(DM661,1)&lt;&gt;"0",IF(LEFT(DM661,1)="1",3.0,DN661),$D$5+$E$5*(EE661*DX661/($K$5*1000))+$F$5*(EE661*DX661/($K$5*1000))*MAX(MIN(DK661,$J$5),$I$5)*MAX(MIN(DK661,$J$5),$I$5)+$G$5*MAX(MIN(DK661,$J$5),$I$5)*(EE661*DX661/($K$5*1000))+$H$5*(EE661*DX661/($K$5*1000))*(EE661*DX661/($K$5*1000)))</f>
        <v>0</v>
      </c>
      <c r="R661">
        <f>I661*(1000-(1000*0.61365*exp(17.502*V661/(240.97+V661))/(DX661+DY661)+DS661)/2)/(1000*0.61365*exp(17.502*V661/(240.97+V661))/(DX661+DY661)-DS661)</f>
        <v>0</v>
      </c>
      <c r="S661">
        <f>1/((DL661+1)/(P661/1.6)+1/(Q661/1.37)) + DL661/((DL661+1)/(P661/1.6) + DL661/(Q661/1.37))</f>
        <v>0</v>
      </c>
      <c r="T661">
        <f>(DG661*DJ661)</f>
        <v>0</v>
      </c>
      <c r="U661">
        <f>(DZ661+(T661+2*0.95*5.67E-8*(((DZ661+$B$9)+273)^4-(DZ661+273)^4)-44100*I661)/(1.84*29.3*Q661+8*0.95*5.67E-8*(DZ661+273)^3))</f>
        <v>0</v>
      </c>
      <c r="V661">
        <f>($C$9*EA661+$D$9*EB661+$E$9*U661)</f>
        <v>0</v>
      </c>
      <c r="W661">
        <f>0.61365*exp(17.502*V661/(240.97+V661))</f>
        <v>0</v>
      </c>
      <c r="X661">
        <f>(Y661/Z661*100)</f>
        <v>0</v>
      </c>
      <c r="Y661">
        <f>DS661*(DX661+DY661)/1000</f>
        <v>0</v>
      </c>
      <c r="Z661">
        <f>0.61365*exp(17.502*DZ661/(240.97+DZ661))</f>
        <v>0</v>
      </c>
      <c r="AA661">
        <f>(W661-DS661*(DX661+DY661)/1000)</f>
        <v>0</v>
      </c>
      <c r="AB661">
        <f>(-I661*44100)</f>
        <v>0</v>
      </c>
      <c r="AC661">
        <f>2*29.3*Q661*0.92*(DZ661-V661)</f>
        <v>0</v>
      </c>
      <c r="AD661">
        <f>2*0.95*5.67E-8*(((DZ661+$B$9)+273)^4-(V661+273)^4)</f>
        <v>0</v>
      </c>
      <c r="AE661">
        <f>T661+AD661+AB661+AC661</f>
        <v>0</v>
      </c>
      <c r="AF661">
        <f>DW661*AT661*(DR661-DQ661*(1000-AT661*DT661)/(1000-AT661*DS661))/(100*DK661)</f>
        <v>0</v>
      </c>
      <c r="AG661">
        <f>1000*DW661*AT661*(DS661-DT661)/(100*DK661*(1000-AT661*DS661))</f>
        <v>0</v>
      </c>
      <c r="AH661">
        <f>(AI661 - AJ661 - DX661*1E3/(8.314*(DZ661+273.15)) * AL661/DW661 * AK661) * DW661/(100*DK661) * (1000 - DT661)/1000</f>
        <v>0</v>
      </c>
      <c r="AI661">
        <v>1107.072155780307</v>
      </c>
      <c r="AJ661">
        <v>1051.455757575757</v>
      </c>
      <c r="AK661">
        <v>3.358311552995691</v>
      </c>
      <c r="AL661">
        <v>65.71797412509649</v>
      </c>
      <c r="AM661">
        <f>(AO661 - AN661 + DX661*1E3/(8.314*(DZ661+273.15)) * AQ661/DW661 * AP661) * DW661/(100*DK661) * 1000/(1000 - AO661)</f>
        <v>0</v>
      </c>
      <c r="AN661">
        <v>19.09425247139082</v>
      </c>
      <c r="AO661">
        <v>22.70998363636364</v>
      </c>
      <c r="AP661">
        <v>-4.886155836418218E-05</v>
      </c>
      <c r="AQ661">
        <v>86.31650499012009</v>
      </c>
      <c r="AR661">
        <v>0</v>
      </c>
      <c r="AS661">
        <v>0</v>
      </c>
      <c r="AT661">
        <f>IF(AR661*$H$15&gt;=AV661,1.0,(AV661/(AV661-AR661*$H$15)))</f>
        <v>0</v>
      </c>
      <c r="AU661">
        <f>(AT661-1)*100</f>
        <v>0</v>
      </c>
      <c r="AV661">
        <f>MAX(0,($B$15+$C$15*EE661)/(1+$D$15*EE661)*DX661/(DZ661+273)*$E$15)</f>
        <v>0</v>
      </c>
      <c r="AW661" t="s">
        <v>437</v>
      </c>
      <c r="AX661" t="s">
        <v>437</v>
      </c>
      <c r="AY661">
        <v>0</v>
      </c>
      <c r="AZ661">
        <v>0</v>
      </c>
      <c r="BA661">
        <f>1-AY661/AZ661</f>
        <v>0</v>
      </c>
      <c r="BB661">
        <v>0</v>
      </c>
      <c r="BC661" t="s">
        <v>437</v>
      </c>
      <c r="BD661" t="s">
        <v>437</v>
      </c>
      <c r="BE661">
        <v>0</v>
      </c>
      <c r="BF661">
        <v>0</v>
      </c>
      <c r="BG661">
        <f>1-BE661/BF661</f>
        <v>0</v>
      </c>
      <c r="BH661">
        <v>0.5</v>
      </c>
      <c r="BI661">
        <f>DH661</f>
        <v>0</v>
      </c>
      <c r="BJ661">
        <f>K661</f>
        <v>0</v>
      </c>
      <c r="BK661">
        <f>BG661*BH661*BI661</f>
        <v>0</v>
      </c>
      <c r="BL661">
        <f>(BJ661-BB661)/BI661</f>
        <v>0</v>
      </c>
      <c r="BM661">
        <f>(AZ661-BF661)/BF661</f>
        <v>0</v>
      </c>
      <c r="BN661">
        <f>AY661/(BA661+AY661/BF661)</f>
        <v>0</v>
      </c>
      <c r="BO661" t="s">
        <v>437</v>
      </c>
      <c r="BP661">
        <v>0</v>
      </c>
      <c r="BQ661">
        <f>IF(BP661&lt;&gt;0, BP661, BN661)</f>
        <v>0</v>
      </c>
      <c r="BR661">
        <f>1-BQ661/BF661</f>
        <v>0</v>
      </c>
      <c r="BS661">
        <f>(BF661-BE661)/(BF661-BQ661)</f>
        <v>0</v>
      </c>
      <c r="BT661">
        <f>(AZ661-BF661)/(AZ661-BQ661)</f>
        <v>0</v>
      </c>
      <c r="BU661">
        <f>(BF661-BE661)/(BF661-AY661)</f>
        <v>0</v>
      </c>
      <c r="BV661">
        <f>(AZ661-BF661)/(AZ661-AY661)</f>
        <v>0</v>
      </c>
      <c r="BW661">
        <f>(BS661*BQ661/BE661)</f>
        <v>0</v>
      </c>
      <c r="BX661">
        <f>(1-BW661)</f>
        <v>0</v>
      </c>
      <c r="DG661">
        <f>$B$13*EF661+$C$13*EG661+$F$13*ER661*(1-EU661)</f>
        <v>0</v>
      </c>
      <c r="DH661">
        <f>DG661*DI661</f>
        <v>0</v>
      </c>
      <c r="DI661">
        <f>($B$13*$D$11+$C$13*$D$11+$F$13*((FE661+EW661)/MAX(FE661+EW661+FF661, 0.1)*$I$11+FF661/MAX(FE661+EW661+FF661, 0.1)*$J$11))/($B$13+$C$13+$F$13)</f>
        <v>0</v>
      </c>
      <c r="DJ661">
        <f>($B$13*$K$11+$C$13*$K$11+$F$13*((FE661+EW661)/MAX(FE661+EW661+FF661, 0.1)*$P$11+FF661/MAX(FE661+EW661+FF661, 0.1)*$Q$11))/($B$13+$C$13+$F$13)</f>
        <v>0</v>
      </c>
      <c r="DK661">
        <v>5.66</v>
      </c>
      <c r="DL661">
        <v>0.5</v>
      </c>
      <c r="DM661" t="s">
        <v>438</v>
      </c>
      <c r="DN661">
        <v>2</v>
      </c>
      <c r="DO661" t="b">
        <v>1</v>
      </c>
      <c r="DP661">
        <v>1758404652.6</v>
      </c>
      <c r="DQ661">
        <v>1004.646814814815</v>
      </c>
      <c r="DR661">
        <v>1072.176296296296</v>
      </c>
      <c r="DS661">
        <v>22.71694814814814</v>
      </c>
      <c r="DT661">
        <v>19.06277407407407</v>
      </c>
      <c r="DU661">
        <v>1005.450666666667</v>
      </c>
      <c r="DV661">
        <v>22.43841111111111</v>
      </c>
      <c r="DW661">
        <v>500.0601851851852</v>
      </c>
      <c r="DX661">
        <v>90.19282962962963</v>
      </c>
      <c r="DY661">
        <v>0.06624819999999999</v>
      </c>
      <c r="DZ661">
        <v>29.40065185185185</v>
      </c>
      <c r="EA661">
        <v>30.01625185185186</v>
      </c>
      <c r="EB661">
        <v>999.9000000000001</v>
      </c>
      <c r="EC661">
        <v>0</v>
      </c>
      <c r="ED661">
        <v>0</v>
      </c>
      <c r="EE661">
        <v>10015.18185185185</v>
      </c>
      <c r="EF661">
        <v>0</v>
      </c>
      <c r="EG661">
        <v>13.44423333333333</v>
      </c>
      <c r="EH661">
        <v>-67.53067777777777</v>
      </c>
      <c r="EI661">
        <v>1027.998888888889</v>
      </c>
      <c r="EJ661">
        <v>1093.014074074074</v>
      </c>
      <c r="EK661">
        <v>3.654176296296296</v>
      </c>
      <c r="EL661">
        <v>1072.176296296296</v>
      </c>
      <c r="EM661">
        <v>19.06277407407407</v>
      </c>
      <c r="EN661">
        <v>2.048906296296296</v>
      </c>
      <c r="EO661">
        <v>1.719325555555555</v>
      </c>
      <c r="EP661">
        <v>17.82742592592593</v>
      </c>
      <c r="EQ661">
        <v>15.07199259259259</v>
      </c>
      <c r="ER661">
        <v>2000.028888888889</v>
      </c>
      <c r="ES661">
        <v>0.9799967407407406</v>
      </c>
      <c r="ET661">
        <v>0.02000320370370371</v>
      </c>
      <c r="EU661">
        <v>0</v>
      </c>
      <c r="EV661">
        <v>975.1115555555554</v>
      </c>
      <c r="EW661">
        <v>5.00078</v>
      </c>
      <c r="EX661">
        <v>19050.59259259259</v>
      </c>
      <c r="EY661">
        <v>16379.86666666666</v>
      </c>
      <c r="EZ661">
        <v>38.63618518518518</v>
      </c>
      <c r="FA661">
        <v>39.50229629629629</v>
      </c>
      <c r="FB661">
        <v>39.00196296296296</v>
      </c>
      <c r="FC661">
        <v>39.09233333333333</v>
      </c>
      <c r="FD661">
        <v>39.93262962962962</v>
      </c>
      <c r="FE661">
        <v>1955.119259259259</v>
      </c>
      <c r="FF661">
        <v>39.90962962962963</v>
      </c>
      <c r="FG661">
        <v>0</v>
      </c>
      <c r="FH661">
        <v>1758404660.7</v>
      </c>
      <c r="FI661">
        <v>0</v>
      </c>
      <c r="FJ661">
        <v>975.0287692307691</v>
      </c>
      <c r="FK661">
        <v>12.7223247876933</v>
      </c>
      <c r="FL661">
        <v>236.4170941452779</v>
      </c>
      <c r="FM661">
        <v>19050.10769230769</v>
      </c>
      <c r="FN661">
        <v>15</v>
      </c>
      <c r="FO661">
        <v>0</v>
      </c>
      <c r="FP661" t="s">
        <v>439</v>
      </c>
      <c r="FQ661">
        <v>1746989605.5</v>
      </c>
      <c r="FR661">
        <v>1746989593.5</v>
      </c>
      <c r="FS661">
        <v>0</v>
      </c>
      <c r="FT661">
        <v>-0.274</v>
      </c>
      <c r="FU661">
        <v>-0.002</v>
      </c>
      <c r="FV661">
        <v>2.549</v>
      </c>
      <c r="FW661">
        <v>0.129</v>
      </c>
      <c r="FX661">
        <v>420</v>
      </c>
      <c r="FY661">
        <v>17</v>
      </c>
      <c r="FZ661">
        <v>0.02</v>
      </c>
      <c r="GA661">
        <v>0.04</v>
      </c>
      <c r="GB661">
        <v>-67.27616</v>
      </c>
      <c r="GC661">
        <v>-4.664294183864783</v>
      </c>
      <c r="GD661">
        <v>0.4604170537675604</v>
      </c>
      <c r="GE661">
        <v>0</v>
      </c>
      <c r="GF661">
        <v>974.3973529411766</v>
      </c>
      <c r="GG661">
        <v>13.07563025668539</v>
      </c>
      <c r="GH661">
        <v>1.308725398832834</v>
      </c>
      <c r="GI661">
        <v>0</v>
      </c>
      <c r="GJ661">
        <v>3.68534525</v>
      </c>
      <c r="GK661">
        <v>-0.5690619512195164</v>
      </c>
      <c r="GL661">
        <v>0.05611771761161976</v>
      </c>
      <c r="GM661">
        <v>0</v>
      </c>
      <c r="GN661">
        <v>0</v>
      </c>
      <c r="GO661">
        <v>3</v>
      </c>
      <c r="GP661" t="s">
        <v>446</v>
      </c>
      <c r="GQ661">
        <v>3.10238</v>
      </c>
      <c r="GR661">
        <v>2.72434</v>
      </c>
      <c r="GS661">
        <v>0.163402</v>
      </c>
      <c r="GT661">
        <v>0.170093</v>
      </c>
      <c r="GU661">
        <v>0.103558</v>
      </c>
      <c r="GV661">
        <v>0.0928455</v>
      </c>
      <c r="GW661">
        <v>21897</v>
      </c>
      <c r="GX661">
        <v>19739.4</v>
      </c>
      <c r="GY661">
        <v>26736.2</v>
      </c>
      <c r="GZ661">
        <v>24005</v>
      </c>
      <c r="HA661">
        <v>38359.1</v>
      </c>
      <c r="HB661">
        <v>32213.9</v>
      </c>
      <c r="HC661">
        <v>46689.5</v>
      </c>
      <c r="HD661">
        <v>37993.9</v>
      </c>
      <c r="HE661">
        <v>1.8753</v>
      </c>
      <c r="HF661">
        <v>2.3474</v>
      </c>
      <c r="HG661">
        <v>0.146404</v>
      </c>
      <c r="HH661">
        <v>0</v>
      </c>
      <c r="HI661">
        <v>27.6191</v>
      </c>
      <c r="HJ661">
        <v>999.9</v>
      </c>
      <c r="HK661">
        <v>43.5</v>
      </c>
      <c r="HL661">
        <v>32.4</v>
      </c>
      <c r="HM661">
        <v>23.5566</v>
      </c>
      <c r="HN661">
        <v>61.3612</v>
      </c>
      <c r="HO661">
        <v>5.24439</v>
      </c>
      <c r="HP661">
        <v>2</v>
      </c>
      <c r="HQ661">
        <v>0.0858664</v>
      </c>
      <c r="HR661">
        <v>-0.0841422</v>
      </c>
      <c r="HS661">
        <v>20.2828</v>
      </c>
      <c r="HT661">
        <v>5.2131</v>
      </c>
      <c r="HU661">
        <v>11.9751</v>
      </c>
      <c r="HV661">
        <v>4.9637</v>
      </c>
      <c r="HW661">
        <v>3.27445</v>
      </c>
      <c r="HX661">
        <v>9999</v>
      </c>
      <c r="HY661">
        <v>9999</v>
      </c>
      <c r="HZ661">
        <v>9999</v>
      </c>
      <c r="IA661">
        <v>999.9</v>
      </c>
      <c r="IB661">
        <v>1.86386</v>
      </c>
      <c r="IC661">
        <v>1.86006</v>
      </c>
      <c r="ID661">
        <v>1.85841</v>
      </c>
      <c r="IE661">
        <v>1.85974</v>
      </c>
      <c r="IF661">
        <v>1.85987</v>
      </c>
      <c r="IG661">
        <v>1.85838</v>
      </c>
      <c r="IH661">
        <v>1.85745</v>
      </c>
      <c r="II661">
        <v>1.85238</v>
      </c>
      <c r="IJ661">
        <v>0</v>
      </c>
      <c r="IK661">
        <v>0</v>
      </c>
      <c r="IL661">
        <v>0</v>
      </c>
      <c r="IM661">
        <v>0</v>
      </c>
      <c r="IN661" t="s">
        <v>441</v>
      </c>
      <c r="IO661" t="s">
        <v>442</v>
      </c>
      <c r="IP661" t="s">
        <v>443</v>
      </c>
      <c r="IQ661" t="s">
        <v>443</v>
      </c>
      <c r="IR661" t="s">
        <v>443</v>
      </c>
      <c r="IS661" t="s">
        <v>443</v>
      </c>
      <c r="IT661">
        <v>0</v>
      </c>
      <c r="IU661">
        <v>100</v>
      </c>
      <c r="IV661">
        <v>100</v>
      </c>
      <c r="IW661">
        <v>-0.79</v>
      </c>
      <c r="IX661">
        <v>0.2784</v>
      </c>
      <c r="IY661">
        <v>-1.199888540531774</v>
      </c>
      <c r="IZ661">
        <v>0.0006062262584135303</v>
      </c>
      <c r="JA661">
        <v>-6.607284784785487E-07</v>
      </c>
      <c r="JB661">
        <v>4.456398226774383E-10</v>
      </c>
      <c r="JC661">
        <v>0.04242554667046498</v>
      </c>
      <c r="JD661">
        <v>-0.002659736867722172</v>
      </c>
      <c r="JE661">
        <v>0.000738507291522077</v>
      </c>
      <c r="JF661">
        <v>-6.730059124220876E-06</v>
      </c>
      <c r="JG661">
        <v>7</v>
      </c>
      <c r="JH661">
        <v>1949</v>
      </c>
      <c r="JI661">
        <v>1</v>
      </c>
      <c r="JJ661">
        <v>29</v>
      </c>
      <c r="JK661">
        <v>190250.9</v>
      </c>
      <c r="JL661">
        <v>190251.1</v>
      </c>
      <c r="JM661">
        <v>3.14087</v>
      </c>
      <c r="JN661">
        <v>2.60376</v>
      </c>
      <c r="JO661">
        <v>2.146</v>
      </c>
      <c r="JP661">
        <v>2.67944</v>
      </c>
      <c r="JQ661">
        <v>2.29858</v>
      </c>
      <c r="JR661">
        <v>2.41211</v>
      </c>
      <c r="JS661">
        <v>37.0509</v>
      </c>
      <c r="JT661">
        <v>24.07</v>
      </c>
      <c r="JU661">
        <v>18</v>
      </c>
      <c r="JV661">
        <v>481.798</v>
      </c>
      <c r="JW661">
        <v>896.735</v>
      </c>
      <c r="JX661">
        <v>27.6972</v>
      </c>
      <c r="JY661">
        <v>28.342</v>
      </c>
      <c r="JZ661">
        <v>30</v>
      </c>
      <c r="KA661">
        <v>28.5698</v>
      </c>
      <c r="KB661">
        <v>28.5428</v>
      </c>
      <c r="KC661">
        <v>63.069</v>
      </c>
      <c r="KD661">
        <v>18.7579</v>
      </c>
      <c r="KE661">
        <v>52.7356</v>
      </c>
      <c r="KF661">
        <v>27.7044</v>
      </c>
      <c r="KG661">
        <v>1122.52</v>
      </c>
      <c r="KH661">
        <v>19.1569</v>
      </c>
      <c r="KI661">
        <v>102.081</v>
      </c>
      <c r="KJ661">
        <v>91.6127</v>
      </c>
    </row>
    <row r="662" spans="1:296">
      <c r="A662">
        <v>644</v>
      </c>
      <c r="B662">
        <v>1758404665.1</v>
      </c>
      <c r="C662">
        <v>22524.59999990463</v>
      </c>
      <c r="D662" t="s">
        <v>1737</v>
      </c>
      <c r="E662" t="s">
        <v>1738</v>
      </c>
      <c r="F662">
        <v>5</v>
      </c>
      <c r="G662" t="s">
        <v>1604</v>
      </c>
      <c r="H662">
        <v>1758404657.314285</v>
      </c>
      <c r="I662">
        <f>(J662)/1000</f>
        <v>0</v>
      </c>
      <c r="J662">
        <f>IF(DO662, AM662, AG662)</f>
        <v>0</v>
      </c>
      <c r="K662">
        <f>IF(DO662, AH662, AF662)</f>
        <v>0</v>
      </c>
      <c r="L662">
        <f>DQ662 - IF(AT662&gt;1, K662*DK662*100.0/(AV662), 0)</f>
        <v>0</v>
      </c>
      <c r="M662">
        <f>((S662-I662/2)*L662-K662)/(S662+I662/2)</f>
        <v>0</v>
      </c>
      <c r="N662">
        <f>M662*(DX662+DY662)/1000.0</f>
        <v>0</v>
      </c>
      <c r="O662">
        <f>(DQ662 - IF(AT662&gt;1, K662*DK662*100.0/(AV662), 0))*(DX662+DY662)/1000.0</f>
        <v>0</v>
      </c>
      <c r="P662">
        <f>2.0/((1/R662-1/Q662)+SIGN(R662)*SQRT((1/R662-1/Q662)*(1/R662-1/Q662) + 4*DL662/((DL662+1)*(DL662+1))*(2*1/R662*1/Q662-1/Q662*1/Q662)))</f>
        <v>0</v>
      </c>
      <c r="Q662">
        <f>IF(LEFT(DM662,1)&lt;&gt;"0",IF(LEFT(DM662,1)="1",3.0,DN662),$D$5+$E$5*(EE662*DX662/($K$5*1000))+$F$5*(EE662*DX662/($K$5*1000))*MAX(MIN(DK662,$J$5),$I$5)*MAX(MIN(DK662,$J$5),$I$5)+$G$5*MAX(MIN(DK662,$J$5),$I$5)*(EE662*DX662/($K$5*1000))+$H$5*(EE662*DX662/($K$5*1000))*(EE662*DX662/($K$5*1000)))</f>
        <v>0</v>
      </c>
      <c r="R662">
        <f>I662*(1000-(1000*0.61365*exp(17.502*V662/(240.97+V662))/(DX662+DY662)+DS662)/2)/(1000*0.61365*exp(17.502*V662/(240.97+V662))/(DX662+DY662)-DS662)</f>
        <v>0</v>
      </c>
      <c r="S662">
        <f>1/((DL662+1)/(P662/1.6)+1/(Q662/1.37)) + DL662/((DL662+1)/(P662/1.6) + DL662/(Q662/1.37))</f>
        <v>0</v>
      </c>
      <c r="T662">
        <f>(DG662*DJ662)</f>
        <v>0</v>
      </c>
      <c r="U662">
        <f>(DZ662+(T662+2*0.95*5.67E-8*(((DZ662+$B$9)+273)^4-(DZ662+273)^4)-44100*I662)/(1.84*29.3*Q662+8*0.95*5.67E-8*(DZ662+273)^3))</f>
        <v>0</v>
      </c>
      <c r="V662">
        <f>($C$9*EA662+$D$9*EB662+$E$9*U662)</f>
        <v>0</v>
      </c>
      <c r="W662">
        <f>0.61365*exp(17.502*V662/(240.97+V662))</f>
        <v>0</v>
      </c>
      <c r="X662">
        <f>(Y662/Z662*100)</f>
        <v>0</v>
      </c>
      <c r="Y662">
        <f>DS662*(DX662+DY662)/1000</f>
        <v>0</v>
      </c>
      <c r="Z662">
        <f>0.61365*exp(17.502*DZ662/(240.97+DZ662))</f>
        <v>0</v>
      </c>
      <c r="AA662">
        <f>(W662-DS662*(DX662+DY662)/1000)</f>
        <v>0</v>
      </c>
      <c r="AB662">
        <f>(-I662*44100)</f>
        <v>0</v>
      </c>
      <c r="AC662">
        <f>2*29.3*Q662*0.92*(DZ662-V662)</f>
        <v>0</v>
      </c>
      <c r="AD662">
        <f>2*0.95*5.67E-8*(((DZ662+$B$9)+273)^4-(V662+273)^4)</f>
        <v>0</v>
      </c>
      <c r="AE662">
        <f>T662+AD662+AB662+AC662</f>
        <v>0</v>
      </c>
      <c r="AF662">
        <f>DW662*AT662*(DR662-DQ662*(1000-AT662*DT662)/(1000-AT662*DS662))/(100*DK662)</f>
        <v>0</v>
      </c>
      <c r="AG662">
        <f>1000*DW662*AT662*(DS662-DT662)/(100*DK662*(1000-AT662*DS662))</f>
        <v>0</v>
      </c>
      <c r="AH662">
        <f>(AI662 - AJ662 - DX662*1E3/(8.314*(DZ662+273.15)) * AL662/DW662 * AK662) * DW662/(100*DK662) * (1000 - DT662)/1000</f>
        <v>0</v>
      </c>
      <c r="AI662">
        <v>1124.265251630449</v>
      </c>
      <c r="AJ662">
        <v>1068.37696969697</v>
      </c>
      <c r="AK662">
        <v>3.377305372528545</v>
      </c>
      <c r="AL662">
        <v>65.71797412509649</v>
      </c>
      <c r="AM662">
        <f>(AO662 - AN662 + DX662*1E3/(8.314*(DZ662+273.15)) * AQ662/DW662 * AP662) * DW662/(100*DK662) * 1000/(1000 - AO662)</f>
        <v>0</v>
      </c>
      <c r="AN662">
        <v>19.09820263209368</v>
      </c>
      <c r="AO662">
        <v>22.68453212121211</v>
      </c>
      <c r="AP662">
        <v>-0.0001264063828853722</v>
      </c>
      <c r="AQ662">
        <v>86.31650499012009</v>
      </c>
      <c r="AR662">
        <v>0</v>
      </c>
      <c r="AS662">
        <v>0</v>
      </c>
      <c r="AT662">
        <f>IF(AR662*$H$15&gt;=AV662,1.0,(AV662/(AV662-AR662*$H$15)))</f>
        <v>0</v>
      </c>
      <c r="AU662">
        <f>(AT662-1)*100</f>
        <v>0</v>
      </c>
      <c r="AV662">
        <f>MAX(0,($B$15+$C$15*EE662)/(1+$D$15*EE662)*DX662/(DZ662+273)*$E$15)</f>
        <v>0</v>
      </c>
      <c r="AW662" t="s">
        <v>437</v>
      </c>
      <c r="AX662" t="s">
        <v>437</v>
      </c>
      <c r="AY662">
        <v>0</v>
      </c>
      <c r="AZ662">
        <v>0</v>
      </c>
      <c r="BA662">
        <f>1-AY662/AZ662</f>
        <v>0</v>
      </c>
      <c r="BB662">
        <v>0</v>
      </c>
      <c r="BC662" t="s">
        <v>437</v>
      </c>
      <c r="BD662" t="s">
        <v>437</v>
      </c>
      <c r="BE662">
        <v>0</v>
      </c>
      <c r="BF662">
        <v>0</v>
      </c>
      <c r="BG662">
        <f>1-BE662/BF662</f>
        <v>0</v>
      </c>
      <c r="BH662">
        <v>0.5</v>
      </c>
      <c r="BI662">
        <f>DH662</f>
        <v>0</v>
      </c>
      <c r="BJ662">
        <f>K662</f>
        <v>0</v>
      </c>
      <c r="BK662">
        <f>BG662*BH662*BI662</f>
        <v>0</v>
      </c>
      <c r="BL662">
        <f>(BJ662-BB662)/BI662</f>
        <v>0</v>
      </c>
      <c r="BM662">
        <f>(AZ662-BF662)/BF662</f>
        <v>0</v>
      </c>
      <c r="BN662">
        <f>AY662/(BA662+AY662/BF662)</f>
        <v>0</v>
      </c>
      <c r="BO662" t="s">
        <v>437</v>
      </c>
      <c r="BP662">
        <v>0</v>
      </c>
      <c r="BQ662">
        <f>IF(BP662&lt;&gt;0, BP662, BN662)</f>
        <v>0</v>
      </c>
      <c r="BR662">
        <f>1-BQ662/BF662</f>
        <v>0</v>
      </c>
      <c r="BS662">
        <f>(BF662-BE662)/(BF662-BQ662)</f>
        <v>0</v>
      </c>
      <c r="BT662">
        <f>(AZ662-BF662)/(AZ662-BQ662)</f>
        <v>0</v>
      </c>
      <c r="BU662">
        <f>(BF662-BE662)/(BF662-AY662)</f>
        <v>0</v>
      </c>
      <c r="BV662">
        <f>(AZ662-BF662)/(AZ662-AY662)</f>
        <v>0</v>
      </c>
      <c r="BW662">
        <f>(BS662*BQ662/BE662)</f>
        <v>0</v>
      </c>
      <c r="BX662">
        <f>(1-BW662)</f>
        <v>0</v>
      </c>
      <c r="DG662">
        <f>$B$13*EF662+$C$13*EG662+$F$13*ER662*(1-EU662)</f>
        <v>0</v>
      </c>
      <c r="DH662">
        <f>DG662*DI662</f>
        <v>0</v>
      </c>
      <c r="DI662">
        <f>($B$13*$D$11+$C$13*$D$11+$F$13*((FE662+EW662)/MAX(FE662+EW662+FF662, 0.1)*$I$11+FF662/MAX(FE662+EW662+FF662, 0.1)*$J$11))/($B$13+$C$13+$F$13)</f>
        <v>0</v>
      </c>
      <c r="DJ662">
        <f>($B$13*$K$11+$C$13*$K$11+$F$13*((FE662+EW662)/MAX(FE662+EW662+FF662, 0.1)*$P$11+FF662/MAX(FE662+EW662+FF662, 0.1)*$Q$11))/($B$13+$C$13+$F$13)</f>
        <v>0</v>
      </c>
      <c r="DK662">
        <v>5.66</v>
      </c>
      <c r="DL662">
        <v>0.5</v>
      </c>
      <c r="DM662" t="s">
        <v>438</v>
      </c>
      <c r="DN662">
        <v>2</v>
      </c>
      <c r="DO662" t="b">
        <v>1</v>
      </c>
      <c r="DP662">
        <v>1758404657.314285</v>
      </c>
      <c r="DQ662">
        <v>1020.108392857143</v>
      </c>
      <c r="DR662">
        <v>1087.989642857143</v>
      </c>
      <c r="DS662">
        <v>22.710175</v>
      </c>
      <c r="DT662">
        <v>19.090225</v>
      </c>
      <c r="DU662">
        <v>1020.901785714286</v>
      </c>
      <c r="DV662">
        <v>22.431775</v>
      </c>
      <c r="DW662">
        <v>500.044392857143</v>
      </c>
      <c r="DX662">
        <v>90.19353214285714</v>
      </c>
      <c r="DY662">
        <v>0.06631133571428571</v>
      </c>
      <c r="DZ662">
        <v>29.38544642857143</v>
      </c>
      <c r="EA662">
        <v>30.01057857142857</v>
      </c>
      <c r="EB662">
        <v>999.9000000000002</v>
      </c>
      <c r="EC662">
        <v>0</v>
      </c>
      <c r="ED662">
        <v>0</v>
      </c>
      <c r="EE662">
        <v>10004.79142857143</v>
      </c>
      <c r="EF662">
        <v>0</v>
      </c>
      <c r="EG662">
        <v>13.48936428571429</v>
      </c>
      <c r="EH662">
        <v>-67.88208571428572</v>
      </c>
      <c r="EI662">
        <v>1043.813214285714</v>
      </c>
      <c r="EJ662">
        <v>1109.164285714286</v>
      </c>
      <c r="EK662">
        <v>3.619947857142857</v>
      </c>
      <c r="EL662">
        <v>1087.989642857143</v>
      </c>
      <c r="EM662">
        <v>19.090225</v>
      </c>
      <c r="EN662">
        <v>2.048311071428571</v>
      </c>
      <c r="EO662">
        <v>1.721815</v>
      </c>
      <c r="EP662">
        <v>17.82281428571428</v>
      </c>
      <c r="EQ662">
        <v>15.09450714285714</v>
      </c>
      <c r="ER662">
        <v>2000.026071428572</v>
      </c>
      <c r="ES662">
        <v>0.9799953214285715</v>
      </c>
      <c r="ET662">
        <v>0.02000458214285715</v>
      </c>
      <c r="EU662">
        <v>0</v>
      </c>
      <c r="EV662">
        <v>976.0547142857143</v>
      </c>
      <c r="EW662">
        <v>5.00078</v>
      </c>
      <c r="EX662">
        <v>19069.08571428572</v>
      </c>
      <c r="EY662">
        <v>16379.83214285714</v>
      </c>
      <c r="EZ662">
        <v>38.64249999999999</v>
      </c>
      <c r="FA662">
        <v>39.51328571428571</v>
      </c>
      <c r="FB662">
        <v>38.96835714285714</v>
      </c>
      <c r="FC662">
        <v>39.11349999999999</v>
      </c>
      <c r="FD662">
        <v>39.94167857142856</v>
      </c>
      <c r="FE662">
        <v>1955.113214285714</v>
      </c>
      <c r="FF662">
        <v>39.91285714285715</v>
      </c>
      <c r="FG662">
        <v>0</v>
      </c>
      <c r="FH662">
        <v>1758404666.1</v>
      </c>
      <c r="FI662">
        <v>0</v>
      </c>
      <c r="FJ662">
        <v>976.20216</v>
      </c>
      <c r="FK662">
        <v>11.35476924315518</v>
      </c>
      <c r="FL662">
        <v>233.2230771847802</v>
      </c>
      <c r="FM662">
        <v>19072.7</v>
      </c>
      <c r="FN662">
        <v>15</v>
      </c>
      <c r="FO662">
        <v>0</v>
      </c>
      <c r="FP662" t="s">
        <v>439</v>
      </c>
      <c r="FQ662">
        <v>1746989605.5</v>
      </c>
      <c r="FR662">
        <v>1746989593.5</v>
      </c>
      <c r="FS662">
        <v>0</v>
      </c>
      <c r="FT662">
        <v>-0.274</v>
      </c>
      <c r="FU662">
        <v>-0.002</v>
      </c>
      <c r="FV662">
        <v>2.549</v>
      </c>
      <c r="FW662">
        <v>0.129</v>
      </c>
      <c r="FX662">
        <v>420</v>
      </c>
      <c r="FY662">
        <v>17</v>
      </c>
      <c r="FZ662">
        <v>0.02</v>
      </c>
      <c r="GA662">
        <v>0.04</v>
      </c>
      <c r="GB662">
        <v>-67.67228536585365</v>
      </c>
      <c r="GC662">
        <v>-4.546473867595697</v>
      </c>
      <c r="GD662">
        <v>0.459611022475488</v>
      </c>
      <c r="GE662">
        <v>0</v>
      </c>
      <c r="GF662">
        <v>975.5086764705882</v>
      </c>
      <c r="GG662">
        <v>12.2529411758838</v>
      </c>
      <c r="GH662">
        <v>1.22256799932592</v>
      </c>
      <c r="GI662">
        <v>0</v>
      </c>
      <c r="GJ662">
        <v>3.64414487804878</v>
      </c>
      <c r="GK662">
        <v>-0.4320309407665461</v>
      </c>
      <c r="GL662">
        <v>0.04504523596920889</v>
      </c>
      <c r="GM662">
        <v>0</v>
      </c>
      <c r="GN662">
        <v>0</v>
      </c>
      <c r="GO662">
        <v>3</v>
      </c>
      <c r="GP662" t="s">
        <v>446</v>
      </c>
      <c r="GQ662">
        <v>3.10208</v>
      </c>
      <c r="GR662">
        <v>2.72474</v>
      </c>
      <c r="GS662">
        <v>0.16506</v>
      </c>
      <c r="GT662">
        <v>0.171714</v>
      </c>
      <c r="GU662">
        <v>0.103475</v>
      </c>
      <c r="GV662">
        <v>0.0928722</v>
      </c>
      <c r="GW662">
        <v>21853.4</v>
      </c>
      <c r="GX662">
        <v>19700.7</v>
      </c>
      <c r="GY662">
        <v>26736</v>
      </c>
      <c r="GZ662">
        <v>24004.9</v>
      </c>
      <c r="HA662">
        <v>38363</v>
      </c>
      <c r="HB662">
        <v>32213</v>
      </c>
      <c r="HC662">
        <v>46689.7</v>
      </c>
      <c r="HD662">
        <v>37993.8</v>
      </c>
      <c r="HE662">
        <v>1.87477</v>
      </c>
      <c r="HF662">
        <v>2.34775</v>
      </c>
      <c r="HG662">
        <v>0.146788</v>
      </c>
      <c r="HH662">
        <v>0</v>
      </c>
      <c r="HI662">
        <v>27.6156</v>
      </c>
      <c r="HJ662">
        <v>999.9</v>
      </c>
      <c r="HK662">
        <v>43.5</v>
      </c>
      <c r="HL662">
        <v>32.4</v>
      </c>
      <c r="HM662">
        <v>23.5558</v>
      </c>
      <c r="HN662">
        <v>61.4312</v>
      </c>
      <c r="HO662">
        <v>5.29247</v>
      </c>
      <c r="HP662">
        <v>2</v>
      </c>
      <c r="HQ662">
        <v>0.08614330000000001</v>
      </c>
      <c r="HR662">
        <v>-0.111443</v>
      </c>
      <c r="HS662">
        <v>20.2829</v>
      </c>
      <c r="HT662">
        <v>5.21325</v>
      </c>
      <c r="HU662">
        <v>11.9743</v>
      </c>
      <c r="HV662">
        <v>4.9637</v>
      </c>
      <c r="HW662">
        <v>3.27448</v>
      </c>
      <c r="HX662">
        <v>9999</v>
      </c>
      <c r="HY662">
        <v>9999</v>
      </c>
      <c r="HZ662">
        <v>9999</v>
      </c>
      <c r="IA662">
        <v>999.9</v>
      </c>
      <c r="IB662">
        <v>1.86386</v>
      </c>
      <c r="IC662">
        <v>1.86005</v>
      </c>
      <c r="ID662">
        <v>1.85843</v>
      </c>
      <c r="IE662">
        <v>1.85974</v>
      </c>
      <c r="IF662">
        <v>1.85989</v>
      </c>
      <c r="IG662">
        <v>1.85841</v>
      </c>
      <c r="IH662">
        <v>1.85745</v>
      </c>
      <c r="II662">
        <v>1.85239</v>
      </c>
      <c r="IJ662">
        <v>0</v>
      </c>
      <c r="IK662">
        <v>0</v>
      </c>
      <c r="IL662">
        <v>0</v>
      </c>
      <c r="IM662">
        <v>0</v>
      </c>
      <c r="IN662" t="s">
        <v>441</v>
      </c>
      <c r="IO662" t="s">
        <v>442</v>
      </c>
      <c r="IP662" t="s">
        <v>443</v>
      </c>
      <c r="IQ662" t="s">
        <v>443</v>
      </c>
      <c r="IR662" t="s">
        <v>443</v>
      </c>
      <c r="IS662" t="s">
        <v>443</v>
      </c>
      <c r="IT662">
        <v>0</v>
      </c>
      <c r="IU662">
        <v>100</v>
      </c>
      <c r="IV662">
        <v>100</v>
      </c>
      <c r="IW662">
        <v>-0.78</v>
      </c>
      <c r="IX662">
        <v>0.2778</v>
      </c>
      <c r="IY662">
        <v>-1.199888540531774</v>
      </c>
      <c r="IZ662">
        <v>0.0006062262584135303</v>
      </c>
      <c r="JA662">
        <v>-6.607284784785487E-07</v>
      </c>
      <c r="JB662">
        <v>4.456398226774383E-10</v>
      </c>
      <c r="JC662">
        <v>0.04242554667046498</v>
      </c>
      <c r="JD662">
        <v>-0.002659736867722172</v>
      </c>
      <c r="JE662">
        <v>0.000738507291522077</v>
      </c>
      <c r="JF662">
        <v>-6.730059124220876E-06</v>
      </c>
      <c r="JG662">
        <v>7</v>
      </c>
      <c r="JH662">
        <v>1949</v>
      </c>
      <c r="JI662">
        <v>1</v>
      </c>
      <c r="JJ662">
        <v>29</v>
      </c>
      <c r="JK662">
        <v>190251</v>
      </c>
      <c r="JL662">
        <v>190251.2</v>
      </c>
      <c r="JM662">
        <v>3.17627</v>
      </c>
      <c r="JN662">
        <v>2.60376</v>
      </c>
      <c r="JO662">
        <v>2.146</v>
      </c>
      <c r="JP662">
        <v>2.67822</v>
      </c>
      <c r="JQ662">
        <v>2.29858</v>
      </c>
      <c r="JR662">
        <v>2.41821</v>
      </c>
      <c r="JS662">
        <v>37.0509</v>
      </c>
      <c r="JT662">
        <v>24.0787</v>
      </c>
      <c r="JU662">
        <v>18</v>
      </c>
      <c r="JV662">
        <v>481.487</v>
      </c>
      <c r="JW662">
        <v>897.099</v>
      </c>
      <c r="JX662">
        <v>27.6929</v>
      </c>
      <c r="JY662">
        <v>28.3426</v>
      </c>
      <c r="JZ662">
        <v>30.0001</v>
      </c>
      <c r="KA662">
        <v>28.569</v>
      </c>
      <c r="KB662">
        <v>28.5425</v>
      </c>
      <c r="KC662">
        <v>63.7894</v>
      </c>
      <c r="KD662">
        <v>18.4838</v>
      </c>
      <c r="KE662">
        <v>52.7356</v>
      </c>
      <c r="KF662">
        <v>27.6982</v>
      </c>
      <c r="KG662">
        <v>1142.56</v>
      </c>
      <c r="KH662">
        <v>19.2117</v>
      </c>
      <c r="KI662">
        <v>102.081</v>
      </c>
      <c r="KJ662">
        <v>91.61239999999999</v>
      </c>
    </row>
    <row r="663" spans="1:296">
      <c r="A663">
        <v>645</v>
      </c>
      <c r="B663">
        <v>1758404670.1</v>
      </c>
      <c r="C663">
        <v>22529.59999990463</v>
      </c>
      <c r="D663" t="s">
        <v>1739</v>
      </c>
      <c r="E663" t="s">
        <v>1740</v>
      </c>
      <c r="F663">
        <v>5</v>
      </c>
      <c r="G663" t="s">
        <v>1604</v>
      </c>
      <c r="H663">
        <v>1758404662.6</v>
      </c>
      <c r="I663">
        <f>(J663)/1000</f>
        <v>0</v>
      </c>
      <c r="J663">
        <f>IF(DO663, AM663, AG663)</f>
        <v>0</v>
      </c>
      <c r="K663">
        <f>IF(DO663, AH663, AF663)</f>
        <v>0</v>
      </c>
      <c r="L663">
        <f>DQ663 - IF(AT663&gt;1, K663*DK663*100.0/(AV663), 0)</f>
        <v>0</v>
      </c>
      <c r="M663">
        <f>((S663-I663/2)*L663-K663)/(S663+I663/2)</f>
        <v>0</v>
      </c>
      <c r="N663">
        <f>M663*(DX663+DY663)/1000.0</f>
        <v>0</v>
      </c>
      <c r="O663">
        <f>(DQ663 - IF(AT663&gt;1, K663*DK663*100.0/(AV663), 0))*(DX663+DY663)/1000.0</f>
        <v>0</v>
      </c>
      <c r="P663">
        <f>2.0/((1/R663-1/Q663)+SIGN(R663)*SQRT((1/R663-1/Q663)*(1/R663-1/Q663) + 4*DL663/((DL663+1)*(DL663+1))*(2*1/R663*1/Q663-1/Q663*1/Q663)))</f>
        <v>0</v>
      </c>
      <c r="Q663">
        <f>IF(LEFT(DM663,1)&lt;&gt;"0",IF(LEFT(DM663,1)="1",3.0,DN663),$D$5+$E$5*(EE663*DX663/($K$5*1000))+$F$5*(EE663*DX663/($K$5*1000))*MAX(MIN(DK663,$J$5),$I$5)*MAX(MIN(DK663,$J$5),$I$5)+$G$5*MAX(MIN(DK663,$J$5),$I$5)*(EE663*DX663/($K$5*1000))+$H$5*(EE663*DX663/($K$5*1000))*(EE663*DX663/($K$5*1000)))</f>
        <v>0</v>
      </c>
      <c r="R663">
        <f>I663*(1000-(1000*0.61365*exp(17.502*V663/(240.97+V663))/(DX663+DY663)+DS663)/2)/(1000*0.61365*exp(17.502*V663/(240.97+V663))/(DX663+DY663)-DS663)</f>
        <v>0</v>
      </c>
      <c r="S663">
        <f>1/((DL663+1)/(P663/1.6)+1/(Q663/1.37)) + DL663/((DL663+1)/(P663/1.6) + DL663/(Q663/1.37))</f>
        <v>0</v>
      </c>
      <c r="T663">
        <f>(DG663*DJ663)</f>
        <v>0</v>
      </c>
      <c r="U663">
        <f>(DZ663+(T663+2*0.95*5.67E-8*(((DZ663+$B$9)+273)^4-(DZ663+273)^4)-44100*I663)/(1.84*29.3*Q663+8*0.95*5.67E-8*(DZ663+273)^3))</f>
        <v>0</v>
      </c>
      <c r="V663">
        <f>($C$9*EA663+$D$9*EB663+$E$9*U663)</f>
        <v>0</v>
      </c>
      <c r="W663">
        <f>0.61365*exp(17.502*V663/(240.97+V663))</f>
        <v>0</v>
      </c>
      <c r="X663">
        <f>(Y663/Z663*100)</f>
        <v>0</v>
      </c>
      <c r="Y663">
        <f>DS663*(DX663+DY663)/1000</f>
        <v>0</v>
      </c>
      <c r="Z663">
        <f>0.61365*exp(17.502*DZ663/(240.97+DZ663))</f>
        <v>0</v>
      </c>
      <c r="AA663">
        <f>(W663-DS663*(DX663+DY663)/1000)</f>
        <v>0</v>
      </c>
      <c r="AB663">
        <f>(-I663*44100)</f>
        <v>0</v>
      </c>
      <c r="AC663">
        <f>2*29.3*Q663*0.92*(DZ663-V663)</f>
        <v>0</v>
      </c>
      <c r="AD663">
        <f>2*0.95*5.67E-8*(((DZ663+$B$9)+273)^4-(V663+273)^4)</f>
        <v>0</v>
      </c>
      <c r="AE663">
        <f>T663+AD663+AB663+AC663</f>
        <v>0</v>
      </c>
      <c r="AF663">
        <f>DW663*AT663*(DR663-DQ663*(1000-AT663*DT663)/(1000-AT663*DS663))/(100*DK663)</f>
        <v>0</v>
      </c>
      <c r="AG663">
        <f>1000*DW663*AT663*(DS663-DT663)/(100*DK663*(1000-AT663*DS663))</f>
        <v>0</v>
      </c>
      <c r="AH663">
        <f>(AI663 - AJ663 - DX663*1E3/(8.314*(DZ663+273.15)) * AL663/DW663 * AK663) * DW663/(100*DK663) * (1000 - DT663)/1000</f>
        <v>0</v>
      </c>
      <c r="AI663">
        <v>1141.382734518977</v>
      </c>
      <c r="AJ663">
        <v>1085.269575757575</v>
      </c>
      <c r="AK663">
        <v>3.379149689181267</v>
      </c>
      <c r="AL663">
        <v>65.71797412509649</v>
      </c>
      <c r="AM663">
        <f>(AO663 - AN663 + DX663*1E3/(8.314*(DZ663+273.15)) * AQ663/DW663 * AP663) * DW663/(100*DK663) * 1000/(1000 - AO663)</f>
        <v>0</v>
      </c>
      <c r="AN663">
        <v>19.11252256225131</v>
      </c>
      <c r="AO663">
        <v>22.65526303030301</v>
      </c>
      <c r="AP663">
        <v>-0.006967120308141233</v>
      </c>
      <c r="AQ663">
        <v>86.31650499012009</v>
      </c>
      <c r="AR663">
        <v>0</v>
      </c>
      <c r="AS663">
        <v>0</v>
      </c>
      <c r="AT663">
        <f>IF(AR663*$H$15&gt;=AV663,1.0,(AV663/(AV663-AR663*$H$15)))</f>
        <v>0</v>
      </c>
      <c r="AU663">
        <f>(AT663-1)*100</f>
        <v>0</v>
      </c>
      <c r="AV663">
        <f>MAX(0,($B$15+$C$15*EE663)/(1+$D$15*EE663)*DX663/(DZ663+273)*$E$15)</f>
        <v>0</v>
      </c>
      <c r="AW663" t="s">
        <v>437</v>
      </c>
      <c r="AX663" t="s">
        <v>437</v>
      </c>
      <c r="AY663">
        <v>0</v>
      </c>
      <c r="AZ663">
        <v>0</v>
      </c>
      <c r="BA663">
        <f>1-AY663/AZ663</f>
        <v>0</v>
      </c>
      <c r="BB663">
        <v>0</v>
      </c>
      <c r="BC663" t="s">
        <v>437</v>
      </c>
      <c r="BD663" t="s">
        <v>437</v>
      </c>
      <c r="BE663">
        <v>0</v>
      </c>
      <c r="BF663">
        <v>0</v>
      </c>
      <c r="BG663">
        <f>1-BE663/BF663</f>
        <v>0</v>
      </c>
      <c r="BH663">
        <v>0.5</v>
      </c>
      <c r="BI663">
        <f>DH663</f>
        <v>0</v>
      </c>
      <c r="BJ663">
        <f>K663</f>
        <v>0</v>
      </c>
      <c r="BK663">
        <f>BG663*BH663*BI663</f>
        <v>0</v>
      </c>
      <c r="BL663">
        <f>(BJ663-BB663)/BI663</f>
        <v>0</v>
      </c>
      <c r="BM663">
        <f>(AZ663-BF663)/BF663</f>
        <v>0</v>
      </c>
      <c r="BN663">
        <f>AY663/(BA663+AY663/BF663)</f>
        <v>0</v>
      </c>
      <c r="BO663" t="s">
        <v>437</v>
      </c>
      <c r="BP663">
        <v>0</v>
      </c>
      <c r="BQ663">
        <f>IF(BP663&lt;&gt;0, BP663, BN663)</f>
        <v>0</v>
      </c>
      <c r="BR663">
        <f>1-BQ663/BF663</f>
        <v>0</v>
      </c>
      <c r="BS663">
        <f>(BF663-BE663)/(BF663-BQ663)</f>
        <v>0</v>
      </c>
      <c r="BT663">
        <f>(AZ663-BF663)/(AZ663-BQ663)</f>
        <v>0</v>
      </c>
      <c r="BU663">
        <f>(BF663-BE663)/(BF663-AY663)</f>
        <v>0</v>
      </c>
      <c r="BV663">
        <f>(AZ663-BF663)/(AZ663-AY663)</f>
        <v>0</v>
      </c>
      <c r="BW663">
        <f>(BS663*BQ663/BE663)</f>
        <v>0</v>
      </c>
      <c r="BX663">
        <f>(1-BW663)</f>
        <v>0</v>
      </c>
      <c r="DG663">
        <f>$B$13*EF663+$C$13*EG663+$F$13*ER663*(1-EU663)</f>
        <v>0</v>
      </c>
      <c r="DH663">
        <f>DG663*DI663</f>
        <v>0</v>
      </c>
      <c r="DI663">
        <f>($B$13*$D$11+$C$13*$D$11+$F$13*((FE663+EW663)/MAX(FE663+EW663+FF663, 0.1)*$I$11+FF663/MAX(FE663+EW663+FF663, 0.1)*$J$11))/($B$13+$C$13+$F$13)</f>
        <v>0</v>
      </c>
      <c r="DJ663">
        <f>($B$13*$K$11+$C$13*$K$11+$F$13*((FE663+EW663)/MAX(FE663+EW663+FF663, 0.1)*$P$11+FF663/MAX(FE663+EW663+FF663, 0.1)*$Q$11))/($B$13+$C$13+$F$13)</f>
        <v>0</v>
      </c>
      <c r="DK663">
        <v>5.66</v>
      </c>
      <c r="DL663">
        <v>0.5</v>
      </c>
      <c r="DM663" t="s">
        <v>438</v>
      </c>
      <c r="DN663">
        <v>2</v>
      </c>
      <c r="DO663" t="b">
        <v>1</v>
      </c>
      <c r="DP663">
        <v>1758404662.6</v>
      </c>
      <c r="DQ663">
        <v>1037.506666666666</v>
      </c>
      <c r="DR663">
        <v>1105.753703703704</v>
      </c>
      <c r="DS663">
        <v>22.69293703703704</v>
      </c>
      <c r="DT663">
        <v>19.10552962962963</v>
      </c>
      <c r="DU663">
        <v>1038.28962962963</v>
      </c>
      <c r="DV663">
        <v>22.41488518518518</v>
      </c>
      <c r="DW663">
        <v>500.0299629629629</v>
      </c>
      <c r="DX663">
        <v>90.19501851851852</v>
      </c>
      <c r="DY663">
        <v>0.06641262222222223</v>
      </c>
      <c r="DZ663">
        <v>29.36781481481482</v>
      </c>
      <c r="EA663">
        <v>30.00675185185185</v>
      </c>
      <c r="EB663">
        <v>999.9000000000001</v>
      </c>
      <c r="EC663">
        <v>0</v>
      </c>
      <c r="ED663">
        <v>0</v>
      </c>
      <c r="EE663">
        <v>10013.51296296296</v>
      </c>
      <c r="EF663">
        <v>0</v>
      </c>
      <c r="EG663">
        <v>12.87560740740741</v>
      </c>
      <c r="EH663">
        <v>-68.24613333333333</v>
      </c>
      <c r="EI663">
        <v>1061.597777777778</v>
      </c>
      <c r="EJ663">
        <v>1127.291111111111</v>
      </c>
      <c r="EK663">
        <v>3.587408148148148</v>
      </c>
      <c r="EL663">
        <v>1105.753703703704</v>
      </c>
      <c r="EM663">
        <v>19.10552962962963</v>
      </c>
      <c r="EN663">
        <v>2.046790740740741</v>
      </c>
      <c r="EO663">
        <v>1.723223333333333</v>
      </c>
      <c r="EP663">
        <v>17.81101851851852</v>
      </c>
      <c r="EQ663">
        <v>15.10723333333333</v>
      </c>
      <c r="ER663">
        <v>2000.028518518518</v>
      </c>
      <c r="ES663">
        <v>0.9799954814814816</v>
      </c>
      <c r="ET663">
        <v>0.02000442592592593</v>
      </c>
      <c r="EU663">
        <v>0</v>
      </c>
      <c r="EV663">
        <v>977.0779629629631</v>
      </c>
      <c r="EW663">
        <v>5.00078</v>
      </c>
      <c r="EX663">
        <v>19089.46666666667</v>
      </c>
      <c r="EY663">
        <v>16379.84814814815</v>
      </c>
      <c r="EZ663">
        <v>38.64788888888889</v>
      </c>
      <c r="FA663">
        <v>39.51837037037038</v>
      </c>
      <c r="FB663">
        <v>38.93948148148148</v>
      </c>
      <c r="FC663">
        <v>39.13618518518518</v>
      </c>
      <c r="FD663">
        <v>39.94881481481481</v>
      </c>
      <c r="FE663">
        <v>1955.115925925925</v>
      </c>
      <c r="FF663">
        <v>39.9125925925926</v>
      </c>
      <c r="FG663">
        <v>0</v>
      </c>
      <c r="FH663">
        <v>1758404670.9</v>
      </c>
      <c r="FI663">
        <v>0</v>
      </c>
      <c r="FJ663">
        <v>977.1247999999999</v>
      </c>
      <c r="FK663">
        <v>10.42023075696838</v>
      </c>
      <c r="FL663">
        <v>235.0307688131845</v>
      </c>
      <c r="FM663">
        <v>19091.22</v>
      </c>
      <c r="FN663">
        <v>15</v>
      </c>
      <c r="FO663">
        <v>0</v>
      </c>
      <c r="FP663" t="s">
        <v>439</v>
      </c>
      <c r="FQ663">
        <v>1746989605.5</v>
      </c>
      <c r="FR663">
        <v>1746989593.5</v>
      </c>
      <c r="FS663">
        <v>0</v>
      </c>
      <c r="FT663">
        <v>-0.274</v>
      </c>
      <c r="FU663">
        <v>-0.002</v>
      </c>
      <c r="FV663">
        <v>2.549</v>
      </c>
      <c r="FW663">
        <v>0.129</v>
      </c>
      <c r="FX663">
        <v>420</v>
      </c>
      <c r="FY663">
        <v>17</v>
      </c>
      <c r="FZ663">
        <v>0.02</v>
      </c>
      <c r="GA663">
        <v>0.04</v>
      </c>
      <c r="GB663">
        <v>-67.94955365853659</v>
      </c>
      <c r="GC663">
        <v>-4.233002090592261</v>
      </c>
      <c r="GD663">
        <v>0.4312169122535024</v>
      </c>
      <c r="GE663">
        <v>0</v>
      </c>
      <c r="GF663">
        <v>976.2237352941175</v>
      </c>
      <c r="GG663">
        <v>11.84355997434789</v>
      </c>
      <c r="GH663">
        <v>1.188140249911689</v>
      </c>
      <c r="GI663">
        <v>0</v>
      </c>
      <c r="GJ663">
        <v>3.611479756097561</v>
      </c>
      <c r="GK663">
        <v>-0.3673563763066133</v>
      </c>
      <c r="GL663">
        <v>0.03764433553008322</v>
      </c>
      <c r="GM663">
        <v>0</v>
      </c>
      <c r="GN663">
        <v>0</v>
      </c>
      <c r="GO663">
        <v>3</v>
      </c>
      <c r="GP663" t="s">
        <v>446</v>
      </c>
      <c r="GQ663">
        <v>3.10244</v>
      </c>
      <c r="GR663">
        <v>2.7243</v>
      </c>
      <c r="GS663">
        <v>0.166704</v>
      </c>
      <c r="GT663">
        <v>0.173328</v>
      </c>
      <c r="GU663">
        <v>0.103378</v>
      </c>
      <c r="GV663">
        <v>0.0929822</v>
      </c>
      <c r="GW663">
        <v>21810.5</v>
      </c>
      <c r="GX663">
        <v>19662.3</v>
      </c>
      <c r="GY663">
        <v>26736.1</v>
      </c>
      <c r="GZ663">
        <v>24004.8</v>
      </c>
      <c r="HA663">
        <v>38367.4</v>
      </c>
      <c r="HB663">
        <v>32209</v>
      </c>
      <c r="HC663">
        <v>46689.6</v>
      </c>
      <c r="HD663">
        <v>37993.5</v>
      </c>
      <c r="HE663">
        <v>1.87503</v>
      </c>
      <c r="HF663">
        <v>2.34742</v>
      </c>
      <c r="HG663">
        <v>0.14624</v>
      </c>
      <c r="HH663">
        <v>0</v>
      </c>
      <c r="HI663">
        <v>27.6126</v>
      </c>
      <c r="HJ663">
        <v>999.9</v>
      </c>
      <c r="HK663">
        <v>43.5</v>
      </c>
      <c r="HL663">
        <v>32.4</v>
      </c>
      <c r="HM663">
        <v>23.5568</v>
      </c>
      <c r="HN663">
        <v>61.3512</v>
      </c>
      <c r="HO663">
        <v>5.15625</v>
      </c>
      <c r="HP663">
        <v>2</v>
      </c>
      <c r="HQ663">
        <v>0.0858791</v>
      </c>
      <c r="HR663">
        <v>-0.0932625</v>
      </c>
      <c r="HS663">
        <v>20.283</v>
      </c>
      <c r="HT663">
        <v>5.2131</v>
      </c>
      <c r="HU663">
        <v>11.976</v>
      </c>
      <c r="HV663">
        <v>4.9635</v>
      </c>
      <c r="HW663">
        <v>3.2744</v>
      </c>
      <c r="HX663">
        <v>9999</v>
      </c>
      <c r="HY663">
        <v>9999</v>
      </c>
      <c r="HZ663">
        <v>9999</v>
      </c>
      <c r="IA663">
        <v>999.9</v>
      </c>
      <c r="IB663">
        <v>1.86386</v>
      </c>
      <c r="IC663">
        <v>1.86008</v>
      </c>
      <c r="ID663">
        <v>1.85838</v>
      </c>
      <c r="IE663">
        <v>1.85974</v>
      </c>
      <c r="IF663">
        <v>1.85988</v>
      </c>
      <c r="IG663">
        <v>1.85841</v>
      </c>
      <c r="IH663">
        <v>1.85745</v>
      </c>
      <c r="II663">
        <v>1.8524</v>
      </c>
      <c r="IJ663">
        <v>0</v>
      </c>
      <c r="IK663">
        <v>0</v>
      </c>
      <c r="IL663">
        <v>0</v>
      </c>
      <c r="IM663">
        <v>0</v>
      </c>
      <c r="IN663" t="s">
        <v>441</v>
      </c>
      <c r="IO663" t="s">
        <v>442</v>
      </c>
      <c r="IP663" t="s">
        <v>443</v>
      </c>
      <c r="IQ663" t="s">
        <v>443</v>
      </c>
      <c r="IR663" t="s">
        <v>443</v>
      </c>
      <c r="IS663" t="s">
        <v>443</v>
      </c>
      <c r="IT663">
        <v>0</v>
      </c>
      <c r="IU663">
        <v>100</v>
      </c>
      <c r="IV663">
        <v>100</v>
      </c>
      <c r="IW663">
        <v>-0.77</v>
      </c>
      <c r="IX663">
        <v>0.2773</v>
      </c>
      <c r="IY663">
        <v>-1.199888540531774</v>
      </c>
      <c r="IZ663">
        <v>0.0006062262584135303</v>
      </c>
      <c r="JA663">
        <v>-6.607284784785487E-07</v>
      </c>
      <c r="JB663">
        <v>4.456398226774383E-10</v>
      </c>
      <c r="JC663">
        <v>0.04242554667046498</v>
      </c>
      <c r="JD663">
        <v>-0.002659736867722172</v>
      </c>
      <c r="JE663">
        <v>0.000738507291522077</v>
      </c>
      <c r="JF663">
        <v>-6.730059124220876E-06</v>
      </c>
      <c r="JG663">
        <v>7</v>
      </c>
      <c r="JH663">
        <v>1949</v>
      </c>
      <c r="JI663">
        <v>1</v>
      </c>
      <c r="JJ663">
        <v>29</v>
      </c>
      <c r="JK663">
        <v>190251.1</v>
      </c>
      <c r="JL663">
        <v>190251.3</v>
      </c>
      <c r="JM663">
        <v>3.21533</v>
      </c>
      <c r="JN663">
        <v>2.61108</v>
      </c>
      <c r="JO663">
        <v>2.146</v>
      </c>
      <c r="JP663">
        <v>2.67822</v>
      </c>
      <c r="JQ663">
        <v>2.29858</v>
      </c>
      <c r="JR663">
        <v>2.39868</v>
      </c>
      <c r="JS663">
        <v>37.0509</v>
      </c>
      <c r="JT663">
        <v>24.07</v>
      </c>
      <c r="JU663">
        <v>18</v>
      </c>
      <c r="JV663">
        <v>481.633</v>
      </c>
      <c r="JW663">
        <v>896.742</v>
      </c>
      <c r="JX663">
        <v>27.6879</v>
      </c>
      <c r="JY663">
        <v>28.3426</v>
      </c>
      <c r="JZ663">
        <v>30.0001</v>
      </c>
      <c r="KA663">
        <v>28.569</v>
      </c>
      <c r="KB663">
        <v>28.5416</v>
      </c>
      <c r="KC663">
        <v>64.56950000000001</v>
      </c>
      <c r="KD663">
        <v>18.2012</v>
      </c>
      <c r="KE663">
        <v>52.7356</v>
      </c>
      <c r="KF663">
        <v>27.6869</v>
      </c>
      <c r="KG663">
        <v>1155.93</v>
      </c>
      <c r="KH663">
        <v>19.2714</v>
      </c>
      <c r="KI663">
        <v>102.081</v>
      </c>
      <c r="KJ663">
        <v>91.61190000000001</v>
      </c>
    </row>
    <row r="664" spans="1:296">
      <c r="A664">
        <v>646</v>
      </c>
      <c r="B664">
        <v>1758404675.1</v>
      </c>
      <c r="C664">
        <v>22534.59999990463</v>
      </c>
      <c r="D664" t="s">
        <v>1741</v>
      </c>
      <c r="E664" t="s">
        <v>1742</v>
      </c>
      <c r="F664">
        <v>5</v>
      </c>
      <c r="G664" t="s">
        <v>1604</v>
      </c>
      <c r="H664">
        <v>1758404667.314285</v>
      </c>
      <c r="I664">
        <f>(J664)/1000</f>
        <v>0</v>
      </c>
      <c r="J664">
        <f>IF(DO664, AM664, AG664)</f>
        <v>0</v>
      </c>
      <c r="K664">
        <f>IF(DO664, AH664, AF664)</f>
        <v>0</v>
      </c>
      <c r="L664">
        <f>DQ664 - IF(AT664&gt;1, K664*DK664*100.0/(AV664), 0)</f>
        <v>0</v>
      </c>
      <c r="M664">
        <f>((S664-I664/2)*L664-K664)/(S664+I664/2)</f>
        <v>0</v>
      </c>
      <c r="N664">
        <f>M664*(DX664+DY664)/1000.0</f>
        <v>0</v>
      </c>
      <c r="O664">
        <f>(DQ664 - IF(AT664&gt;1, K664*DK664*100.0/(AV664), 0))*(DX664+DY664)/1000.0</f>
        <v>0</v>
      </c>
      <c r="P664">
        <f>2.0/((1/R664-1/Q664)+SIGN(R664)*SQRT((1/R664-1/Q664)*(1/R664-1/Q664) + 4*DL664/((DL664+1)*(DL664+1))*(2*1/R664*1/Q664-1/Q664*1/Q664)))</f>
        <v>0</v>
      </c>
      <c r="Q664">
        <f>IF(LEFT(DM664,1)&lt;&gt;"0",IF(LEFT(DM664,1)="1",3.0,DN664),$D$5+$E$5*(EE664*DX664/($K$5*1000))+$F$5*(EE664*DX664/($K$5*1000))*MAX(MIN(DK664,$J$5),$I$5)*MAX(MIN(DK664,$J$5),$I$5)+$G$5*MAX(MIN(DK664,$J$5),$I$5)*(EE664*DX664/($K$5*1000))+$H$5*(EE664*DX664/($K$5*1000))*(EE664*DX664/($K$5*1000)))</f>
        <v>0</v>
      </c>
      <c r="R664">
        <f>I664*(1000-(1000*0.61365*exp(17.502*V664/(240.97+V664))/(DX664+DY664)+DS664)/2)/(1000*0.61365*exp(17.502*V664/(240.97+V664))/(DX664+DY664)-DS664)</f>
        <v>0</v>
      </c>
      <c r="S664">
        <f>1/((DL664+1)/(P664/1.6)+1/(Q664/1.37)) + DL664/((DL664+1)/(P664/1.6) + DL664/(Q664/1.37))</f>
        <v>0</v>
      </c>
      <c r="T664">
        <f>(DG664*DJ664)</f>
        <v>0</v>
      </c>
      <c r="U664">
        <f>(DZ664+(T664+2*0.95*5.67E-8*(((DZ664+$B$9)+273)^4-(DZ664+273)^4)-44100*I664)/(1.84*29.3*Q664+8*0.95*5.67E-8*(DZ664+273)^3))</f>
        <v>0</v>
      </c>
      <c r="V664">
        <f>($C$9*EA664+$D$9*EB664+$E$9*U664)</f>
        <v>0</v>
      </c>
      <c r="W664">
        <f>0.61365*exp(17.502*V664/(240.97+V664))</f>
        <v>0</v>
      </c>
      <c r="X664">
        <f>(Y664/Z664*100)</f>
        <v>0</v>
      </c>
      <c r="Y664">
        <f>DS664*(DX664+DY664)/1000</f>
        <v>0</v>
      </c>
      <c r="Z664">
        <f>0.61365*exp(17.502*DZ664/(240.97+DZ664))</f>
        <v>0</v>
      </c>
      <c r="AA664">
        <f>(W664-DS664*(DX664+DY664)/1000)</f>
        <v>0</v>
      </c>
      <c r="AB664">
        <f>(-I664*44100)</f>
        <v>0</v>
      </c>
      <c r="AC664">
        <f>2*29.3*Q664*0.92*(DZ664-V664)</f>
        <v>0</v>
      </c>
      <c r="AD664">
        <f>2*0.95*5.67E-8*(((DZ664+$B$9)+273)^4-(V664+273)^4)</f>
        <v>0</v>
      </c>
      <c r="AE664">
        <f>T664+AD664+AB664+AC664</f>
        <v>0</v>
      </c>
      <c r="AF664">
        <f>DW664*AT664*(DR664-DQ664*(1000-AT664*DT664)/(1000-AT664*DS664))/(100*DK664)</f>
        <v>0</v>
      </c>
      <c r="AG664">
        <f>1000*DW664*AT664*(DS664-DT664)/(100*DK664*(1000-AT664*DS664))</f>
        <v>0</v>
      </c>
      <c r="AH664">
        <f>(AI664 - AJ664 - DX664*1E3/(8.314*(DZ664+273.15)) * AL664/DW664 * AK664) * DW664/(100*DK664) * (1000 - DT664)/1000</f>
        <v>0</v>
      </c>
      <c r="AI664">
        <v>1158.482155220798</v>
      </c>
      <c r="AJ664">
        <v>1102.198363636363</v>
      </c>
      <c r="AK664">
        <v>3.373646505796759</v>
      </c>
      <c r="AL664">
        <v>65.71797412509649</v>
      </c>
      <c r="AM664">
        <f>(AO664 - AN664 + DX664*1E3/(8.314*(DZ664+273.15)) * AQ664/DW664 * AP664) * DW664/(100*DK664) * 1000/(1000 - AO664)</f>
        <v>0</v>
      </c>
      <c r="AN664">
        <v>19.15603164552974</v>
      </c>
      <c r="AO664">
        <v>22.63653454545454</v>
      </c>
      <c r="AP664">
        <v>-0.006459151180551753</v>
      </c>
      <c r="AQ664">
        <v>86.31650499012009</v>
      </c>
      <c r="AR664">
        <v>0</v>
      </c>
      <c r="AS664">
        <v>0</v>
      </c>
      <c r="AT664">
        <f>IF(AR664*$H$15&gt;=AV664,1.0,(AV664/(AV664-AR664*$H$15)))</f>
        <v>0</v>
      </c>
      <c r="AU664">
        <f>(AT664-1)*100</f>
        <v>0</v>
      </c>
      <c r="AV664">
        <f>MAX(0,($B$15+$C$15*EE664)/(1+$D$15*EE664)*DX664/(DZ664+273)*$E$15)</f>
        <v>0</v>
      </c>
      <c r="AW664" t="s">
        <v>437</v>
      </c>
      <c r="AX664" t="s">
        <v>437</v>
      </c>
      <c r="AY664">
        <v>0</v>
      </c>
      <c r="AZ664">
        <v>0</v>
      </c>
      <c r="BA664">
        <f>1-AY664/AZ664</f>
        <v>0</v>
      </c>
      <c r="BB664">
        <v>0</v>
      </c>
      <c r="BC664" t="s">
        <v>437</v>
      </c>
      <c r="BD664" t="s">
        <v>437</v>
      </c>
      <c r="BE664">
        <v>0</v>
      </c>
      <c r="BF664">
        <v>0</v>
      </c>
      <c r="BG664">
        <f>1-BE664/BF664</f>
        <v>0</v>
      </c>
      <c r="BH664">
        <v>0.5</v>
      </c>
      <c r="BI664">
        <f>DH664</f>
        <v>0</v>
      </c>
      <c r="BJ664">
        <f>K664</f>
        <v>0</v>
      </c>
      <c r="BK664">
        <f>BG664*BH664*BI664</f>
        <v>0</v>
      </c>
      <c r="BL664">
        <f>(BJ664-BB664)/BI664</f>
        <v>0</v>
      </c>
      <c r="BM664">
        <f>(AZ664-BF664)/BF664</f>
        <v>0</v>
      </c>
      <c r="BN664">
        <f>AY664/(BA664+AY664/BF664)</f>
        <v>0</v>
      </c>
      <c r="BO664" t="s">
        <v>437</v>
      </c>
      <c r="BP664">
        <v>0</v>
      </c>
      <c r="BQ664">
        <f>IF(BP664&lt;&gt;0, BP664, BN664)</f>
        <v>0</v>
      </c>
      <c r="BR664">
        <f>1-BQ664/BF664</f>
        <v>0</v>
      </c>
      <c r="BS664">
        <f>(BF664-BE664)/(BF664-BQ664)</f>
        <v>0</v>
      </c>
      <c r="BT664">
        <f>(AZ664-BF664)/(AZ664-BQ664)</f>
        <v>0</v>
      </c>
      <c r="BU664">
        <f>(BF664-BE664)/(BF664-AY664)</f>
        <v>0</v>
      </c>
      <c r="BV664">
        <f>(AZ664-BF664)/(AZ664-AY664)</f>
        <v>0</v>
      </c>
      <c r="BW664">
        <f>(BS664*BQ664/BE664)</f>
        <v>0</v>
      </c>
      <c r="BX664">
        <f>(1-BW664)</f>
        <v>0</v>
      </c>
      <c r="DG664">
        <f>$B$13*EF664+$C$13*EG664+$F$13*ER664*(1-EU664)</f>
        <v>0</v>
      </c>
      <c r="DH664">
        <f>DG664*DI664</f>
        <v>0</v>
      </c>
      <c r="DI664">
        <f>($B$13*$D$11+$C$13*$D$11+$F$13*((FE664+EW664)/MAX(FE664+EW664+FF664, 0.1)*$I$11+FF664/MAX(FE664+EW664+FF664, 0.1)*$J$11))/($B$13+$C$13+$F$13)</f>
        <v>0</v>
      </c>
      <c r="DJ664">
        <f>($B$13*$K$11+$C$13*$K$11+$F$13*((FE664+EW664)/MAX(FE664+EW664+FF664, 0.1)*$P$11+FF664/MAX(FE664+EW664+FF664, 0.1)*$Q$11))/($B$13+$C$13+$F$13)</f>
        <v>0</v>
      </c>
      <c r="DK664">
        <v>5.66</v>
      </c>
      <c r="DL664">
        <v>0.5</v>
      </c>
      <c r="DM664" t="s">
        <v>438</v>
      </c>
      <c r="DN664">
        <v>2</v>
      </c>
      <c r="DO664" t="b">
        <v>1</v>
      </c>
      <c r="DP664">
        <v>1758404667.314285</v>
      </c>
      <c r="DQ664">
        <v>1053.124285714286</v>
      </c>
      <c r="DR664">
        <v>1121.581428571429</v>
      </c>
      <c r="DS664">
        <v>22.66952142857142</v>
      </c>
      <c r="DT664">
        <v>19.13306428571429</v>
      </c>
      <c r="DU664">
        <v>1053.896785714286</v>
      </c>
      <c r="DV664">
        <v>22.391925</v>
      </c>
      <c r="DW664">
        <v>499.9699285714286</v>
      </c>
      <c r="DX664">
        <v>90.19444285714283</v>
      </c>
      <c r="DY664">
        <v>0.06652728928571429</v>
      </c>
      <c r="DZ664">
        <v>29.35255357142857</v>
      </c>
      <c r="EA664">
        <v>30.00021071428571</v>
      </c>
      <c r="EB664">
        <v>999.9000000000002</v>
      </c>
      <c r="EC664">
        <v>0</v>
      </c>
      <c r="ED664">
        <v>0</v>
      </c>
      <c r="EE664">
        <v>9997.096428571429</v>
      </c>
      <c r="EF664">
        <v>0</v>
      </c>
      <c r="EG664">
        <v>11.79967142857143</v>
      </c>
      <c r="EH664">
        <v>-68.45627857142858</v>
      </c>
      <c r="EI664">
        <v>1077.551785714286</v>
      </c>
      <c r="EJ664">
        <v>1143.459642857143</v>
      </c>
      <c r="EK664">
        <v>3.536453214285714</v>
      </c>
      <c r="EL664">
        <v>1121.581428571429</v>
      </c>
      <c r="EM664">
        <v>19.13306428571429</v>
      </c>
      <c r="EN664">
        <v>2.044665</v>
      </c>
      <c r="EO664">
        <v>1.725696785714286</v>
      </c>
      <c r="EP664">
        <v>17.794525</v>
      </c>
      <c r="EQ664">
        <v>15.1295</v>
      </c>
      <c r="ER664">
        <v>2000.028571428572</v>
      </c>
      <c r="ES664">
        <v>0.9799941071428571</v>
      </c>
      <c r="ET664">
        <v>0.02000576785714286</v>
      </c>
      <c r="EU664">
        <v>0</v>
      </c>
      <c r="EV664">
        <v>978.0068928571429</v>
      </c>
      <c r="EW664">
        <v>5.00078</v>
      </c>
      <c r="EX664">
        <v>19107.78928571428</v>
      </c>
      <c r="EY664">
        <v>16379.83214285714</v>
      </c>
      <c r="EZ664">
        <v>38.64703571428571</v>
      </c>
      <c r="FA664">
        <v>39.531</v>
      </c>
      <c r="FB664">
        <v>38.93946428571428</v>
      </c>
      <c r="FC664">
        <v>39.14032142857143</v>
      </c>
      <c r="FD664">
        <v>39.95510714285713</v>
      </c>
      <c r="FE664">
        <v>1955.112857142857</v>
      </c>
      <c r="FF664">
        <v>39.91571428571429</v>
      </c>
      <c r="FG664">
        <v>0</v>
      </c>
      <c r="FH664">
        <v>1758404675.7</v>
      </c>
      <c r="FI664">
        <v>0</v>
      </c>
      <c r="FJ664">
        <v>978.0744</v>
      </c>
      <c r="FK664">
        <v>11.92784615541605</v>
      </c>
      <c r="FL664">
        <v>235.9692307221582</v>
      </c>
      <c r="FM664">
        <v>19110.108</v>
      </c>
      <c r="FN664">
        <v>15</v>
      </c>
      <c r="FO664">
        <v>0</v>
      </c>
      <c r="FP664" t="s">
        <v>439</v>
      </c>
      <c r="FQ664">
        <v>1746989605.5</v>
      </c>
      <c r="FR664">
        <v>1746989593.5</v>
      </c>
      <c r="FS664">
        <v>0</v>
      </c>
      <c r="FT664">
        <v>-0.274</v>
      </c>
      <c r="FU664">
        <v>-0.002</v>
      </c>
      <c r="FV664">
        <v>2.549</v>
      </c>
      <c r="FW664">
        <v>0.129</v>
      </c>
      <c r="FX664">
        <v>420</v>
      </c>
      <c r="FY664">
        <v>17</v>
      </c>
      <c r="FZ664">
        <v>0.02</v>
      </c>
      <c r="GA664">
        <v>0.04</v>
      </c>
      <c r="GB664">
        <v>-68.23576585365853</v>
      </c>
      <c r="GC664">
        <v>-3.393434843205626</v>
      </c>
      <c r="GD664">
        <v>0.3608641739003183</v>
      </c>
      <c r="GE664">
        <v>0</v>
      </c>
      <c r="GF664">
        <v>977.3038529411764</v>
      </c>
      <c r="GG664">
        <v>11.79344537570868</v>
      </c>
      <c r="GH664">
        <v>1.187607088232785</v>
      </c>
      <c r="GI664">
        <v>0</v>
      </c>
      <c r="GJ664">
        <v>3.569824390243903</v>
      </c>
      <c r="GK664">
        <v>-0.5449411149825736</v>
      </c>
      <c r="GL664">
        <v>0.05663847520377547</v>
      </c>
      <c r="GM664">
        <v>0</v>
      </c>
      <c r="GN664">
        <v>0</v>
      </c>
      <c r="GO664">
        <v>3</v>
      </c>
      <c r="GP664" t="s">
        <v>446</v>
      </c>
      <c r="GQ664">
        <v>3.10197</v>
      </c>
      <c r="GR664">
        <v>2.72454</v>
      </c>
      <c r="GS664">
        <v>0.168335</v>
      </c>
      <c r="GT664">
        <v>0.174932</v>
      </c>
      <c r="GU664">
        <v>0.103327</v>
      </c>
      <c r="GV664">
        <v>0.09325170000000001</v>
      </c>
      <c r="GW664">
        <v>21767.8</v>
      </c>
      <c r="GX664">
        <v>19624.2</v>
      </c>
      <c r="GY664">
        <v>26736.1</v>
      </c>
      <c r="GZ664">
        <v>24004.8</v>
      </c>
      <c r="HA664">
        <v>38369.9</v>
      </c>
      <c r="HB664">
        <v>32199.5</v>
      </c>
      <c r="HC664">
        <v>46689.8</v>
      </c>
      <c r="HD664">
        <v>37993.5</v>
      </c>
      <c r="HE664">
        <v>1.87483</v>
      </c>
      <c r="HF664">
        <v>2.34767</v>
      </c>
      <c r="HG664">
        <v>0.144947</v>
      </c>
      <c r="HH664">
        <v>0</v>
      </c>
      <c r="HI664">
        <v>27.6102</v>
      </c>
      <c r="HJ664">
        <v>999.9</v>
      </c>
      <c r="HK664">
        <v>43.5</v>
      </c>
      <c r="HL664">
        <v>32.4</v>
      </c>
      <c r="HM664">
        <v>23.557</v>
      </c>
      <c r="HN664">
        <v>61.3312</v>
      </c>
      <c r="HO664">
        <v>5.33253</v>
      </c>
      <c r="HP664">
        <v>2</v>
      </c>
      <c r="HQ664">
        <v>0.08591459999999999</v>
      </c>
      <c r="HR664">
        <v>-0.129943</v>
      </c>
      <c r="HS664">
        <v>20.2829</v>
      </c>
      <c r="HT664">
        <v>5.21325</v>
      </c>
      <c r="HU664">
        <v>11.9764</v>
      </c>
      <c r="HV664">
        <v>4.96335</v>
      </c>
      <c r="HW664">
        <v>3.2744</v>
      </c>
      <c r="HX664">
        <v>9999</v>
      </c>
      <c r="HY664">
        <v>9999</v>
      </c>
      <c r="HZ664">
        <v>9999</v>
      </c>
      <c r="IA664">
        <v>999.9</v>
      </c>
      <c r="IB664">
        <v>1.86386</v>
      </c>
      <c r="IC664">
        <v>1.86007</v>
      </c>
      <c r="ID664">
        <v>1.85842</v>
      </c>
      <c r="IE664">
        <v>1.85974</v>
      </c>
      <c r="IF664">
        <v>1.85988</v>
      </c>
      <c r="IG664">
        <v>1.85841</v>
      </c>
      <c r="IH664">
        <v>1.85745</v>
      </c>
      <c r="II664">
        <v>1.8524</v>
      </c>
      <c r="IJ664">
        <v>0</v>
      </c>
      <c r="IK664">
        <v>0</v>
      </c>
      <c r="IL664">
        <v>0</v>
      </c>
      <c r="IM664">
        <v>0</v>
      </c>
      <c r="IN664" t="s">
        <v>441</v>
      </c>
      <c r="IO664" t="s">
        <v>442</v>
      </c>
      <c r="IP664" t="s">
        <v>443</v>
      </c>
      <c r="IQ664" t="s">
        <v>443</v>
      </c>
      <c r="IR664" t="s">
        <v>443</v>
      </c>
      <c r="IS664" t="s">
        <v>443</v>
      </c>
      <c r="IT664">
        <v>0</v>
      </c>
      <c r="IU664">
        <v>100</v>
      </c>
      <c r="IV664">
        <v>100</v>
      </c>
      <c r="IW664">
        <v>-0.75</v>
      </c>
      <c r="IX664">
        <v>0.2769</v>
      </c>
      <c r="IY664">
        <v>-1.199888540531774</v>
      </c>
      <c r="IZ664">
        <v>0.0006062262584135303</v>
      </c>
      <c r="JA664">
        <v>-6.607284784785487E-07</v>
      </c>
      <c r="JB664">
        <v>4.456398226774383E-10</v>
      </c>
      <c r="JC664">
        <v>0.04242554667046498</v>
      </c>
      <c r="JD664">
        <v>-0.002659736867722172</v>
      </c>
      <c r="JE664">
        <v>0.000738507291522077</v>
      </c>
      <c r="JF664">
        <v>-6.730059124220876E-06</v>
      </c>
      <c r="JG664">
        <v>7</v>
      </c>
      <c r="JH664">
        <v>1949</v>
      </c>
      <c r="JI664">
        <v>1</v>
      </c>
      <c r="JJ664">
        <v>29</v>
      </c>
      <c r="JK664">
        <v>190251.2</v>
      </c>
      <c r="JL664">
        <v>190251.4</v>
      </c>
      <c r="JM664">
        <v>3.25073</v>
      </c>
      <c r="JN664">
        <v>2.60132</v>
      </c>
      <c r="JO664">
        <v>2.146</v>
      </c>
      <c r="JP664">
        <v>2.677</v>
      </c>
      <c r="JQ664">
        <v>2.29858</v>
      </c>
      <c r="JR664">
        <v>2.43774</v>
      </c>
      <c r="JS664">
        <v>37.0509</v>
      </c>
      <c r="JT664">
        <v>24.0787</v>
      </c>
      <c r="JU664">
        <v>18</v>
      </c>
      <c r="JV664">
        <v>481.498</v>
      </c>
      <c r="JW664">
        <v>896.9829999999999</v>
      </c>
      <c r="JX664">
        <v>27.6826</v>
      </c>
      <c r="JY664">
        <v>28.3431</v>
      </c>
      <c r="JZ664">
        <v>30.0002</v>
      </c>
      <c r="KA664">
        <v>28.5666</v>
      </c>
      <c r="KB664">
        <v>28.5401</v>
      </c>
      <c r="KC664">
        <v>65.27330000000001</v>
      </c>
      <c r="KD664">
        <v>18.2012</v>
      </c>
      <c r="KE664">
        <v>52.7356</v>
      </c>
      <c r="KF664">
        <v>27.6868</v>
      </c>
      <c r="KG664">
        <v>1169.29</v>
      </c>
      <c r="KH664">
        <v>19.3206</v>
      </c>
      <c r="KI664">
        <v>102.081</v>
      </c>
      <c r="KJ664">
        <v>91.6118</v>
      </c>
    </row>
    <row r="665" spans="1:296">
      <c r="A665">
        <v>647</v>
      </c>
      <c r="B665">
        <v>1758404680.1</v>
      </c>
      <c r="C665">
        <v>22539.59999990463</v>
      </c>
      <c r="D665" t="s">
        <v>1743</v>
      </c>
      <c r="E665" t="s">
        <v>1744</v>
      </c>
      <c r="F665">
        <v>5</v>
      </c>
      <c r="G665" t="s">
        <v>1604</v>
      </c>
      <c r="H665">
        <v>1758404672.6</v>
      </c>
      <c r="I665">
        <f>(J665)/1000</f>
        <v>0</v>
      </c>
      <c r="J665">
        <f>IF(DO665, AM665, AG665)</f>
        <v>0</v>
      </c>
      <c r="K665">
        <f>IF(DO665, AH665, AF665)</f>
        <v>0</v>
      </c>
      <c r="L665">
        <f>DQ665 - IF(AT665&gt;1, K665*DK665*100.0/(AV665), 0)</f>
        <v>0</v>
      </c>
      <c r="M665">
        <f>((S665-I665/2)*L665-K665)/(S665+I665/2)</f>
        <v>0</v>
      </c>
      <c r="N665">
        <f>M665*(DX665+DY665)/1000.0</f>
        <v>0</v>
      </c>
      <c r="O665">
        <f>(DQ665 - IF(AT665&gt;1, K665*DK665*100.0/(AV665), 0))*(DX665+DY665)/1000.0</f>
        <v>0</v>
      </c>
      <c r="P665">
        <f>2.0/((1/R665-1/Q665)+SIGN(R665)*SQRT((1/R665-1/Q665)*(1/R665-1/Q665) + 4*DL665/((DL665+1)*(DL665+1))*(2*1/R665*1/Q665-1/Q665*1/Q665)))</f>
        <v>0</v>
      </c>
      <c r="Q665">
        <f>IF(LEFT(DM665,1)&lt;&gt;"0",IF(LEFT(DM665,1)="1",3.0,DN665),$D$5+$E$5*(EE665*DX665/($K$5*1000))+$F$5*(EE665*DX665/($K$5*1000))*MAX(MIN(DK665,$J$5),$I$5)*MAX(MIN(DK665,$J$5),$I$5)+$G$5*MAX(MIN(DK665,$J$5),$I$5)*(EE665*DX665/($K$5*1000))+$H$5*(EE665*DX665/($K$5*1000))*(EE665*DX665/($K$5*1000)))</f>
        <v>0</v>
      </c>
      <c r="R665">
        <f>I665*(1000-(1000*0.61365*exp(17.502*V665/(240.97+V665))/(DX665+DY665)+DS665)/2)/(1000*0.61365*exp(17.502*V665/(240.97+V665))/(DX665+DY665)-DS665)</f>
        <v>0</v>
      </c>
      <c r="S665">
        <f>1/((DL665+1)/(P665/1.6)+1/(Q665/1.37)) + DL665/((DL665+1)/(P665/1.6) + DL665/(Q665/1.37))</f>
        <v>0</v>
      </c>
      <c r="T665">
        <f>(DG665*DJ665)</f>
        <v>0</v>
      </c>
      <c r="U665">
        <f>(DZ665+(T665+2*0.95*5.67E-8*(((DZ665+$B$9)+273)^4-(DZ665+273)^4)-44100*I665)/(1.84*29.3*Q665+8*0.95*5.67E-8*(DZ665+273)^3))</f>
        <v>0</v>
      </c>
      <c r="V665">
        <f>($C$9*EA665+$D$9*EB665+$E$9*U665)</f>
        <v>0</v>
      </c>
      <c r="W665">
        <f>0.61365*exp(17.502*V665/(240.97+V665))</f>
        <v>0</v>
      </c>
      <c r="X665">
        <f>(Y665/Z665*100)</f>
        <v>0</v>
      </c>
      <c r="Y665">
        <f>DS665*(DX665+DY665)/1000</f>
        <v>0</v>
      </c>
      <c r="Z665">
        <f>0.61365*exp(17.502*DZ665/(240.97+DZ665))</f>
        <v>0</v>
      </c>
      <c r="AA665">
        <f>(W665-DS665*(DX665+DY665)/1000)</f>
        <v>0</v>
      </c>
      <c r="AB665">
        <f>(-I665*44100)</f>
        <v>0</v>
      </c>
      <c r="AC665">
        <f>2*29.3*Q665*0.92*(DZ665-V665)</f>
        <v>0</v>
      </c>
      <c r="AD665">
        <f>2*0.95*5.67E-8*(((DZ665+$B$9)+273)^4-(V665+273)^4)</f>
        <v>0</v>
      </c>
      <c r="AE665">
        <f>T665+AD665+AB665+AC665</f>
        <v>0</v>
      </c>
      <c r="AF665">
        <f>DW665*AT665*(DR665-DQ665*(1000-AT665*DT665)/(1000-AT665*DS665))/(100*DK665)</f>
        <v>0</v>
      </c>
      <c r="AG665">
        <f>1000*DW665*AT665*(DS665-DT665)/(100*DK665*(1000-AT665*DS665))</f>
        <v>0</v>
      </c>
      <c r="AH665">
        <f>(AI665 - AJ665 - DX665*1E3/(8.314*(DZ665+273.15)) * AL665/DW665 * AK665) * DW665/(100*DK665) * (1000 - DT665)/1000</f>
        <v>0</v>
      </c>
      <c r="AI665">
        <v>1175.684871925208</v>
      </c>
      <c r="AJ665">
        <v>1119.165515151515</v>
      </c>
      <c r="AK665">
        <v>3.38829919206129</v>
      </c>
      <c r="AL665">
        <v>65.71797412509649</v>
      </c>
      <c r="AM665">
        <f>(AO665 - AN665 + DX665*1E3/(8.314*(DZ665+273.15)) * AQ665/DW665 * AP665) * DW665/(100*DK665) * 1000/(1000 - AO665)</f>
        <v>0</v>
      </c>
      <c r="AN665">
        <v>19.21818897560678</v>
      </c>
      <c r="AO665">
        <v>22.63071272727271</v>
      </c>
      <c r="AP665">
        <v>-0.0002976450231000054</v>
      </c>
      <c r="AQ665">
        <v>86.31650499012009</v>
      </c>
      <c r="AR665">
        <v>0</v>
      </c>
      <c r="AS665">
        <v>0</v>
      </c>
      <c r="AT665">
        <f>IF(AR665*$H$15&gt;=AV665,1.0,(AV665/(AV665-AR665*$H$15)))</f>
        <v>0</v>
      </c>
      <c r="AU665">
        <f>(AT665-1)*100</f>
        <v>0</v>
      </c>
      <c r="AV665">
        <f>MAX(0,($B$15+$C$15*EE665)/(1+$D$15*EE665)*DX665/(DZ665+273)*$E$15)</f>
        <v>0</v>
      </c>
      <c r="AW665" t="s">
        <v>437</v>
      </c>
      <c r="AX665" t="s">
        <v>437</v>
      </c>
      <c r="AY665">
        <v>0</v>
      </c>
      <c r="AZ665">
        <v>0</v>
      </c>
      <c r="BA665">
        <f>1-AY665/AZ665</f>
        <v>0</v>
      </c>
      <c r="BB665">
        <v>0</v>
      </c>
      <c r="BC665" t="s">
        <v>437</v>
      </c>
      <c r="BD665" t="s">
        <v>437</v>
      </c>
      <c r="BE665">
        <v>0</v>
      </c>
      <c r="BF665">
        <v>0</v>
      </c>
      <c r="BG665">
        <f>1-BE665/BF665</f>
        <v>0</v>
      </c>
      <c r="BH665">
        <v>0.5</v>
      </c>
      <c r="BI665">
        <f>DH665</f>
        <v>0</v>
      </c>
      <c r="BJ665">
        <f>K665</f>
        <v>0</v>
      </c>
      <c r="BK665">
        <f>BG665*BH665*BI665</f>
        <v>0</v>
      </c>
      <c r="BL665">
        <f>(BJ665-BB665)/BI665</f>
        <v>0</v>
      </c>
      <c r="BM665">
        <f>(AZ665-BF665)/BF665</f>
        <v>0</v>
      </c>
      <c r="BN665">
        <f>AY665/(BA665+AY665/BF665)</f>
        <v>0</v>
      </c>
      <c r="BO665" t="s">
        <v>437</v>
      </c>
      <c r="BP665">
        <v>0</v>
      </c>
      <c r="BQ665">
        <f>IF(BP665&lt;&gt;0, BP665, BN665)</f>
        <v>0</v>
      </c>
      <c r="BR665">
        <f>1-BQ665/BF665</f>
        <v>0</v>
      </c>
      <c r="BS665">
        <f>(BF665-BE665)/(BF665-BQ665)</f>
        <v>0</v>
      </c>
      <c r="BT665">
        <f>(AZ665-BF665)/(AZ665-BQ665)</f>
        <v>0</v>
      </c>
      <c r="BU665">
        <f>(BF665-BE665)/(BF665-AY665)</f>
        <v>0</v>
      </c>
      <c r="BV665">
        <f>(AZ665-BF665)/(AZ665-AY665)</f>
        <v>0</v>
      </c>
      <c r="BW665">
        <f>(BS665*BQ665/BE665)</f>
        <v>0</v>
      </c>
      <c r="BX665">
        <f>(1-BW665)</f>
        <v>0</v>
      </c>
      <c r="DG665">
        <f>$B$13*EF665+$C$13*EG665+$F$13*ER665*(1-EU665)</f>
        <v>0</v>
      </c>
      <c r="DH665">
        <f>DG665*DI665</f>
        <v>0</v>
      </c>
      <c r="DI665">
        <f>($B$13*$D$11+$C$13*$D$11+$F$13*((FE665+EW665)/MAX(FE665+EW665+FF665, 0.1)*$I$11+FF665/MAX(FE665+EW665+FF665, 0.1)*$J$11))/($B$13+$C$13+$F$13)</f>
        <v>0</v>
      </c>
      <c r="DJ665">
        <f>($B$13*$K$11+$C$13*$K$11+$F$13*((FE665+EW665)/MAX(FE665+EW665+FF665, 0.1)*$P$11+FF665/MAX(FE665+EW665+FF665, 0.1)*$Q$11))/($B$13+$C$13+$F$13)</f>
        <v>0</v>
      </c>
      <c r="DK665">
        <v>5.66</v>
      </c>
      <c r="DL665">
        <v>0.5</v>
      </c>
      <c r="DM665" t="s">
        <v>438</v>
      </c>
      <c r="DN665">
        <v>2</v>
      </c>
      <c r="DO665" t="b">
        <v>1</v>
      </c>
      <c r="DP665">
        <v>1758404672.6</v>
      </c>
      <c r="DQ665">
        <v>1070.638148148148</v>
      </c>
      <c r="DR665">
        <v>1139.306296296296</v>
      </c>
      <c r="DS665">
        <v>22.64741481481482</v>
      </c>
      <c r="DT665">
        <v>19.17894814814815</v>
      </c>
      <c r="DU665">
        <v>1071.398148148148</v>
      </c>
      <c r="DV665">
        <v>22.37026296296296</v>
      </c>
      <c r="DW665">
        <v>499.9678518518519</v>
      </c>
      <c r="DX665">
        <v>90.19347037037039</v>
      </c>
      <c r="DY665">
        <v>0.0664830111111111</v>
      </c>
      <c r="DZ665">
        <v>29.33567037037037</v>
      </c>
      <c r="EA665">
        <v>29.989</v>
      </c>
      <c r="EB665">
        <v>999.9000000000001</v>
      </c>
      <c r="EC665">
        <v>0</v>
      </c>
      <c r="ED665">
        <v>0</v>
      </c>
      <c r="EE665">
        <v>9998.588888888889</v>
      </c>
      <c r="EF665">
        <v>0</v>
      </c>
      <c r="EG665">
        <v>11.60847777777778</v>
      </c>
      <c r="EH665">
        <v>-68.66761851851851</v>
      </c>
      <c r="EI665">
        <v>1095.447407407408</v>
      </c>
      <c r="EJ665">
        <v>1161.585185185185</v>
      </c>
      <c r="EK665">
        <v>3.468475925925926</v>
      </c>
      <c r="EL665">
        <v>1139.306296296296</v>
      </c>
      <c r="EM665">
        <v>19.17894814814815</v>
      </c>
      <c r="EN665">
        <v>2.04264962962963</v>
      </c>
      <c r="EO665">
        <v>1.729815925925926</v>
      </c>
      <c r="EP665">
        <v>17.77887407407407</v>
      </c>
      <c r="EQ665">
        <v>15.16656666666667</v>
      </c>
      <c r="ER665">
        <v>2000.040740740741</v>
      </c>
      <c r="ES665">
        <v>0.9799943333333334</v>
      </c>
      <c r="ET665">
        <v>0.02000554814814815</v>
      </c>
      <c r="EU665">
        <v>0</v>
      </c>
      <c r="EV665">
        <v>979.0785555555557</v>
      </c>
      <c r="EW665">
        <v>5.00078</v>
      </c>
      <c r="EX665">
        <v>19128.4037037037</v>
      </c>
      <c r="EY665">
        <v>16379.92962962963</v>
      </c>
      <c r="EZ665">
        <v>38.64555555555555</v>
      </c>
      <c r="FA665">
        <v>39.52296296296296</v>
      </c>
      <c r="FB665">
        <v>38.93955555555555</v>
      </c>
      <c r="FC665">
        <v>39.12244444444445</v>
      </c>
      <c r="FD665">
        <v>39.94659259259259</v>
      </c>
      <c r="FE665">
        <v>1955.125185185185</v>
      </c>
      <c r="FF665">
        <v>39.91555555555556</v>
      </c>
      <c r="FG665">
        <v>0</v>
      </c>
      <c r="FH665">
        <v>1758404680.5</v>
      </c>
      <c r="FI665">
        <v>0</v>
      </c>
      <c r="FJ665">
        <v>979.0391199999999</v>
      </c>
      <c r="FK665">
        <v>12.30599997827898</v>
      </c>
      <c r="FL665">
        <v>232.9384611674795</v>
      </c>
      <c r="FM665">
        <v>19128.612</v>
      </c>
      <c r="FN665">
        <v>15</v>
      </c>
      <c r="FO665">
        <v>0</v>
      </c>
      <c r="FP665" t="s">
        <v>439</v>
      </c>
      <c r="FQ665">
        <v>1746989605.5</v>
      </c>
      <c r="FR665">
        <v>1746989593.5</v>
      </c>
      <c r="FS665">
        <v>0</v>
      </c>
      <c r="FT665">
        <v>-0.274</v>
      </c>
      <c r="FU665">
        <v>-0.002</v>
      </c>
      <c r="FV665">
        <v>2.549</v>
      </c>
      <c r="FW665">
        <v>0.129</v>
      </c>
      <c r="FX665">
        <v>420</v>
      </c>
      <c r="FY665">
        <v>17</v>
      </c>
      <c r="FZ665">
        <v>0.02</v>
      </c>
      <c r="GA665">
        <v>0.04</v>
      </c>
      <c r="GB665">
        <v>-68.545356097561</v>
      </c>
      <c r="GC665">
        <v>-2.381742857142819</v>
      </c>
      <c r="GD665">
        <v>0.2418562524580733</v>
      </c>
      <c r="GE665">
        <v>0</v>
      </c>
      <c r="GF665">
        <v>978.4952352941177</v>
      </c>
      <c r="GG665">
        <v>12.12971734293584</v>
      </c>
      <c r="GH665">
        <v>1.22032457251492</v>
      </c>
      <c r="GI665">
        <v>0</v>
      </c>
      <c r="GJ665">
        <v>3.506164878048781</v>
      </c>
      <c r="GK665">
        <v>-0.7881898954703858</v>
      </c>
      <c r="GL665">
        <v>0.07855739430884207</v>
      </c>
      <c r="GM665">
        <v>0</v>
      </c>
      <c r="GN665">
        <v>0</v>
      </c>
      <c r="GO665">
        <v>3</v>
      </c>
      <c r="GP665" t="s">
        <v>446</v>
      </c>
      <c r="GQ665">
        <v>3.1024</v>
      </c>
      <c r="GR665">
        <v>2.72437</v>
      </c>
      <c r="GS665">
        <v>0.169962</v>
      </c>
      <c r="GT665">
        <v>0.176521</v>
      </c>
      <c r="GU665">
        <v>0.10331</v>
      </c>
      <c r="GV665">
        <v>0.09345340000000001</v>
      </c>
      <c r="GW665">
        <v>21725</v>
      </c>
      <c r="GX665">
        <v>19586.5</v>
      </c>
      <c r="GY665">
        <v>26735.8</v>
      </c>
      <c r="GZ665">
        <v>24004.9</v>
      </c>
      <c r="HA665">
        <v>38370.4</v>
      </c>
      <c r="HB665">
        <v>32192.4</v>
      </c>
      <c r="HC665">
        <v>46689.2</v>
      </c>
      <c r="HD665">
        <v>37993.3</v>
      </c>
      <c r="HE665">
        <v>1.8756</v>
      </c>
      <c r="HF665">
        <v>2.34785</v>
      </c>
      <c r="HG665">
        <v>0.145297</v>
      </c>
      <c r="HH665">
        <v>0</v>
      </c>
      <c r="HI665">
        <v>27.607</v>
      </c>
      <c r="HJ665">
        <v>999.9</v>
      </c>
      <c r="HK665">
        <v>43.5</v>
      </c>
      <c r="HL665">
        <v>32.4</v>
      </c>
      <c r="HM665">
        <v>23.556</v>
      </c>
      <c r="HN665">
        <v>60.6512</v>
      </c>
      <c r="HO665">
        <v>5.21635</v>
      </c>
      <c r="HP665">
        <v>2</v>
      </c>
      <c r="HQ665">
        <v>0.0868115</v>
      </c>
      <c r="HR665">
        <v>-1.85866</v>
      </c>
      <c r="HS665">
        <v>20.2703</v>
      </c>
      <c r="HT665">
        <v>5.2137</v>
      </c>
      <c r="HU665">
        <v>11.9758</v>
      </c>
      <c r="HV665">
        <v>4.96395</v>
      </c>
      <c r="HW665">
        <v>3.27455</v>
      </c>
      <c r="HX665">
        <v>9999</v>
      </c>
      <c r="HY665">
        <v>9999</v>
      </c>
      <c r="HZ665">
        <v>9999</v>
      </c>
      <c r="IA665">
        <v>999.9</v>
      </c>
      <c r="IB665">
        <v>1.86386</v>
      </c>
      <c r="IC665">
        <v>1.86006</v>
      </c>
      <c r="ID665">
        <v>1.85842</v>
      </c>
      <c r="IE665">
        <v>1.85974</v>
      </c>
      <c r="IF665">
        <v>1.85989</v>
      </c>
      <c r="IG665">
        <v>1.85843</v>
      </c>
      <c r="IH665">
        <v>1.85745</v>
      </c>
      <c r="II665">
        <v>1.85238</v>
      </c>
      <c r="IJ665">
        <v>0</v>
      </c>
      <c r="IK665">
        <v>0</v>
      </c>
      <c r="IL665">
        <v>0</v>
      </c>
      <c r="IM665">
        <v>0</v>
      </c>
      <c r="IN665" t="s">
        <v>441</v>
      </c>
      <c r="IO665" t="s">
        <v>442</v>
      </c>
      <c r="IP665" t="s">
        <v>443</v>
      </c>
      <c r="IQ665" t="s">
        <v>443</v>
      </c>
      <c r="IR665" t="s">
        <v>443</v>
      </c>
      <c r="IS665" t="s">
        <v>443</v>
      </c>
      <c r="IT665">
        <v>0</v>
      </c>
      <c r="IU665">
        <v>100</v>
      </c>
      <c r="IV665">
        <v>100</v>
      </c>
      <c r="IW665">
        <v>-0.74</v>
      </c>
      <c r="IX665">
        <v>0.2768</v>
      </c>
      <c r="IY665">
        <v>-1.199888540531774</v>
      </c>
      <c r="IZ665">
        <v>0.0006062262584135303</v>
      </c>
      <c r="JA665">
        <v>-6.607284784785487E-07</v>
      </c>
      <c r="JB665">
        <v>4.456398226774383E-10</v>
      </c>
      <c r="JC665">
        <v>0.04242554667046498</v>
      </c>
      <c r="JD665">
        <v>-0.002659736867722172</v>
      </c>
      <c r="JE665">
        <v>0.000738507291522077</v>
      </c>
      <c r="JF665">
        <v>-6.730059124220876E-06</v>
      </c>
      <c r="JG665">
        <v>7</v>
      </c>
      <c r="JH665">
        <v>1949</v>
      </c>
      <c r="JI665">
        <v>1</v>
      </c>
      <c r="JJ665">
        <v>29</v>
      </c>
      <c r="JK665">
        <v>190251.2</v>
      </c>
      <c r="JL665">
        <v>190251.4</v>
      </c>
      <c r="JM665">
        <v>3.28857</v>
      </c>
      <c r="JN665">
        <v>2.60986</v>
      </c>
      <c r="JO665">
        <v>2.146</v>
      </c>
      <c r="JP665">
        <v>2.67944</v>
      </c>
      <c r="JQ665">
        <v>2.29858</v>
      </c>
      <c r="JR665">
        <v>2.40601</v>
      </c>
      <c r="JS665">
        <v>37.0509</v>
      </c>
      <c r="JT665">
        <v>24.07</v>
      </c>
      <c r="JU665">
        <v>18</v>
      </c>
      <c r="JV665">
        <v>481.947</v>
      </c>
      <c r="JW665">
        <v>897.168</v>
      </c>
      <c r="JX665">
        <v>27.8835</v>
      </c>
      <c r="JY665">
        <v>28.3445</v>
      </c>
      <c r="JZ665">
        <v>30.0007</v>
      </c>
      <c r="KA665">
        <v>28.5666</v>
      </c>
      <c r="KB665">
        <v>28.5401</v>
      </c>
      <c r="KC665">
        <v>66.051</v>
      </c>
      <c r="KD665">
        <v>17.9107</v>
      </c>
      <c r="KE665">
        <v>52.7356</v>
      </c>
      <c r="KF665">
        <v>28.1325</v>
      </c>
      <c r="KG665">
        <v>1189.33</v>
      </c>
      <c r="KH665">
        <v>19.3745</v>
      </c>
      <c r="KI665">
        <v>102.08</v>
      </c>
      <c r="KJ665">
        <v>91.6116</v>
      </c>
    </row>
    <row r="666" spans="1:296">
      <c r="A666">
        <v>648</v>
      </c>
      <c r="B666">
        <v>1758404685.1</v>
      </c>
      <c r="C666">
        <v>22544.59999990463</v>
      </c>
      <c r="D666" t="s">
        <v>1745</v>
      </c>
      <c r="E666" t="s">
        <v>1746</v>
      </c>
      <c r="F666">
        <v>5</v>
      </c>
      <c r="G666" t="s">
        <v>1604</v>
      </c>
      <c r="H666">
        <v>1758404677.314285</v>
      </c>
      <c r="I666">
        <f>(J666)/1000</f>
        <v>0</v>
      </c>
      <c r="J666">
        <f>IF(DO666, AM666, AG666)</f>
        <v>0</v>
      </c>
      <c r="K666">
        <f>IF(DO666, AH666, AF666)</f>
        <v>0</v>
      </c>
      <c r="L666">
        <f>DQ666 - IF(AT666&gt;1, K666*DK666*100.0/(AV666), 0)</f>
        <v>0</v>
      </c>
      <c r="M666">
        <f>((S666-I666/2)*L666-K666)/(S666+I666/2)</f>
        <v>0</v>
      </c>
      <c r="N666">
        <f>M666*(DX666+DY666)/1000.0</f>
        <v>0</v>
      </c>
      <c r="O666">
        <f>(DQ666 - IF(AT666&gt;1, K666*DK666*100.0/(AV666), 0))*(DX666+DY666)/1000.0</f>
        <v>0</v>
      </c>
      <c r="P666">
        <f>2.0/((1/R666-1/Q666)+SIGN(R666)*SQRT((1/R666-1/Q666)*(1/R666-1/Q666) + 4*DL666/((DL666+1)*(DL666+1))*(2*1/R666*1/Q666-1/Q666*1/Q666)))</f>
        <v>0</v>
      </c>
      <c r="Q666">
        <f>IF(LEFT(DM666,1)&lt;&gt;"0",IF(LEFT(DM666,1)="1",3.0,DN666),$D$5+$E$5*(EE666*DX666/($K$5*1000))+$F$5*(EE666*DX666/($K$5*1000))*MAX(MIN(DK666,$J$5),$I$5)*MAX(MIN(DK666,$J$5),$I$5)+$G$5*MAX(MIN(DK666,$J$5),$I$5)*(EE666*DX666/($K$5*1000))+$H$5*(EE666*DX666/($K$5*1000))*(EE666*DX666/($K$5*1000)))</f>
        <v>0</v>
      </c>
      <c r="R666">
        <f>I666*(1000-(1000*0.61365*exp(17.502*V666/(240.97+V666))/(DX666+DY666)+DS666)/2)/(1000*0.61365*exp(17.502*V666/(240.97+V666))/(DX666+DY666)-DS666)</f>
        <v>0</v>
      </c>
      <c r="S666">
        <f>1/((DL666+1)/(P666/1.6)+1/(Q666/1.37)) + DL666/((DL666+1)/(P666/1.6) + DL666/(Q666/1.37))</f>
        <v>0</v>
      </c>
      <c r="T666">
        <f>(DG666*DJ666)</f>
        <v>0</v>
      </c>
      <c r="U666">
        <f>(DZ666+(T666+2*0.95*5.67E-8*(((DZ666+$B$9)+273)^4-(DZ666+273)^4)-44100*I666)/(1.84*29.3*Q666+8*0.95*5.67E-8*(DZ666+273)^3))</f>
        <v>0</v>
      </c>
      <c r="V666">
        <f>($C$9*EA666+$D$9*EB666+$E$9*U666)</f>
        <v>0</v>
      </c>
      <c r="W666">
        <f>0.61365*exp(17.502*V666/(240.97+V666))</f>
        <v>0</v>
      </c>
      <c r="X666">
        <f>(Y666/Z666*100)</f>
        <v>0</v>
      </c>
      <c r="Y666">
        <f>DS666*(DX666+DY666)/1000</f>
        <v>0</v>
      </c>
      <c r="Z666">
        <f>0.61365*exp(17.502*DZ666/(240.97+DZ666))</f>
        <v>0</v>
      </c>
      <c r="AA666">
        <f>(W666-DS666*(DX666+DY666)/1000)</f>
        <v>0</v>
      </c>
      <c r="AB666">
        <f>(-I666*44100)</f>
        <v>0</v>
      </c>
      <c r="AC666">
        <f>2*29.3*Q666*0.92*(DZ666-V666)</f>
        <v>0</v>
      </c>
      <c r="AD666">
        <f>2*0.95*5.67E-8*(((DZ666+$B$9)+273)^4-(V666+273)^4)</f>
        <v>0</v>
      </c>
      <c r="AE666">
        <f>T666+AD666+AB666+AC666</f>
        <v>0</v>
      </c>
      <c r="AF666">
        <f>DW666*AT666*(DR666-DQ666*(1000-AT666*DT666)/(1000-AT666*DS666))/(100*DK666)</f>
        <v>0</v>
      </c>
      <c r="AG666">
        <f>1000*DW666*AT666*(DS666-DT666)/(100*DK666*(1000-AT666*DS666))</f>
        <v>0</v>
      </c>
      <c r="AH666">
        <f>(AI666 - AJ666 - DX666*1E3/(8.314*(DZ666+273.15)) * AL666/DW666 * AK666) * DW666/(100*DK666) * (1000 - DT666)/1000</f>
        <v>0</v>
      </c>
      <c r="AI666">
        <v>1192.951291991357</v>
      </c>
      <c r="AJ666">
        <v>1136.151636363636</v>
      </c>
      <c r="AK666">
        <v>3.399590584187292</v>
      </c>
      <c r="AL666">
        <v>65.71797412509649</v>
      </c>
      <c r="AM666">
        <f>(AO666 - AN666 + DX666*1E3/(8.314*(DZ666+273.15)) * AQ666/DW666 * AP666) * DW666/(100*DK666) * 1000/(1000 - AO666)</f>
        <v>0</v>
      </c>
      <c r="AN666">
        <v>19.29359805279979</v>
      </c>
      <c r="AO666">
        <v>22.64283212121212</v>
      </c>
      <c r="AP666">
        <v>0.0004778814927990764</v>
      </c>
      <c r="AQ666">
        <v>86.31650499012009</v>
      </c>
      <c r="AR666">
        <v>0</v>
      </c>
      <c r="AS666">
        <v>0</v>
      </c>
      <c r="AT666">
        <f>IF(AR666*$H$15&gt;=AV666,1.0,(AV666/(AV666-AR666*$H$15)))</f>
        <v>0</v>
      </c>
      <c r="AU666">
        <f>(AT666-1)*100</f>
        <v>0</v>
      </c>
      <c r="AV666">
        <f>MAX(0,($B$15+$C$15*EE666)/(1+$D$15*EE666)*DX666/(DZ666+273)*$E$15)</f>
        <v>0</v>
      </c>
      <c r="AW666" t="s">
        <v>437</v>
      </c>
      <c r="AX666" t="s">
        <v>437</v>
      </c>
      <c r="AY666">
        <v>0</v>
      </c>
      <c r="AZ666">
        <v>0</v>
      </c>
      <c r="BA666">
        <f>1-AY666/AZ666</f>
        <v>0</v>
      </c>
      <c r="BB666">
        <v>0</v>
      </c>
      <c r="BC666" t="s">
        <v>437</v>
      </c>
      <c r="BD666" t="s">
        <v>437</v>
      </c>
      <c r="BE666">
        <v>0</v>
      </c>
      <c r="BF666">
        <v>0</v>
      </c>
      <c r="BG666">
        <f>1-BE666/BF666</f>
        <v>0</v>
      </c>
      <c r="BH666">
        <v>0.5</v>
      </c>
      <c r="BI666">
        <f>DH666</f>
        <v>0</v>
      </c>
      <c r="BJ666">
        <f>K666</f>
        <v>0</v>
      </c>
      <c r="BK666">
        <f>BG666*BH666*BI666</f>
        <v>0</v>
      </c>
      <c r="BL666">
        <f>(BJ666-BB666)/BI666</f>
        <v>0</v>
      </c>
      <c r="BM666">
        <f>(AZ666-BF666)/BF666</f>
        <v>0</v>
      </c>
      <c r="BN666">
        <f>AY666/(BA666+AY666/BF666)</f>
        <v>0</v>
      </c>
      <c r="BO666" t="s">
        <v>437</v>
      </c>
      <c r="BP666">
        <v>0</v>
      </c>
      <c r="BQ666">
        <f>IF(BP666&lt;&gt;0, BP666, BN666)</f>
        <v>0</v>
      </c>
      <c r="BR666">
        <f>1-BQ666/BF666</f>
        <v>0</v>
      </c>
      <c r="BS666">
        <f>(BF666-BE666)/(BF666-BQ666)</f>
        <v>0</v>
      </c>
      <c r="BT666">
        <f>(AZ666-BF666)/(AZ666-BQ666)</f>
        <v>0</v>
      </c>
      <c r="BU666">
        <f>(BF666-BE666)/(BF666-AY666)</f>
        <v>0</v>
      </c>
      <c r="BV666">
        <f>(AZ666-BF666)/(AZ666-AY666)</f>
        <v>0</v>
      </c>
      <c r="BW666">
        <f>(BS666*BQ666/BE666)</f>
        <v>0</v>
      </c>
      <c r="BX666">
        <f>(1-BW666)</f>
        <v>0</v>
      </c>
      <c r="DG666">
        <f>$B$13*EF666+$C$13*EG666+$F$13*ER666*(1-EU666)</f>
        <v>0</v>
      </c>
      <c r="DH666">
        <f>DG666*DI666</f>
        <v>0</v>
      </c>
      <c r="DI666">
        <f>($B$13*$D$11+$C$13*$D$11+$F$13*((FE666+EW666)/MAX(FE666+EW666+FF666, 0.1)*$I$11+FF666/MAX(FE666+EW666+FF666, 0.1)*$J$11))/($B$13+$C$13+$F$13)</f>
        <v>0</v>
      </c>
      <c r="DJ666">
        <f>($B$13*$K$11+$C$13*$K$11+$F$13*((FE666+EW666)/MAX(FE666+EW666+FF666, 0.1)*$P$11+FF666/MAX(FE666+EW666+FF666, 0.1)*$Q$11))/($B$13+$C$13+$F$13)</f>
        <v>0</v>
      </c>
      <c r="DK666">
        <v>5.66</v>
      </c>
      <c r="DL666">
        <v>0.5</v>
      </c>
      <c r="DM666" t="s">
        <v>438</v>
      </c>
      <c r="DN666">
        <v>2</v>
      </c>
      <c r="DO666" t="b">
        <v>1</v>
      </c>
      <c r="DP666">
        <v>1758404677.314285</v>
      </c>
      <c r="DQ666">
        <v>1086.272142857143</v>
      </c>
      <c r="DR666">
        <v>1155.127142857143</v>
      </c>
      <c r="DS666">
        <v>22.6381</v>
      </c>
      <c r="DT666">
        <v>19.2353</v>
      </c>
      <c r="DU666">
        <v>1087.019642857143</v>
      </c>
      <c r="DV666">
        <v>22.36112857142857</v>
      </c>
      <c r="DW666">
        <v>500.0121428571428</v>
      </c>
      <c r="DX666">
        <v>90.19306785714286</v>
      </c>
      <c r="DY666">
        <v>0.06636767857142857</v>
      </c>
      <c r="DZ666">
        <v>29.32383214285715</v>
      </c>
      <c r="EA666">
        <v>29.98233928571428</v>
      </c>
      <c r="EB666">
        <v>999.9000000000002</v>
      </c>
      <c r="EC666">
        <v>0</v>
      </c>
      <c r="ED666">
        <v>0</v>
      </c>
      <c r="EE666">
        <v>9990.623214285715</v>
      </c>
      <c r="EF666">
        <v>0</v>
      </c>
      <c r="EG666">
        <v>11.60668928571429</v>
      </c>
      <c r="EH666">
        <v>-68.85611428571427</v>
      </c>
      <c r="EI666">
        <v>1111.432142857143</v>
      </c>
      <c r="EJ666">
        <v>1177.783214285714</v>
      </c>
      <c r="EK666">
        <v>3.402808571428572</v>
      </c>
      <c r="EL666">
        <v>1155.127142857143</v>
      </c>
      <c r="EM666">
        <v>19.2353</v>
      </c>
      <c r="EN666">
        <v>2.041799642857143</v>
      </c>
      <c r="EO666">
        <v>1.734891071428571</v>
      </c>
      <c r="EP666">
        <v>17.772275</v>
      </c>
      <c r="EQ666">
        <v>15.21212857142857</v>
      </c>
      <c r="ER666">
        <v>2000.011071428571</v>
      </c>
      <c r="ES666">
        <v>0.9799951428571428</v>
      </c>
      <c r="ET666">
        <v>0.02000473214285714</v>
      </c>
      <c r="EU666">
        <v>0</v>
      </c>
      <c r="EV666">
        <v>979.9689285714285</v>
      </c>
      <c r="EW666">
        <v>5.00078</v>
      </c>
      <c r="EX666">
        <v>19145.53928571428</v>
      </c>
      <c r="EY666">
        <v>16379.7</v>
      </c>
      <c r="EZ666">
        <v>38.64032142857143</v>
      </c>
      <c r="FA666">
        <v>39.52214285714285</v>
      </c>
      <c r="FB666">
        <v>38.94171428571428</v>
      </c>
      <c r="FC666">
        <v>39.1025</v>
      </c>
      <c r="FD666">
        <v>39.94396428571429</v>
      </c>
      <c r="FE666">
        <v>1955.098214285714</v>
      </c>
      <c r="FF666">
        <v>39.91285714285715</v>
      </c>
      <c r="FG666">
        <v>0</v>
      </c>
      <c r="FH666">
        <v>1758404685.9</v>
      </c>
      <c r="FI666">
        <v>0</v>
      </c>
      <c r="FJ666">
        <v>980.0224615384616</v>
      </c>
      <c r="FK666">
        <v>11.28191451933104</v>
      </c>
      <c r="FL666">
        <v>207.1897435515664</v>
      </c>
      <c r="FM666">
        <v>19147.06538461538</v>
      </c>
      <c r="FN666">
        <v>15</v>
      </c>
      <c r="FO666">
        <v>0</v>
      </c>
      <c r="FP666" t="s">
        <v>439</v>
      </c>
      <c r="FQ666">
        <v>1746989605.5</v>
      </c>
      <c r="FR666">
        <v>1746989593.5</v>
      </c>
      <c r="FS666">
        <v>0</v>
      </c>
      <c r="FT666">
        <v>-0.274</v>
      </c>
      <c r="FU666">
        <v>-0.002</v>
      </c>
      <c r="FV666">
        <v>2.549</v>
      </c>
      <c r="FW666">
        <v>0.129</v>
      </c>
      <c r="FX666">
        <v>420</v>
      </c>
      <c r="FY666">
        <v>17</v>
      </c>
      <c r="FZ666">
        <v>0.02</v>
      </c>
      <c r="GA666">
        <v>0.04</v>
      </c>
      <c r="GB666">
        <v>-68.748485</v>
      </c>
      <c r="GC666">
        <v>-2.464626641650806</v>
      </c>
      <c r="GD666">
        <v>0.2448597155005285</v>
      </c>
      <c r="GE666">
        <v>0</v>
      </c>
      <c r="GF666">
        <v>979.3047647058823</v>
      </c>
      <c r="GG666">
        <v>11.75245225567466</v>
      </c>
      <c r="GH666">
        <v>1.181985569206814</v>
      </c>
      <c r="GI666">
        <v>0</v>
      </c>
      <c r="GJ666">
        <v>3.444456</v>
      </c>
      <c r="GK666">
        <v>-0.8441689305816247</v>
      </c>
      <c r="GL666">
        <v>0.08182348763649717</v>
      </c>
      <c r="GM666">
        <v>0</v>
      </c>
      <c r="GN666">
        <v>0</v>
      </c>
      <c r="GO666">
        <v>3</v>
      </c>
      <c r="GP666" t="s">
        <v>446</v>
      </c>
      <c r="GQ666">
        <v>3.10139</v>
      </c>
      <c r="GR666">
        <v>2.72432</v>
      </c>
      <c r="GS666">
        <v>0.171573</v>
      </c>
      <c r="GT666">
        <v>0.178098</v>
      </c>
      <c r="GU666">
        <v>0.103352</v>
      </c>
      <c r="GV666">
        <v>0.0935848</v>
      </c>
      <c r="GW666">
        <v>21682.8</v>
      </c>
      <c r="GX666">
        <v>19548.7</v>
      </c>
      <c r="GY666">
        <v>26735.7</v>
      </c>
      <c r="GZ666">
        <v>24004.5</v>
      </c>
      <c r="HA666">
        <v>38368.8</v>
      </c>
      <c r="HB666">
        <v>32187.8</v>
      </c>
      <c r="HC666">
        <v>46689.3</v>
      </c>
      <c r="HD666">
        <v>37993.3</v>
      </c>
      <c r="HE666">
        <v>1.8737</v>
      </c>
      <c r="HF666">
        <v>2.34823</v>
      </c>
      <c r="HG666">
        <v>0.146057</v>
      </c>
      <c r="HH666">
        <v>0</v>
      </c>
      <c r="HI666">
        <v>27.6029</v>
      </c>
      <c r="HJ666">
        <v>999.9</v>
      </c>
      <c r="HK666">
        <v>43.5</v>
      </c>
      <c r="HL666">
        <v>32.4</v>
      </c>
      <c r="HM666">
        <v>23.556</v>
      </c>
      <c r="HN666">
        <v>60.8712</v>
      </c>
      <c r="HO666">
        <v>5.42869</v>
      </c>
      <c r="HP666">
        <v>2</v>
      </c>
      <c r="HQ666">
        <v>0.0867429</v>
      </c>
      <c r="HR666">
        <v>-1.02077</v>
      </c>
      <c r="HS666">
        <v>20.2785</v>
      </c>
      <c r="HT666">
        <v>5.2113</v>
      </c>
      <c r="HU666">
        <v>11.9748</v>
      </c>
      <c r="HV666">
        <v>4.96335</v>
      </c>
      <c r="HW666">
        <v>3.27418</v>
      </c>
      <c r="HX666">
        <v>9999</v>
      </c>
      <c r="HY666">
        <v>9999</v>
      </c>
      <c r="HZ666">
        <v>9999</v>
      </c>
      <c r="IA666">
        <v>999.9</v>
      </c>
      <c r="IB666">
        <v>1.86387</v>
      </c>
      <c r="IC666">
        <v>1.86007</v>
      </c>
      <c r="ID666">
        <v>1.85841</v>
      </c>
      <c r="IE666">
        <v>1.85974</v>
      </c>
      <c r="IF666">
        <v>1.85987</v>
      </c>
      <c r="IG666">
        <v>1.8584</v>
      </c>
      <c r="IH666">
        <v>1.85745</v>
      </c>
      <c r="II666">
        <v>1.8524</v>
      </c>
      <c r="IJ666">
        <v>0</v>
      </c>
      <c r="IK666">
        <v>0</v>
      </c>
      <c r="IL666">
        <v>0</v>
      </c>
      <c r="IM666">
        <v>0</v>
      </c>
      <c r="IN666" t="s">
        <v>441</v>
      </c>
      <c r="IO666" t="s">
        <v>442</v>
      </c>
      <c r="IP666" t="s">
        <v>443</v>
      </c>
      <c r="IQ666" t="s">
        <v>443</v>
      </c>
      <c r="IR666" t="s">
        <v>443</v>
      </c>
      <c r="IS666" t="s">
        <v>443</v>
      </c>
      <c r="IT666">
        <v>0</v>
      </c>
      <c r="IU666">
        <v>100</v>
      </c>
      <c r="IV666">
        <v>100</v>
      </c>
      <c r="IW666">
        <v>-0.73</v>
      </c>
      <c r="IX666">
        <v>0.2771</v>
      </c>
      <c r="IY666">
        <v>-1.199888540531774</v>
      </c>
      <c r="IZ666">
        <v>0.0006062262584135303</v>
      </c>
      <c r="JA666">
        <v>-6.607284784785487E-07</v>
      </c>
      <c r="JB666">
        <v>4.456398226774383E-10</v>
      </c>
      <c r="JC666">
        <v>0.04242554667046498</v>
      </c>
      <c r="JD666">
        <v>-0.002659736867722172</v>
      </c>
      <c r="JE666">
        <v>0.000738507291522077</v>
      </c>
      <c r="JF666">
        <v>-6.730059124220876E-06</v>
      </c>
      <c r="JG666">
        <v>7</v>
      </c>
      <c r="JH666">
        <v>1949</v>
      </c>
      <c r="JI666">
        <v>1</v>
      </c>
      <c r="JJ666">
        <v>29</v>
      </c>
      <c r="JK666">
        <v>190251.3</v>
      </c>
      <c r="JL666">
        <v>190251.5</v>
      </c>
      <c r="JM666">
        <v>3.32397</v>
      </c>
      <c r="JN666">
        <v>2.6001</v>
      </c>
      <c r="JO666">
        <v>2.146</v>
      </c>
      <c r="JP666">
        <v>2.67822</v>
      </c>
      <c r="JQ666">
        <v>2.29858</v>
      </c>
      <c r="JR666">
        <v>2.43652</v>
      </c>
      <c r="JS666">
        <v>37.0509</v>
      </c>
      <c r="JT666">
        <v>24.0787</v>
      </c>
      <c r="JU666">
        <v>18</v>
      </c>
      <c r="JV666">
        <v>480.846</v>
      </c>
      <c r="JW666">
        <v>897.532</v>
      </c>
      <c r="JX666">
        <v>28.1566</v>
      </c>
      <c r="JY666">
        <v>28.3445</v>
      </c>
      <c r="JZ666">
        <v>30.0001</v>
      </c>
      <c r="KA666">
        <v>28.5666</v>
      </c>
      <c r="KB666">
        <v>28.538</v>
      </c>
      <c r="KC666">
        <v>66.75230000000001</v>
      </c>
      <c r="KD666">
        <v>17.9107</v>
      </c>
      <c r="KE666">
        <v>52.7356</v>
      </c>
      <c r="KF666">
        <v>28.1473</v>
      </c>
      <c r="KG666">
        <v>1202.69</v>
      </c>
      <c r="KH666">
        <v>19.3056</v>
      </c>
      <c r="KI666">
        <v>102.08</v>
      </c>
      <c r="KJ666">
        <v>91.6112</v>
      </c>
    </row>
    <row r="667" spans="1:296">
      <c r="A667">
        <v>649</v>
      </c>
      <c r="B667">
        <v>1758404690.1</v>
      </c>
      <c r="C667">
        <v>22549.59999990463</v>
      </c>
      <c r="D667" t="s">
        <v>1747</v>
      </c>
      <c r="E667" t="s">
        <v>1748</v>
      </c>
      <c r="F667">
        <v>5</v>
      </c>
      <c r="G667" t="s">
        <v>1604</v>
      </c>
      <c r="H667">
        <v>1758404682.6</v>
      </c>
      <c r="I667">
        <f>(J667)/1000</f>
        <v>0</v>
      </c>
      <c r="J667">
        <f>IF(DO667, AM667, AG667)</f>
        <v>0</v>
      </c>
      <c r="K667">
        <f>IF(DO667, AH667, AF667)</f>
        <v>0</v>
      </c>
      <c r="L667">
        <f>DQ667 - IF(AT667&gt;1, K667*DK667*100.0/(AV667), 0)</f>
        <v>0</v>
      </c>
      <c r="M667">
        <f>((S667-I667/2)*L667-K667)/(S667+I667/2)</f>
        <v>0</v>
      </c>
      <c r="N667">
        <f>M667*(DX667+DY667)/1000.0</f>
        <v>0</v>
      </c>
      <c r="O667">
        <f>(DQ667 - IF(AT667&gt;1, K667*DK667*100.0/(AV667), 0))*(DX667+DY667)/1000.0</f>
        <v>0</v>
      </c>
      <c r="P667">
        <f>2.0/((1/R667-1/Q667)+SIGN(R667)*SQRT((1/R667-1/Q667)*(1/R667-1/Q667) + 4*DL667/((DL667+1)*(DL667+1))*(2*1/R667*1/Q667-1/Q667*1/Q667)))</f>
        <v>0</v>
      </c>
      <c r="Q667">
        <f>IF(LEFT(DM667,1)&lt;&gt;"0",IF(LEFT(DM667,1)="1",3.0,DN667),$D$5+$E$5*(EE667*DX667/($K$5*1000))+$F$5*(EE667*DX667/($K$5*1000))*MAX(MIN(DK667,$J$5),$I$5)*MAX(MIN(DK667,$J$5),$I$5)+$G$5*MAX(MIN(DK667,$J$5),$I$5)*(EE667*DX667/($K$5*1000))+$H$5*(EE667*DX667/($K$5*1000))*(EE667*DX667/($K$5*1000)))</f>
        <v>0</v>
      </c>
      <c r="R667">
        <f>I667*(1000-(1000*0.61365*exp(17.502*V667/(240.97+V667))/(DX667+DY667)+DS667)/2)/(1000*0.61365*exp(17.502*V667/(240.97+V667))/(DX667+DY667)-DS667)</f>
        <v>0</v>
      </c>
      <c r="S667">
        <f>1/((DL667+1)/(P667/1.6)+1/(Q667/1.37)) + DL667/((DL667+1)/(P667/1.6) + DL667/(Q667/1.37))</f>
        <v>0</v>
      </c>
      <c r="T667">
        <f>(DG667*DJ667)</f>
        <v>0</v>
      </c>
      <c r="U667">
        <f>(DZ667+(T667+2*0.95*5.67E-8*(((DZ667+$B$9)+273)^4-(DZ667+273)^4)-44100*I667)/(1.84*29.3*Q667+8*0.95*5.67E-8*(DZ667+273)^3))</f>
        <v>0</v>
      </c>
      <c r="V667">
        <f>($C$9*EA667+$D$9*EB667+$E$9*U667)</f>
        <v>0</v>
      </c>
      <c r="W667">
        <f>0.61365*exp(17.502*V667/(240.97+V667))</f>
        <v>0</v>
      </c>
      <c r="X667">
        <f>(Y667/Z667*100)</f>
        <v>0</v>
      </c>
      <c r="Y667">
        <f>DS667*(DX667+DY667)/1000</f>
        <v>0</v>
      </c>
      <c r="Z667">
        <f>0.61365*exp(17.502*DZ667/(240.97+DZ667))</f>
        <v>0</v>
      </c>
      <c r="AA667">
        <f>(W667-DS667*(DX667+DY667)/1000)</f>
        <v>0</v>
      </c>
      <c r="AB667">
        <f>(-I667*44100)</f>
        <v>0</v>
      </c>
      <c r="AC667">
        <f>2*29.3*Q667*0.92*(DZ667-V667)</f>
        <v>0</v>
      </c>
      <c r="AD667">
        <f>2*0.95*5.67E-8*(((DZ667+$B$9)+273)^4-(V667+273)^4)</f>
        <v>0</v>
      </c>
      <c r="AE667">
        <f>T667+AD667+AB667+AC667</f>
        <v>0</v>
      </c>
      <c r="AF667">
        <f>DW667*AT667*(DR667-DQ667*(1000-AT667*DT667)/(1000-AT667*DS667))/(100*DK667)</f>
        <v>0</v>
      </c>
      <c r="AG667">
        <f>1000*DW667*AT667*(DS667-DT667)/(100*DK667*(1000-AT667*DS667))</f>
        <v>0</v>
      </c>
      <c r="AH667">
        <f>(AI667 - AJ667 - DX667*1E3/(8.314*(DZ667+273.15)) * AL667/DW667 * AK667) * DW667/(100*DK667) * (1000 - DT667)/1000</f>
        <v>0</v>
      </c>
      <c r="AI667">
        <v>1210.029527840974</v>
      </c>
      <c r="AJ667">
        <v>1153.233454545454</v>
      </c>
      <c r="AK667">
        <v>3.421961577180909</v>
      </c>
      <c r="AL667">
        <v>65.71797412509649</v>
      </c>
      <c r="AM667">
        <f>(AO667 - AN667 + DX667*1E3/(8.314*(DZ667+273.15)) * AQ667/DW667 * AP667) * DW667/(100*DK667) * 1000/(1000 - AO667)</f>
        <v>0</v>
      </c>
      <c r="AN667">
        <v>19.31181467272243</v>
      </c>
      <c r="AO667">
        <v>22.6393096969697</v>
      </c>
      <c r="AP667">
        <v>5.61399347744714E-05</v>
      </c>
      <c r="AQ667">
        <v>86.31650499012009</v>
      </c>
      <c r="AR667">
        <v>0</v>
      </c>
      <c r="AS667">
        <v>0</v>
      </c>
      <c r="AT667">
        <f>IF(AR667*$H$15&gt;=AV667,1.0,(AV667/(AV667-AR667*$H$15)))</f>
        <v>0</v>
      </c>
      <c r="AU667">
        <f>(AT667-1)*100</f>
        <v>0</v>
      </c>
      <c r="AV667">
        <f>MAX(0,($B$15+$C$15*EE667)/(1+$D$15*EE667)*DX667/(DZ667+273)*$E$15)</f>
        <v>0</v>
      </c>
      <c r="AW667" t="s">
        <v>437</v>
      </c>
      <c r="AX667" t="s">
        <v>437</v>
      </c>
      <c r="AY667">
        <v>0</v>
      </c>
      <c r="AZ667">
        <v>0</v>
      </c>
      <c r="BA667">
        <f>1-AY667/AZ667</f>
        <v>0</v>
      </c>
      <c r="BB667">
        <v>0</v>
      </c>
      <c r="BC667" t="s">
        <v>437</v>
      </c>
      <c r="BD667" t="s">
        <v>437</v>
      </c>
      <c r="BE667">
        <v>0</v>
      </c>
      <c r="BF667">
        <v>0</v>
      </c>
      <c r="BG667">
        <f>1-BE667/BF667</f>
        <v>0</v>
      </c>
      <c r="BH667">
        <v>0.5</v>
      </c>
      <c r="BI667">
        <f>DH667</f>
        <v>0</v>
      </c>
      <c r="BJ667">
        <f>K667</f>
        <v>0</v>
      </c>
      <c r="BK667">
        <f>BG667*BH667*BI667</f>
        <v>0</v>
      </c>
      <c r="BL667">
        <f>(BJ667-BB667)/BI667</f>
        <v>0</v>
      </c>
      <c r="BM667">
        <f>(AZ667-BF667)/BF667</f>
        <v>0</v>
      </c>
      <c r="BN667">
        <f>AY667/(BA667+AY667/BF667)</f>
        <v>0</v>
      </c>
      <c r="BO667" t="s">
        <v>437</v>
      </c>
      <c r="BP667">
        <v>0</v>
      </c>
      <c r="BQ667">
        <f>IF(BP667&lt;&gt;0, BP667, BN667)</f>
        <v>0</v>
      </c>
      <c r="BR667">
        <f>1-BQ667/BF667</f>
        <v>0</v>
      </c>
      <c r="BS667">
        <f>(BF667-BE667)/(BF667-BQ667)</f>
        <v>0</v>
      </c>
      <c r="BT667">
        <f>(AZ667-BF667)/(AZ667-BQ667)</f>
        <v>0</v>
      </c>
      <c r="BU667">
        <f>(BF667-BE667)/(BF667-AY667)</f>
        <v>0</v>
      </c>
      <c r="BV667">
        <f>(AZ667-BF667)/(AZ667-AY667)</f>
        <v>0</v>
      </c>
      <c r="BW667">
        <f>(BS667*BQ667/BE667)</f>
        <v>0</v>
      </c>
      <c r="BX667">
        <f>(1-BW667)</f>
        <v>0</v>
      </c>
      <c r="DG667">
        <f>$B$13*EF667+$C$13*EG667+$F$13*ER667*(1-EU667)</f>
        <v>0</v>
      </c>
      <c r="DH667">
        <f>DG667*DI667</f>
        <v>0</v>
      </c>
      <c r="DI667">
        <f>($B$13*$D$11+$C$13*$D$11+$F$13*((FE667+EW667)/MAX(FE667+EW667+FF667, 0.1)*$I$11+FF667/MAX(FE667+EW667+FF667, 0.1)*$J$11))/($B$13+$C$13+$F$13)</f>
        <v>0</v>
      </c>
      <c r="DJ667">
        <f>($B$13*$K$11+$C$13*$K$11+$F$13*((FE667+EW667)/MAX(FE667+EW667+FF667, 0.1)*$P$11+FF667/MAX(FE667+EW667+FF667, 0.1)*$Q$11))/($B$13+$C$13+$F$13)</f>
        <v>0</v>
      </c>
      <c r="DK667">
        <v>5.66</v>
      </c>
      <c r="DL667">
        <v>0.5</v>
      </c>
      <c r="DM667" t="s">
        <v>438</v>
      </c>
      <c r="DN667">
        <v>2</v>
      </c>
      <c r="DO667" t="b">
        <v>1</v>
      </c>
      <c r="DP667">
        <v>1758404682.6</v>
      </c>
      <c r="DQ667">
        <v>1103.801481481482</v>
      </c>
      <c r="DR667">
        <v>1172.875555555556</v>
      </c>
      <c r="DS667">
        <v>22.63778518518518</v>
      </c>
      <c r="DT667">
        <v>19.28263703703704</v>
      </c>
      <c r="DU667">
        <v>1104.534814814815</v>
      </c>
      <c r="DV667">
        <v>22.36081851851852</v>
      </c>
      <c r="DW667">
        <v>500.0155185185184</v>
      </c>
      <c r="DX667">
        <v>90.19391111111111</v>
      </c>
      <c r="DY667">
        <v>0.06629030740740741</v>
      </c>
      <c r="DZ667">
        <v>29.31607777777777</v>
      </c>
      <c r="EA667">
        <v>29.97660370370371</v>
      </c>
      <c r="EB667">
        <v>999.9000000000001</v>
      </c>
      <c r="EC667">
        <v>0</v>
      </c>
      <c r="ED667">
        <v>0</v>
      </c>
      <c r="EE667">
        <v>9999.764814814816</v>
      </c>
      <c r="EF667">
        <v>0</v>
      </c>
      <c r="EG667">
        <v>11.59724444444445</v>
      </c>
      <c r="EH667">
        <v>-69.07604444444443</v>
      </c>
      <c r="EI667">
        <v>1129.366296296296</v>
      </c>
      <c r="EJ667">
        <v>1195.937407407407</v>
      </c>
      <c r="EK667">
        <v>3.355155185185185</v>
      </c>
      <c r="EL667">
        <v>1172.875555555556</v>
      </c>
      <c r="EM667">
        <v>19.28263703703704</v>
      </c>
      <c r="EN667">
        <v>2.041790370370371</v>
      </c>
      <c r="EO667">
        <v>1.739175925925926</v>
      </c>
      <c r="EP667">
        <v>17.7722</v>
      </c>
      <c r="EQ667">
        <v>15.25055925925926</v>
      </c>
      <c r="ER667">
        <v>2000</v>
      </c>
      <c r="ES667">
        <v>0.9799952222222221</v>
      </c>
      <c r="ET667">
        <v>0.02000465925925926</v>
      </c>
      <c r="EU667">
        <v>0</v>
      </c>
      <c r="EV667">
        <v>980.9387037037037</v>
      </c>
      <c r="EW667">
        <v>5.00078</v>
      </c>
      <c r="EX667">
        <v>19163.6</v>
      </c>
      <c r="EY667">
        <v>16379.61111111111</v>
      </c>
      <c r="EZ667">
        <v>38.63633333333333</v>
      </c>
      <c r="FA667">
        <v>39.50918518518519</v>
      </c>
      <c r="FB667">
        <v>38.93255555555555</v>
      </c>
      <c r="FC667">
        <v>39.09466666666667</v>
      </c>
      <c r="FD667">
        <v>39.95585185185185</v>
      </c>
      <c r="FE667">
        <v>1955.087777777778</v>
      </c>
      <c r="FF667">
        <v>39.91222222222223</v>
      </c>
      <c r="FG667">
        <v>0</v>
      </c>
      <c r="FH667">
        <v>1758404690.7</v>
      </c>
      <c r="FI667">
        <v>0</v>
      </c>
      <c r="FJ667">
        <v>980.8933461538462</v>
      </c>
      <c r="FK667">
        <v>9.916000011544245</v>
      </c>
      <c r="FL667">
        <v>193.2307693239801</v>
      </c>
      <c r="FM667">
        <v>19163.35384615384</v>
      </c>
      <c r="FN667">
        <v>15</v>
      </c>
      <c r="FO667">
        <v>0</v>
      </c>
      <c r="FP667" t="s">
        <v>439</v>
      </c>
      <c r="FQ667">
        <v>1746989605.5</v>
      </c>
      <c r="FR667">
        <v>1746989593.5</v>
      </c>
      <c r="FS667">
        <v>0</v>
      </c>
      <c r="FT667">
        <v>-0.274</v>
      </c>
      <c r="FU667">
        <v>-0.002</v>
      </c>
      <c r="FV667">
        <v>2.549</v>
      </c>
      <c r="FW667">
        <v>0.129</v>
      </c>
      <c r="FX667">
        <v>420</v>
      </c>
      <c r="FY667">
        <v>17</v>
      </c>
      <c r="FZ667">
        <v>0.02</v>
      </c>
      <c r="GA667">
        <v>0.04</v>
      </c>
      <c r="GB667">
        <v>-68.93791000000002</v>
      </c>
      <c r="GC667">
        <v>-2.512586116322586</v>
      </c>
      <c r="GD667">
        <v>0.2482418314869598</v>
      </c>
      <c r="GE667">
        <v>0</v>
      </c>
      <c r="GF667">
        <v>980.3335294117649</v>
      </c>
      <c r="GG667">
        <v>11.23889992858662</v>
      </c>
      <c r="GH667">
        <v>1.130456993361912</v>
      </c>
      <c r="GI667">
        <v>0</v>
      </c>
      <c r="GJ667">
        <v>3.388744</v>
      </c>
      <c r="GK667">
        <v>-0.6007785365853664</v>
      </c>
      <c r="GL667">
        <v>0.06112015440098299</v>
      </c>
      <c r="GM667">
        <v>0</v>
      </c>
      <c r="GN667">
        <v>0</v>
      </c>
      <c r="GO667">
        <v>3</v>
      </c>
      <c r="GP667" t="s">
        <v>446</v>
      </c>
      <c r="GQ667">
        <v>3.10213</v>
      </c>
      <c r="GR667">
        <v>2.72476</v>
      </c>
      <c r="GS667">
        <v>0.173173</v>
      </c>
      <c r="GT667">
        <v>0.179672</v>
      </c>
      <c r="GU667">
        <v>0.10333</v>
      </c>
      <c r="GV667">
        <v>0.0935908</v>
      </c>
      <c r="GW667">
        <v>21641</v>
      </c>
      <c r="GX667">
        <v>19511.3</v>
      </c>
      <c r="GY667">
        <v>26735.8</v>
      </c>
      <c r="GZ667">
        <v>24004.6</v>
      </c>
      <c r="HA667">
        <v>38370.1</v>
      </c>
      <c r="HB667">
        <v>32187.5</v>
      </c>
      <c r="HC667">
        <v>46689.4</v>
      </c>
      <c r="HD667">
        <v>37993</v>
      </c>
      <c r="HE667">
        <v>1.8747</v>
      </c>
      <c r="HF667">
        <v>2.3482</v>
      </c>
      <c r="HG667">
        <v>0.144668</v>
      </c>
      <c r="HH667">
        <v>0</v>
      </c>
      <c r="HI667">
        <v>27.5985</v>
      </c>
      <c r="HJ667">
        <v>999.9</v>
      </c>
      <c r="HK667">
        <v>43.5</v>
      </c>
      <c r="HL667">
        <v>32.4</v>
      </c>
      <c r="HM667">
        <v>23.5568</v>
      </c>
      <c r="HN667">
        <v>61.1812</v>
      </c>
      <c r="HO667">
        <v>5.35256</v>
      </c>
      <c r="HP667">
        <v>2</v>
      </c>
      <c r="HQ667">
        <v>0.0862754</v>
      </c>
      <c r="HR667">
        <v>-0.72015</v>
      </c>
      <c r="HS667">
        <v>20.2808</v>
      </c>
      <c r="HT667">
        <v>5.21385</v>
      </c>
      <c r="HU667">
        <v>11.9761</v>
      </c>
      <c r="HV667">
        <v>4.96365</v>
      </c>
      <c r="HW667">
        <v>3.27455</v>
      </c>
      <c r="HX667">
        <v>9999</v>
      </c>
      <c r="HY667">
        <v>9999</v>
      </c>
      <c r="HZ667">
        <v>9999</v>
      </c>
      <c r="IA667">
        <v>999.9</v>
      </c>
      <c r="IB667">
        <v>1.86387</v>
      </c>
      <c r="IC667">
        <v>1.86006</v>
      </c>
      <c r="ID667">
        <v>1.85844</v>
      </c>
      <c r="IE667">
        <v>1.85974</v>
      </c>
      <c r="IF667">
        <v>1.85989</v>
      </c>
      <c r="IG667">
        <v>1.8584</v>
      </c>
      <c r="IH667">
        <v>1.85745</v>
      </c>
      <c r="II667">
        <v>1.85236</v>
      </c>
      <c r="IJ667">
        <v>0</v>
      </c>
      <c r="IK667">
        <v>0</v>
      </c>
      <c r="IL667">
        <v>0</v>
      </c>
      <c r="IM667">
        <v>0</v>
      </c>
      <c r="IN667" t="s">
        <v>441</v>
      </c>
      <c r="IO667" t="s">
        <v>442</v>
      </c>
      <c r="IP667" t="s">
        <v>443</v>
      </c>
      <c r="IQ667" t="s">
        <v>443</v>
      </c>
      <c r="IR667" t="s">
        <v>443</v>
      </c>
      <c r="IS667" t="s">
        <v>443</v>
      </c>
      <c r="IT667">
        <v>0</v>
      </c>
      <c r="IU667">
        <v>100</v>
      </c>
      <c r="IV667">
        <v>100</v>
      </c>
      <c r="IW667">
        <v>-0.71</v>
      </c>
      <c r="IX667">
        <v>0.2769</v>
      </c>
      <c r="IY667">
        <v>-1.199888540531774</v>
      </c>
      <c r="IZ667">
        <v>0.0006062262584135303</v>
      </c>
      <c r="JA667">
        <v>-6.607284784785487E-07</v>
      </c>
      <c r="JB667">
        <v>4.456398226774383E-10</v>
      </c>
      <c r="JC667">
        <v>0.04242554667046498</v>
      </c>
      <c r="JD667">
        <v>-0.002659736867722172</v>
      </c>
      <c r="JE667">
        <v>0.000738507291522077</v>
      </c>
      <c r="JF667">
        <v>-6.730059124220876E-06</v>
      </c>
      <c r="JG667">
        <v>7</v>
      </c>
      <c r="JH667">
        <v>1949</v>
      </c>
      <c r="JI667">
        <v>1</v>
      </c>
      <c r="JJ667">
        <v>29</v>
      </c>
      <c r="JK667">
        <v>190251.4</v>
      </c>
      <c r="JL667">
        <v>190251.6</v>
      </c>
      <c r="JM667">
        <v>3.36182</v>
      </c>
      <c r="JN667">
        <v>2.60986</v>
      </c>
      <c r="JO667">
        <v>2.146</v>
      </c>
      <c r="JP667">
        <v>2.67944</v>
      </c>
      <c r="JQ667">
        <v>2.29858</v>
      </c>
      <c r="JR667">
        <v>2.3938</v>
      </c>
      <c r="JS667">
        <v>37.0509</v>
      </c>
      <c r="JT667">
        <v>24.07</v>
      </c>
      <c r="JU667">
        <v>18</v>
      </c>
      <c r="JV667">
        <v>481.408</v>
      </c>
      <c r="JW667">
        <v>897.5</v>
      </c>
      <c r="JX667">
        <v>28.2013</v>
      </c>
      <c r="JY667">
        <v>28.3445</v>
      </c>
      <c r="JZ667">
        <v>29.9999</v>
      </c>
      <c r="KA667">
        <v>28.5642</v>
      </c>
      <c r="KB667">
        <v>28.5377</v>
      </c>
      <c r="KC667">
        <v>67.5137</v>
      </c>
      <c r="KD667">
        <v>17.9107</v>
      </c>
      <c r="KE667">
        <v>52.7356</v>
      </c>
      <c r="KF667">
        <v>28.1594</v>
      </c>
      <c r="KG667">
        <v>1222.73</v>
      </c>
      <c r="KH667">
        <v>19.32</v>
      </c>
      <c r="KI667">
        <v>102.08</v>
      </c>
      <c r="KJ667">
        <v>91.61069999999999</v>
      </c>
    </row>
    <row r="668" spans="1:296">
      <c r="A668">
        <v>650</v>
      </c>
      <c r="B668">
        <v>1758404695.1</v>
      </c>
      <c r="C668">
        <v>22554.59999990463</v>
      </c>
      <c r="D668" t="s">
        <v>1749</v>
      </c>
      <c r="E668" t="s">
        <v>1750</v>
      </c>
      <c r="F668">
        <v>5</v>
      </c>
      <c r="G668" t="s">
        <v>1604</v>
      </c>
      <c r="H668">
        <v>1758404687.314285</v>
      </c>
      <c r="I668">
        <f>(J668)/1000</f>
        <v>0</v>
      </c>
      <c r="J668">
        <f>IF(DO668, AM668, AG668)</f>
        <v>0</v>
      </c>
      <c r="K668">
        <f>IF(DO668, AH668, AF668)</f>
        <v>0</v>
      </c>
      <c r="L668">
        <f>DQ668 - IF(AT668&gt;1, K668*DK668*100.0/(AV668), 0)</f>
        <v>0</v>
      </c>
      <c r="M668">
        <f>((S668-I668/2)*L668-K668)/(S668+I668/2)</f>
        <v>0</v>
      </c>
      <c r="N668">
        <f>M668*(DX668+DY668)/1000.0</f>
        <v>0</v>
      </c>
      <c r="O668">
        <f>(DQ668 - IF(AT668&gt;1, K668*DK668*100.0/(AV668), 0))*(DX668+DY668)/1000.0</f>
        <v>0</v>
      </c>
      <c r="P668">
        <f>2.0/((1/R668-1/Q668)+SIGN(R668)*SQRT((1/R668-1/Q668)*(1/R668-1/Q668) + 4*DL668/((DL668+1)*(DL668+1))*(2*1/R668*1/Q668-1/Q668*1/Q668)))</f>
        <v>0</v>
      </c>
      <c r="Q668">
        <f>IF(LEFT(DM668,1)&lt;&gt;"0",IF(LEFT(DM668,1)="1",3.0,DN668),$D$5+$E$5*(EE668*DX668/($K$5*1000))+$F$5*(EE668*DX668/($K$5*1000))*MAX(MIN(DK668,$J$5),$I$5)*MAX(MIN(DK668,$J$5),$I$5)+$G$5*MAX(MIN(DK668,$J$5),$I$5)*(EE668*DX668/($K$5*1000))+$H$5*(EE668*DX668/($K$5*1000))*(EE668*DX668/($K$5*1000)))</f>
        <v>0</v>
      </c>
      <c r="R668">
        <f>I668*(1000-(1000*0.61365*exp(17.502*V668/(240.97+V668))/(DX668+DY668)+DS668)/2)/(1000*0.61365*exp(17.502*V668/(240.97+V668))/(DX668+DY668)-DS668)</f>
        <v>0</v>
      </c>
      <c r="S668">
        <f>1/((DL668+1)/(P668/1.6)+1/(Q668/1.37)) + DL668/((DL668+1)/(P668/1.6) + DL668/(Q668/1.37))</f>
        <v>0</v>
      </c>
      <c r="T668">
        <f>(DG668*DJ668)</f>
        <v>0</v>
      </c>
      <c r="U668">
        <f>(DZ668+(T668+2*0.95*5.67E-8*(((DZ668+$B$9)+273)^4-(DZ668+273)^4)-44100*I668)/(1.84*29.3*Q668+8*0.95*5.67E-8*(DZ668+273)^3))</f>
        <v>0</v>
      </c>
      <c r="V668">
        <f>($C$9*EA668+$D$9*EB668+$E$9*U668)</f>
        <v>0</v>
      </c>
      <c r="W668">
        <f>0.61365*exp(17.502*V668/(240.97+V668))</f>
        <v>0</v>
      </c>
      <c r="X668">
        <f>(Y668/Z668*100)</f>
        <v>0</v>
      </c>
      <c r="Y668">
        <f>DS668*(DX668+DY668)/1000</f>
        <v>0</v>
      </c>
      <c r="Z668">
        <f>0.61365*exp(17.502*DZ668/(240.97+DZ668))</f>
        <v>0</v>
      </c>
      <c r="AA668">
        <f>(W668-DS668*(DX668+DY668)/1000)</f>
        <v>0</v>
      </c>
      <c r="AB668">
        <f>(-I668*44100)</f>
        <v>0</v>
      </c>
      <c r="AC668">
        <f>2*29.3*Q668*0.92*(DZ668-V668)</f>
        <v>0</v>
      </c>
      <c r="AD668">
        <f>2*0.95*5.67E-8*(((DZ668+$B$9)+273)^4-(V668+273)^4)</f>
        <v>0</v>
      </c>
      <c r="AE668">
        <f>T668+AD668+AB668+AC668</f>
        <v>0</v>
      </c>
      <c r="AF668">
        <f>DW668*AT668*(DR668-DQ668*(1000-AT668*DT668)/(1000-AT668*DS668))/(100*DK668)</f>
        <v>0</v>
      </c>
      <c r="AG668">
        <f>1000*DW668*AT668*(DS668-DT668)/(100*DK668*(1000-AT668*DS668))</f>
        <v>0</v>
      </c>
      <c r="AH668">
        <f>(AI668 - AJ668 - DX668*1E3/(8.314*(DZ668+273.15)) * AL668/DW668 * AK668) * DW668/(100*DK668) * (1000 - DT668)/1000</f>
        <v>0</v>
      </c>
      <c r="AI668">
        <v>1227.331147362218</v>
      </c>
      <c r="AJ668">
        <v>1170.208303030302</v>
      </c>
      <c r="AK668">
        <v>3.392171562669786</v>
      </c>
      <c r="AL668">
        <v>65.71797412509649</v>
      </c>
      <c r="AM668">
        <f>(AO668 - AN668 + DX668*1E3/(8.314*(DZ668+273.15)) * AQ668/DW668 * AP668) * DW668/(100*DK668) * 1000/(1000 - AO668)</f>
        <v>0</v>
      </c>
      <c r="AN668">
        <v>19.31475149816889</v>
      </c>
      <c r="AO668">
        <v>22.61668303030302</v>
      </c>
      <c r="AP668">
        <v>-0.0003801251492115637</v>
      </c>
      <c r="AQ668">
        <v>86.31650499012009</v>
      </c>
      <c r="AR668">
        <v>0</v>
      </c>
      <c r="AS668">
        <v>0</v>
      </c>
      <c r="AT668">
        <f>IF(AR668*$H$15&gt;=AV668,1.0,(AV668/(AV668-AR668*$H$15)))</f>
        <v>0</v>
      </c>
      <c r="AU668">
        <f>(AT668-1)*100</f>
        <v>0</v>
      </c>
      <c r="AV668">
        <f>MAX(0,($B$15+$C$15*EE668)/(1+$D$15*EE668)*DX668/(DZ668+273)*$E$15)</f>
        <v>0</v>
      </c>
      <c r="AW668" t="s">
        <v>437</v>
      </c>
      <c r="AX668" t="s">
        <v>437</v>
      </c>
      <c r="AY668">
        <v>0</v>
      </c>
      <c r="AZ668">
        <v>0</v>
      </c>
      <c r="BA668">
        <f>1-AY668/AZ668</f>
        <v>0</v>
      </c>
      <c r="BB668">
        <v>0</v>
      </c>
      <c r="BC668" t="s">
        <v>437</v>
      </c>
      <c r="BD668" t="s">
        <v>437</v>
      </c>
      <c r="BE668">
        <v>0</v>
      </c>
      <c r="BF668">
        <v>0</v>
      </c>
      <c r="BG668">
        <f>1-BE668/BF668</f>
        <v>0</v>
      </c>
      <c r="BH668">
        <v>0.5</v>
      </c>
      <c r="BI668">
        <f>DH668</f>
        <v>0</v>
      </c>
      <c r="BJ668">
        <f>K668</f>
        <v>0</v>
      </c>
      <c r="BK668">
        <f>BG668*BH668*BI668</f>
        <v>0</v>
      </c>
      <c r="BL668">
        <f>(BJ668-BB668)/BI668</f>
        <v>0</v>
      </c>
      <c r="BM668">
        <f>(AZ668-BF668)/BF668</f>
        <v>0</v>
      </c>
      <c r="BN668">
        <f>AY668/(BA668+AY668/BF668)</f>
        <v>0</v>
      </c>
      <c r="BO668" t="s">
        <v>437</v>
      </c>
      <c r="BP668">
        <v>0</v>
      </c>
      <c r="BQ668">
        <f>IF(BP668&lt;&gt;0, BP668, BN668)</f>
        <v>0</v>
      </c>
      <c r="BR668">
        <f>1-BQ668/BF668</f>
        <v>0</v>
      </c>
      <c r="BS668">
        <f>(BF668-BE668)/(BF668-BQ668)</f>
        <v>0</v>
      </c>
      <c r="BT668">
        <f>(AZ668-BF668)/(AZ668-BQ668)</f>
        <v>0</v>
      </c>
      <c r="BU668">
        <f>(BF668-BE668)/(BF668-AY668)</f>
        <v>0</v>
      </c>
      <c r="BV668">
        <f>(AZ668-BF668)/(AZ668-AY668)</f>
        <v>0</v>
      </c>
      <c r="BW668">
        <f>(BS668*BQ668/BE668)</f>
        <v>0</v>
      </c>
      <c r="BX668">
        <f>(1-BW668)</f>
        <v>0</v>
      </c>
      <c r="DG668">
        <f>$B$13*EF668+$C$13*EG668+$F$13*ER668*(1-EU668)</f>
        <v>0</v>
      </c>
      <c r="DH668">
        <f>DG668*DI668</f>
        <v>0</v>
      </c>
      <c r="DI668">
        <f>($B$13*$D$11+$C$13*$D$11+$F$13*((FE668+EW668)/MAX(FE668+EW668+FF668, 0.1)*$I$11+FF668/MAX(FE668+EW668+FF668, 0.1)*$J$11))/($B$13+$C$13+$F$13)</f>
        <v>0</v>
      </c>
      <c r="DJ668">
        <f>($B$13*$K$11+$C$13*$K$11+$F$13*((FE668+EW668)/MAX(FE668+EW668+FF668, 0.1)*$P$11+FF668/MAX(FE668+EW668+FF668, 0.1)*$Q$11))/($B$13+$C$13+$F$13)</f>
        <v>0</v>
      </c>
      <c r="DK668">
        <v>5.66</v>
      </c>
      <c r="DL668">
        <v>0.5</v>
      </c>
      <c r="DM668" t="s">
        <v>438</v>
      </c>
      <c r="DN668">
        <v>2</v>
      </c>
      <c r="DO668" t="b">
        <v>1</v>
      </c>
      <c r="DP668">
        <v>1758404687.314285</v>
      </c>
      <c r="DQ668">
        <v>1119.468214285714</v>
      </c>
      <c r="DR668">
        <v>1188.743571428571</v>
      </c>
      <c r="DS668">
        <v>22.63509642857143</v>
      </c>
      <c r="DT668">
        <v>19.30849285714286</v>
      </c>
      <c r="DU668">
        <v>1120.189642857143</v>
      </c>
      <c r="DV668">
        <v>22.35817857142857</v>
      </c>
      <c r="DW668">
        <v>499.9729999999999</v>
      </c>
      <c r="DX668">
        <v>90.19442142857145</v>
      </c>
      <c r="DY668">
        <v>0.0664624</v>
      </c>
      <c r="DZ668">
        <v>29.31348214285714</v>
      </c>
      <c r="EA668">
        <v>29.96988214285714</v>
      </c>
      <c r="EB668">
        <v>999.9000000000002</v>
      </c>
      <c r="EC668">
        <v>0</v>
      </c>
      <c r="ED668">
        <v>0</v>
      </c>
      <c r="EE668">
        <v>9997.903571428571</v>
      </c>
      <c r="EF668">
        <v>0</v>
      </c>
      <c r="EG668">
        <v>11.5964</v>
      </c>
      <c r="EH668">
        <v>-69.27802142857142</v>
      </c>
      <c r="EI668">
        <v>1145.392857142857</v>
      </c>
      <c r="EJ668">
        <v>1212.149285714286</v>
      </c>
      <c r="EK668">
        <v>3.3266025</v>
      </c>
      <c r="EL668">
        <v>1188.743571428571</v>
      </c>
      <c r="EM668">
        <v>19.30849285714286</v>
      </c>
      <c r="EN668">
        <v>2.041558571428571</v>
      </c>
      <c r="EO668">
        <v>1.741518214285714</v>
      </c>
      <c r="EP668">
        <v>17.77039642857142</v>
      </c>
      <c r="EQ668">
        <v>15.27153571428572</v>
      </c>
      <c r="ER668">
        <v>1999.981428571429</v>
      </c>
      <c r="ES668">
        <v>0.9799955714285715</v>
      </c>
      <c r="ET668">
        <v>0.02000431785714286</v>
      </c>
      <c r="EU668">
        <v>0</v>
      </c>
      <c r="EV668">
        <v>981.6654285714286</v>
      </c>
      <c r="EW668">
        <v>5.00078</v>
      </c>
      <c r="EX668">
        <v>19178.50714285714</v>
      </c>
      <c r="EY668">
        <v>16379.45714285714</v>
      </c>
      <c r="EZ668">
        <v>38.62921428571428</v>
      </c>
      <c r="FA668">
        <v>39.50885714285715</v>
      </c>
      <c r="FB668">
        <v>38.93939285714286</v>
      </c>
      <c r="FC668">
        <v>39.0935357142857</v>
      </c>
      <c r="FD668">
        <v>39.99314285714286</v>
      </c>
      <c r="FE668">
        <v>1955.070357142857</v>
      </c>
      <c r="FF668">
        <v>39.91107142857144</v>
      </c>
      <c r="FG668">
        <v>0</v>
      </c>
      <c r="FH668">
        <v>1758404695.5</v>
      </c>
      <c r="FI668">
        <v>0</v>
      </c>
      <c r="FJ668">
        <v>981.6452692307691</v>
      </c>
      <c r="FK668">
        <v>9.205230756024166</v>
      </c>
      <c r="FL668">
        <v>187.6752133582531</v>
      </c>
      <c r="FM668">
        <v>19178.59615384615</v>
      </c>
      <c r="FN668">
        <v>15</v>
      </c>
      <c r="FO668">
        <v>0</v>
      </c>
      <c r="FP668" t="s">
        <v>439</v>
      </c>
      <c r="FQ668">
        <v>1746989605.5</v>
      </c>
      <c r="FR668">
        <v>1746989593.5</v>
      </c>
      <c r="FS668">
        <v>0</v>
      </c>
      <c r="FT668">
        <v>-0.274</v>
      </c>
      <c r="FU668">
        <v>-0.002</v>
      </c>
      <c r="FV668">
        <v>2.549</v>
      </c>
      <c r="FW668">
        <v>0.129</v>
      </c>
      <c r="FX668">
        <v>420</v>
      </c>
      <c r="FY668">
        <v>17</v>
      </c>
      <c r="FZ668">
        <v>0.02</v>
      </c>
      <c r="GA668">
        <v>0.04</v>
      </c>
      <c r="GB668">
        <v>-69.16101219512196</v>
      </c>
      <c r="GC668">
        <v>-2.37525365853663</v>
      </c>
      <c r="GD668">
        <v>0.2405772085337957</v>
      </c>
      <c r="GE668">
        <v>0</v>
      </c>
      <c r="GF668">
        <v>981.2568529411765</v>
      </c>
      <c r="GG668">
        <v>9.489427044328341</v>
      </c>
      <c r="GH668">
        <v>0.9588485475805064</v>
      </c>
      <c r="GI668">
        <v>0</v>
      </c>
      <c r="GJ668">
        <v>3.34740756097561</v>
      </c>
      <c r="GK668">
        <v>-0.3440855749128917</v>
      </c>
      <c r="GL668">
        <v>0.03753043751933387</v>
      </c>
      <c r="GM668">
        <v>0</v>
      </c>
      <c r="GN668">
        <v>0</v>
      </c>
      <c r="GO668">
        <v>3</v>
      </c>
      <c r="GP668" t="s">
        <v>446</v>
      </c>
      <c r="GQ668">
        <v>3.102</v>
      </c>
      <c r="GR668">
        <v>2.72507</v>
      </c>
      <c r="GS668">
        <v>0.174765</v>
      </c>
      <c r="GT668">
        <v>0.181219</v>
      </c>
      <c r="GU668">
        <v>0.103259</v>
      </c>
      <c r="GV668">
        <v>0.09361170000000001</v>
      </c>
      <c r="GW668">
        <v>21599.6</v>
      </c>
      <c r="GX668">
        <v>19474.6</v>
      </c>
      <c r="GY668">
        <v>26736.1</v>
      </c>
      <c r="GZ668">
        <v>24004.7</v>
      </c>
      <c r="HA668">
        <v>38373.4</v>
      </c>
      <c r="HB668">
        <v>32187.1</v>
      </c>
      <c r="HC668">
        <v>46689.5</v>
      </c>
      <c r="HD668">
        <v>37993.3</v>
      </c>
      <c r="HE668">
        <v>1.8748</v>
      </c>
      <c r="HF668">
        <v>2.34818</v>
      </c>
      <c r="HG668">
        <v>0.144444</v>
      </c>
      <c r="HH668">
        <v>0</v>
      </c>
      <c r="HI668">
        <v>27.595</v>
      </c>
      <c r="HJ668">
        <v>999.9</v>
      </c>
      <c r="HK668">
        <v>43.5</v>
      </c>
      <c r="HL668">
        <v>32.4</v>
      </c>
      <c r="HM668">
        <v>23.5549</v>
      </c>
      <c r="HN668">
        <v>60.9512</v>
      </c>
      <c r="HO668">
        <v>5.43269</v>
      </c>
      <c r="HP668">
        <v>2</v>
      </c>
      <c r="HQ668">
        <v>0.08608490000000001</v>
      </c>
      <c r="HR668">
        <v>-0.6365960000000001</v>
      </c>
      <c r="HS668">
        <v>20.2814</v>
      </c>
      <c r="HT668">
        <v>5.21325</v>
      </c>
      <c r="HU668">
        <v>11.9749</v>
      </c>
      <c r="HV668">
        <v>4.9635</v>
      </c>
      <c r="HW668">
        <v>3.27443</v>
      </c>
      <c r="HX668">
        <v>9999</v>
      </c>
      <c r="HY668">
        <v>9999</v>
      </c>
      <c r="HZ668">
        <v>9999</v>
      </c>
      <c r="IA668">
        <v>999.9</v>
      </c>
      <c r="IB668">
        <v>1.86386</v>
      </c>
      <c r="IC668">
        <v>1.86006</v>
      </c>
      <c r="ID668">
        <v>1.85843</v>
      </c>
      <c r="IE668">
        <v>1.85974</v>
      </c>
      <c r="IF668">
        <v>1.85989</v>
      </c>
      <c r="IG668">
        <v>1.85839</v>
      </c>
      <c r="IH668">
        <v>1.85745</v>
      </c>
      <c r="II668">
        <v>1.85241</v>
      </c>
      <c r="IJ668">
        <v>0</v>
      </c>
      <c r="IK668">
        <v>0</v>
      </c>
      <c r="IL668">
        <v>0</v>
      </c>
      <c r="IM668">
        <v>0</v>
      </c>
      <c r="IN668" t="s">
        <v>441</v>
      </c>
      <c r="IO668" t="s">
        <v>442</v>
      </c>
      <c r="IP668" t="s">
        <v>443</v>
      </c>
      <c r="IQ668" t="s">
        <v>443</v>
      </c>
      <c r="IR668" t="s">
        <v>443</v>
      </c>
      <c r="IS668" t="s">
        <v>443</v>
      </c>
      <c r="IT668">
        <v>0</v>
      </c>
      <c r="IU668">
        <v>100</v>
      </c>
      <c r="IV668">
        <v>100</v>
      </c>
      <c r="IW668">
        <v>-0.7</v>
      </c>
      <c r="IX668">
        <v>0.2765</v>
      </c>
      <c r="IY668">
        <v>-1.199888540531774</v>
      </c>
      <c r="IZ668">
        <v>0.0006062262584135303</v>
      </c>
      <c r="JA668">
        <v>-6.607284784785487E-07</v>
      </c>
      <c r="JB668">
        <v>4.456398226774383E-10</v>
      </c>
      <c r="JC668">
        <v>0.04242554667046498</v>
      </c>
      <c r="JD668">
        <v>-0.002659736867722172</v>
      </c>
      <c r="JE668">
        <v>0.000738507291522077</v>
      </c>
      <c r="JF668">
        <v>-6.730059124220876E-06</v>
      </c>
      <c r="JG668">
        <v>7</v>
      </c>
      <c r="JH668">
        <v>1949</v>
      </c>
      <c r="JI668">
        <v>1</v>
      </c>
      <c r="JJ668">
        <v>29</v>
      </c>
      <c r="JK668">
        <v>190251.5</v>
      </c>
      <c r="JL668">
        <v>190251.7</v>
      </c>
      <c r="JM668">
        <v>3.39722</v>
      </c>
      <c r="JN668">
        <v>2.60254</v>
      </c>
      <c r="JO668">
        <v>2.146</v>
      </c>
      <c r="JP668">
        <v>2.67822</v>
      </c>
      <c r="JQ668">
        <v>2.29858</v>
      </c>
      <c r="JR668">
        <v>2.45117</v>
      </c>
      <c r="JS668">
        <v>37.0509</v>
      </c>
      <c r="JT668">
        <v>24.0787</v>
      </c>
      <c r="JU668">
        <v>18</v>
      </c>
      <c r="JV668">
        <v>481.465</v>
      </c>
      <c r="JW668">
        <v>897.442</v>
      </c>
      <c r="JX668">
        <v>28.209</v>
      </c>
      <c r="JY668">
        <v>28.3445</v>
      </c>
      <c r="JZ668">
        <v>30</v>
      </c>
      <c r="KA668">
        <v>28.5642</v>
      </c>
      <c r="KB668">
        <v>28.5356</v>
      </c>
      <c r="KC668">
        <v>68.20740000000001</v>
      </c>
      <c r="KD668">
        <v>17.9107</v>
      </c>
      <c r="KE668">
        <v>52.7356</v>
      </c>
      <c r="KF668">
        <v>28.1847</v>
      </c>
      <c r="KG668">
        <v>1236.09</v>
      </c>
      <c r="KH668">
        <v>19.352</v>
      </c>
      <c r="KI668">
        <v>102.081</v>
      </c>
      <c r="KJ668">
        <v>91.6113</v>
      </c>
    </row>
    <row r="669" spans="1:296">
      <c r="A669">
        <v>651</v>
      </c>
      <c r="B669">
        <v>1758404700.1</v>
      </c>
      <c r="C669">
        <v>22559.59999990463</v>
      </c>
      <c r="D669" t="s">
        <v>1751</v>
      </c>
      <c r="E669" t="s">
        <v>1752</v>
      </c>
      <c r="F669">
        <v>5</v>
      </c>
      <c r="G669" t="s">
        <v>1604</v>
      </c>
      <c r="H669">
        <v>1758404692.6</v>
      </c>
      <c r="I669">
        <f>(J669)/1000</f>
        <v>0</v>
      </c>
      <c r="J669">
        <f>IF(DO669, AM669, AG669)</f>
        <v>0</v>
      </c>
      <c r="K669">
        <f>IF(DO669, AH669, AF669)</f>
        <v>0</v>
      </c>
      <c r="L669">
        <f>DQ669 - IF(AT669&gt;1, K669*DK669*100.0/(AV669), 0)</f>
        <v>0</v>
      </c>
      <c r="M669">
        <f>((S669-I669/2)*L669-K669)/(S669+I669/2)</f>
        <v>0</v>
      </c>
      <c r="N669">
        <f>M669*(DX669+DY669)/1000.0</f>
        <v>0</v>
      </c>
      <c r="O669">
        <f>(DQ669 - IF(AT669&gt;1, K669*DK669*100.0/(AV669), 0))*(DX669+DY669)/1000.0</f>
        <v>0</v>
      </c>
      <c r="P669">
        <f>2.0/((1/R669-1/Q669)+SIGN(R669)*SQRT((1/R669-1/Q669)*(1/R669-1/Q669) + 4*DL669/((DL669+1)*(DL669+1))*(2*1/R669*1/Q669-1/Q669*1/Q669)))</f>
        <v>0</v>
      </c>
      <c r="Q669">
        <f>IF(LEFT(DM669,1)&lt;&gt;"0",IF(LEFT(DM669,1)="1",3.0,DN669),$D$5+$E$5*(EE669*DX669/($K$5*1000))+$F$5*(EE669*DX669/($K$5*1000))*MAX(MIN(DK669,$J$5),$I$5)*MAX(MIN(DK669,$J$5),$I$5)+$G$5*MAX(MIN(DK669,$J$5),$I$5)*(EE669*DX669/($K$5*1000))+$H$5*(EE669*DX669/($K$5*1000))*(EE669*DX669/($K$5*1000)))</f>
        <v>0</v>
      </c>
      <c r="R669">
        <f>I669*(1000-(1000*0.61365*exp(17.502*V669/(240.97+V669))/(DX669+DY669)+DS669)/2)/(1000*0.61365*exp(17.502*V669/(240.97+V669))/(DX669+DY669)-DS669)</f>
        <v>0</v>
      </c>
      <c r="S669">
        <f>1/((DL669+1)/(P669/1.6)+1/(Q669/1.37)) + DL669/((DL669+1)/(P669/1.6) + DL669/(Q669/1.37))</f>
        <v>0</v>
      </c>
      <c r="T669">
        <f>(DG669*DJ669)</f>
        <v>0</v>
      </c>
      <c r="U669">
        <f>(DZ669+(T669+2*0.95*5.67E-8*(((DZ669+$B$9)+273)^4-(DZ669+273)^4)-44100*I669)/(1.84*29.3*Q669+8*0.95*5.67E-8*(DZ669+273)^3))</f>
        <v>0</v>
      </c>
      <c r="V669">
        <f>($C$9*EA669+$D$9*EB669+$E$9*U669)</f>
        <v>0</v>
      </c>
      <c r="W669">
        <f>0.61365*exp(17.502*V669/(240.97+V669))</f>
        <v>0</v>
      </c>
      <c r="X669">
        <f>(Y669/Z669*100)</f>
        <v>0</v>
      </c>
      <c r="Y669">
        <f>DS669*(DX669+DY669)/1000</f>
        <v>0</v>
      </c>
      <c r="Z669">
        <f>0.61365*exp(17.502*DZ669/(240.97+DZ669))</f>
        <v>0</v>
      </c>
      <c r="AA669">
        <f>(W669-DS669*(DX669+DY669)/1000)</f>
        <v>0</v>
      </c>
      <c r="AB669">
        <f>(-I669*44100)</f>
        <v>0</v>
      </c>
      <c r="AC669">
        <f>2*29.3*Q669*0.92*(DZ669-V669)</f>
        <v>0</v>
      </c>
      <c r="AD669">
        <f>2*0.95*5.67E-8*(((DZ669+$B$9)+273)^4-(V669+273)^4)</f>
        <v>0</v>
      </c>
      <c r="AE669">
        <f>T669+AD669+AB669+AC669</f>
        <v>0</v>
      </c>
      <c r="AF669">
        <f>DW669*AT669*(DR669-DQ669*(1000-AT669*DT669)/(1000-AT669*DS669))/(100*DK669)</f>
        <v>0</v>
      </c>
      <c r="AG669">
        <f>1000*DW669*AT669*(DS669-DT669)/(100*DK669*(1000-AT669*DS669))</f>
        <v>0</v>
      </c>
      <c r="AH669">
        <f>(AI669 - AJ669 - DX669*1E3/(8.314*(DZ669+273.15)) * AL669/DW669 * AK669) * DW669/(100*DK669) * (1000 - DT669)/1000</f>
        <v>0</v>
      </c>
      <c r="AI669">
        <v>1244.333232433851</v>
      </c>
      <c r="AJ669">
        <v>1187.193878787879</v>
      </c>
      <c r="AK669">
        <v>3.381000856309638</v>
      </c>
      <c r="AL669">
        <v>65.71797412509649</v>
      </c>
      <c r="AM669">
        <f>(AO669 - AN669 + DX669*1E3/(8.314*(DZ669+273.15)) * AQ669/DW669 * AP669) * DW669/(100*DK669) * 1000/(1000 - AO669)</f>
        <v>0</v>
      </c>
      <c r="AN669">
        <v>19.31857879502375</v>
      </c>
      <c r="AO669">
        <v>22.58802181818181</v>
      </c>
      <c r="AP669">
        <v>-0.005382171705963389</v>
      </c>
      <c r="AQ669">
        <v>86.31650499012009</v>
      </c>
      <c r="AR669">
        <v>0</v>
      </c>
      <c r="AS669">
        <v>0</v>
      </c>
      <c r="AT669">
        <f>IF(AR669*$H$15&gt;=AV669,1.0,(AV669/(AV669-AR669*$H$15)))</f>
        <v>0</v>
      </c>
      <c r="AU669">
        <f>(AT669-1)*100</f>
        <v>0</v>
      </c>
      <c r="AV669">
        <f>MAX(0,($B$15+$C$15*EE669)/(1+$D$15*EE669)*DX669/(DZ669+273)*$E$15)</f>
        <v>0</v>
      </c>
      <c r="AW669" t="s">
        <v>437</v>
      </c>
      <c r="AX669" t="s">
        <v>437</v>
      </c>
      <c r="AY669">
        <v>0</v>
      </c>
      <c r="AZ669">
        <v>0</v>
      </c>
      <c r="BA669">
        <f>1-AY669/AZ669</f>
        <v>0</v>
      </c>
      <c r="BB669">
        <v>0</v>
      </c>
      <c r="BC669" t="s">
        <v>437</v>
      </c>
      <c r="BD669" t="s">
        <v>437</v>
      </c>
      <c r="BE669">
        <v>0</v>
      </c>
      <c r="BF669">
        <v>0</v>
      </c>
      <c r="BG669">
        <f>1-BE669/BF669</f>
        <v>0</v>
      </c>
      <c r="BH669">
        <v>0.5</v>
      </c>
      <c r="BI669">
        <f>DH669</f>
        <v>0</v>
      </c>
      <c r="BJ669">
        <f>K669</f>
        <v>0</v>
      </c>
      <c r="BK669">
        <f>BG669*BH669*BI669</f>
        <v>0</v>
      </c>
      <c r="BL669">
        <f>(BJ669-BB669)/BI669</f>
        <v>0</v>
      </c>
      <c r="BM669">
        <f>(AZ669-BF669)/BF669</f>
        <v>0</v>
      </c>
      <c r="BN669">
        <f>AY669/(BA669+AY669/BF669)</f>
        <v>0</v>
      </c>
      <c r="BO669" t="s">
        <v>437</v>
      </c>
      <c r="BP669">
        <v>0</v>
      </c>
      <c r="BQ669">
        <f>IF(BP669&lt;&gt;0, BP669, BN669)</f>
        <v>0</v>
      </c>
      <c r="BR669">
        <f>1-BQ669/BF669</f>
        <v>0</v>
      </c>
      <c r="BS669">
        <f>(BF669-BE669)/(BF669-BQ669)</f>
        <v>0</v>
      </c>
      <c r="BT669">
        <f>(AZ669-BF669)/(AZ669-BQ669)</f>
        <v>0</v>
      </c>
      <c r="BU669">
        <f>(BF669-BE669)/(BF669-AY669)</f>
        <v>0</v>
      </c>
      <c r="BV669">
        <f>(AZ669-BF669)/(AZ669-AY669)</f>
        <v>0</v>
      </c>
      <c r="BW669">
        <f>(BS669*BQ669/BE669)</f>
        <v>0</v>
      </c>
      <c r="BX669">
        <f>(1-BW669)</f>
        <v>0</v>
      </c>
      <c r="DG669">
        <f>$B$13*EF669+$C$13*EG669+$F$13*ER669*(1-EU669)</f>
        <v>0</v>
      </c>
      <c r="DH669">
        <f>DG669*DI669</f>
        <v>0</v>
      </c>
      <c r="DI669">
        <f>($B$13*$D$11+$C$13*$D$11+$F$13*((FE669+EW669)/MAX(FE669+EW669+FF669, 0.1)*$I$11+FF669/MAX(FE669+EW669+FF669, 0.1)*$J$11))/($B$13+$C$13+$F$13)</f>
        <v>0</v>
      </c>
      <c r="DJ669">
        <f>($B$13*$K$11+$C$13*$K$11+$F$13*((FE669+EW669)/MAX(FE669+EW669+FF669, 0.1)*$P$11+FF669/MAX(FE669+EW669+FF669, 0.1)*$Q$11))/($B$13+$C$13+$F$13)</f>
        <v>0</v>
      </c>
      <c r="DK669">
        <v>5.66</v>
      </c>
      <c r="DL669">
        <v>0.5</v>
      </c>
      <c r="DM669" t="s">
        <v>438</v>
      </c>
      <c r="DN669">
        <v>2</v>
      </c>
      <c r="DO669" t="b">
        <v>1</v>
      </c>
      <c r="DP669">
        <v>1758404692.6</v>
      </c>
      <c r="DQ669">
        <v>1137.078148148148</v>
      </c>
      <c r="DR669">
        <v>1206.492222222222</v>
      </c>
      <c r="DS669">
        <v>22.62308148148148</v>
      </c>
      <c r="DT669">
        <v>19.31562222222222</v>
      </c>
      <c r="DU669">
        <v>1137.786666666667</v>
      </c>
      <c r="DV669">
        <v>22.3463962962963</v>
      </c>
      <c r="DW669">
        <v>499.937</v>
      </c>
      <c r="DX669">
        <v>90.19461481481481</v>
      </c>
      <c r="DY669">
        <v>0.0666787037037037</v>
      </c>
      <c r="DZ669">
        <v>29.31409259259259</v>
      </c>
      <c r="EA669">
        <v>29.95793703703703</v>
      </c>
      <c r="EB669">
        <v>999.9000000000001</v>
      </c>
      <c r="EC669">
        <v>0</v>
      </c>
      <c r="ED669">
        <v>0</v>
      </c>
      <c r="EE669">
        <v>10002.59259259259</v>
      </c>
      <c r="EF669">
        <v>0</v>
      </c>
      <c r="EG669">
        <v>11.5964</v>
      </c>
      <c r="EH669">
        <v>-69.41447407407408</v>
      </c>
      <c r="EI669">
        <v>1163.397777777778</v>
      </c>
      <c r="EJ669">
        <v>1230.254814814815</v>
      </c>
      <c r="EK669">
        <v>3.307450740740741</v>
      </c>
      <c r="EL669">
        <v>1206.492222222222</v>
      </c>
      <c r="EM669">
        <v>19.31562222222222</v>
      </c>
      <c r="EN669">
        <v>2.040479259259259</v>
      </c>
      <c r="EO669">
        <v>1.742165185185185</v>
      </c>
      <c r="EP669">
        <v>17.76198518518518</v>
      </c>
      <c r="EQ669">
        <v>15.27732222222222</v>
      </c>
      <c r="ER669">
        <v>1999.993333333333</v>
      </c>
      <c r="ES669">
        <v>0.9799946296296297</v>
      </c>
      <c r="ET669">
        <v>0.02000524444444444</v>
      </c>
      <c r="EU669">
        <v>0</v>
      </c>
      <c r="EV669">
        <v>982.4237407407409</v>
      </c>
      <c r="EW669">
        <v>5.00078</v>
      </c>
      <c r="EX669">
        <v>19194.32962962963</v>
      </c>
      <c r="EY669">
        <v>16379.55185185185</v>
      </c>
      <c r="EZ669">
        <v>38.62477777777777</v>
      </c>
      <c r="FA669">
        <v>39.50918518518519</v>
      </c>
      <c r="FB669">
        <v>38.92788888888889</v>
      </c>
      <c r="FC669">
        <v>39.09699999999999</v>
      </c>
      <c r="FD669">
        <v>39.99985185185186</v>
      </c>
      <c r="FE669">
        <v>1955.07962962963</v>
      </c>
      <c r="FF669">
        <v>39.9137037037037</v>
      </c>
      <c r="FG669">
        <v>0</v>
      </c>
      <c r="FH669">
        <v>1758404700.9</v>
      </c>
      <c r="FI669">
        <v>0</v>
      </c>
      <c r="FJ669">
        <v>982.46348</v>
      </c>
      <c r="FK669">
        <v>7.841692297987713</v>
      </c>
      <c r="FL669">
        <v>170.0846150017821</v>
      </c>
      <c r="FM669">
        <v>19195.524</v>
      </c>
      <c r="FN669">
        <v>15</v>
      </c>
      <c r="FO669">
        <v>0</v>
      </c>
      <c r="FP669" t="s">
        <v>439</v>
      </c>
      <c r="FQ669">
        <v>1746989605.5</v>
      </c>
      <c r="FR669">
        <v>1746989593.5</v>
      </c>
      <c r="FS669">
        <v>0</v>
      </c>
      <c r="FT669">
        <v>-0.274</v>
      </c>
      <c r="FU669">
        <v>-0.002</v>
      </c>
      <c r="FV669">
        <v>2.549</v>
      </c>
      <c r="FW669">
        <v>0.129</v>
      </c>
      <c r="FX669">
        <v>420</v>
      </c>
      <c r="FY669">
        <v>17</v>
      </c>
      <c r="FZ669">
        <v>0.02</v>
      </c>
      <c r="GA669">
        <v>0.04</v>
      </c>
      <c r="GB669">
        <v>-69.31737804878048</v>
      </c>
      <c r="GC669">
        <v>-1.689066898954689</v>
      </c>
      <c r="GD669">
        <v>0.1800207786275145</v>
      </c>
      <c r="GE669">
        <v>0</v>
      </c>
      <c r="GF669">
        <v>981.969205882353</v>
      </c>
      <c r="GG669">
        <v>8.691443849719102</v>
      </c>
      <c r="GH669">
        <v>0.8862065480731617</v>
      </c>
      <c r="GI669">
        <v>0</v>
      </c>
      <c r="GJ669">
        <v>3.316767317073171</v>
      </c>
      <c r="GK669">
        <v>-0.2242421602787445</v>
      </c>
      <c r="GL669">
        <v>0.02323423273643187</v>
      </c>
      <c r="GM669">
        <v>0</v>
      </c>
      <c r="GN669">
        <v>0</v>
      </c>
      <c r="GO669">
        <v>3</v>
      </c>
      <c r="GP669" t="s">
        <v>446</v>
      </c>
      <c r="GQ669">
        <v>3.10195</v>
      </c>
      <c r="GR669">
        <v>2.72484</v>
      </c>
      <c r="GS669">
        <v>0.176337</v>
      </c>
      <c r="GT669">
        <v>0.182752</v>
      </c>
      <c r="GU669">
        <v>0.103166</v>
      </c>
      <c r="GV669">
        <v>0.0936174</v>
      </c>
      <c r="GW669">
        <v>21558.6</v>
      </c>
      <c r="GX669">
        <v>19438</v>
      </c>
      <c r="GY669">
        <v>26736.2</v>
      </c>
      <c r="GZ669">
        <v>24004.5</v>
      </c>
      <c r="HA669">
        <v>38378</v>
      </c>
      <c r="HB669">
        <v>32186.9</v>
      </c>
      <c r="HC669">
        <v>46689.9</v>
      </c>
      <c r="HD669">
        <v>37993</v>
      </c>
      <c r="HE669">
        <v>1.87448</v>
      </c>
      <c r="HF669">
        <v>2.3484</v>
      </c>
      <c r="HG669">
        <v>0.144802</v>
      </c>
      <c r="HH669">
        <v>0</v>
      </c>
      <c r="HI669">
        <v>27.5909</v>
      </c>
      <c r="HJ669">
        <v>999.9</v>
      </c>
      <c r="HK669">
        <v>43.5</v>
      </c>
      <c r="HL669">
        <v>32.4</v>
      </c>
      <c r="HM669">
        <v>23.5562</v>
      </c>
      <c r="HN669">
        <v>61.4412</v>
      </c>
      <c r="HO669">
        <v>5.38461</v>
      </c>
      <c r="HP669">
        <v>2</v>
      </c>
      <c r="HQ669">
        <v>0.0860823</v>
      </c>
      <c r="HR669">
        <v>-0.65171</v>
      </c>
      <c r="HS669">
        <v>20.2812</v>
      </c>
      <c r="HT669">
        <v>5.21265</v>
      </c>
      <c r="HU669">
        <v>11.9749</v>
      </c>
      <c r="HV669">
        <v>4.9636</v>
      </c>
      <c r="HW669">
        <v>3.27448</v>
      </c>
      <c r="HX669">
        <v>9999</v>
      </c>
      <c r="HY669">
        <v>9999</v>
      </c>
      <c r="HZ669">
        <v>9999</v>
      </c>
      <c r="IA669">
        <v>999.9</v>
      </c>
      <c r="IB669">
        <v>1.86386</v>
      </c>
      <c r="IC669">
        <v>1.86007</v>
      </c>
      <c r="ID669">
        <v>1.85846</v>
      </c>
      <c r="IE669">
        <v>1.85974</v>
      </c>
      <c r="IF669">
        <v>1.85988</v>
      </c>
      <c r="IG669">
        <v>1.85841</v>
      </c>
      <c r="IH669">
        <v>1.85745</v>
      </c>
      <c r="II669">
        <v>1.8524</v>
      </c>
      <c r="IJ669">
        <v>0</v>
      </c>
      <c r="IK669">
        <v>0</v>
      </c>
      <c r="IL669">
        <v>0</v>
      </c>
      <c r="IM669">
        <v>0</v>
      </c>
      <c r="IN669" t="s">
        <v>441</v>
      </c>
      <c r="IO669" t="s">
        <v>442</v>
      </c>
      <c r="IP669" t="s">
        <v>443</v>
      </c>
      <c r="IQ669" t="s">
        <v>443</v>
      </c>
      <c r="IR669" t="s">
        <v>443</v>
      </c>
      <c r="IS669" t="s">
        <v>443</v>
      </c>
      <c r="IT669">
        <v>0</v>
      </c>
      <c r="IU669">
        <v>100</v>
      </c>
      <c r="IV669">
        <v>100</v>
      </c>
      <c r="IW669">
        <v>-0.6899999999999999</v>
      </c>
      <c r="IX669">
        <v>0.2759</v>
      </c>
      <c r="IY669">
        <v>-1.199888540531774</v>
      </c>
      <c r="IZ669">
        <v>0.0006062262584135303</v>
      </c>
      <c r="JA669">
        <v>-6.607284784785487E-07</v>
      </c>
      <c r="JB669">
        <v>4.456398226774383E-10</v>
      </c>
      <c r="JC669">
        <v>0.04242554667046498</v>
      </c>
      <c r="JD669">
        <v>-0.002659736867722172</v>
      </c>
      <c r="JE669">
        <v>0.000738507291522077</v>
      </c>
      <c r="JF669">
        <v>-6.730059124220876E-06</v>
      </c>
      <c r="JG669">
        <v>7</v>
      </c>
      <c r="JH669">
        <v>1949</v>
      </c>
      <c r="JI669">
        <v>1</v>
      </c>
      <c r="JJ669">
        <v>29</v>
      </c>
      <c r="JK669">
        <v>190251.6</v>
      </c>
      <c r="JL669">
        <v>190251.8</v>
      </c>
      <c r="JM669">
        <v>3.43628</v>
      </c>
      <c r="JN669">
        <v>2.6062</v>
      </c>
      <c r="JO669">
        <v>2.146</v>
      </c>
      <c r="JP669">
        <v>2.67822</v>
      </c>
      <c r="JQ669">
        <v>2.29858</v>
      </c>
      <c r="JR669">
        <v>2.4231</v>
      </c>
      <c r="JS669">
        <v>37.0509</v>
      </c>
      <c r="JT669">
        <v>24.07</v>
      </c>
      <c r="JU669">
        <v>18</v>
      </c>
      <c r="JV669">
        <v>481.277</v>
      </c>
      <c r="JW669">
        <v>897.674</v>
      </c>
      <c r="JX669">
        <v>28.2206</v>
      </c>
      <c r="JY669">
        <v>28.3445</v>
      </c>
      <c r="JZ669">
        <v>30</v>
      </c>
      <c r="KA669">
        <v>28.5642</v>
      </c>
      <c r="KB669">
        <v>28.5353</v>
      </c>
      <c r="KC669">
        <v>68.9937</v>
      </c>
      <c r="KD669">
        <v>17.9107</v>
      </c>
      <c r="KE669">
        <v>52.7356</v>
      </c>
      <c r="KF669">
        <v>28.2162</v>
      </c>
      <c r="KG669">
        <v>1256.84</v>
      </c>
      <c r="KH669">
        <v>19.3952</v>
      </c>
      <c r="KI669">
        <v>102.082</v>
      </c>
      <c r="KJ669">
        <v>91.61060000000001</v>
      </c>
    </row>
    <row r="670" spans="1:296">
      <c r="A670">
        <v>652</v>
      </c>
      <c r="B670">
        <v>1758404705.1</v>
      </c>
      <c r="C670">
        <v>22564.59999990463</v>
      </c>
      <c r="D670" t="s">
        <v>1753</v>
      </c>
      <c r="E670" t="s">
        <v>1754</v>
      </c>
      <c r="F670">
        <v>5</v>
      </c>
      <c r="G670" t="s">
        <v>1604</v>
      </c>
      <c r="H670">
        <v>1758404697.314285</v>
      </c>
      <c r="I670">
        <f>(J670)/1000</f>
        <v>0</v>
      </c>
      <c r="J670">
        <f>IF(DO670, AM670, AG670)</f>
        <v>0</v>
      </c>
      <c r="K670">
        <f>IF(DO670, AH670, AF670)</f>
        <v>0</v>
      </c>
      <c r="L670">
        <f>DQ670 - IF(AT670&gt;1, K670*DK670*100.0/(AV670), 0)</f>
        <v>0</v>
      </c>
      <c r="M670">
        <f>((S670-I670/2)*L670-K670)/(S670+I670/2)</f>
        <v>0</v>
      </c>
      <c r="N670">
        <f>M670*(DX670+DY670)/1000.0</f>
        <v>0</v>
      </c>
      <c r="O670">
        <f>(DQ670 - IF(AT670&gt;1, K670*DK670*100.0/(AV670), 0))*(DX670+DY670)/1000.0</f>
        <v>0</v>
      </c>
      <c r="P670">
        <f>2.0/((1/R670-1/Q670)+SIGN(R670)*SQRT((1/R670-1/Q670)*(1/R670-1/Q670) + 4*DL670/((DL670+1)*(DL670+1))*(2*1/R670*1/Q670-1/Q670*1/Q670)))</f>
        <v>0</v>
      </c>
      <c r="Q670">
        <f>IF(LEFT(DM670,1)&lt;&gt;"0",IF(LEFT(DM670,1)="1",3.0,DN670),$D$5+$E$5*(EE670*DX670/($K$5*1000))+$F$5*(EE670*DX670/($K$5*1000))*MAX(MIN(DK670,$J$5),$I$5)*MAX(MIN(DK670,$J$5),$I$5)+$G$5*MAX(MIN(DK670,$J$5),$I$5)*(EE670*DX670/($K$5*1000))+$H$5*(EE670*DX670/($K$5*1000))*(EE670*DX670/($K$5*1000)))</f>
        <v>0</v>
      </c>
      <c r="R670">
        <f>I670*(1000-(1000*0.61365*exp(17.502*V670/(240.97+V670))/(DX670+DY670)+DS670)/2)/(1000*0.61365*exp(17.502*V670/(240.97+V670))/(DX670+DY670)-DS670)</f>
        <v>0</v>
      </c>
      <c r="S670">
        <f>1/((DL670+1)/(P670/1.6)+1/(Q670/1.37)) + DL670/((DL670+1)/(P670/1.6) + DL670/(Q670/1.37))</f>
        <v>0</v>
      </c>
      <c r="T670">
        <f>(DG670*DJ670)</f>
        <v>0</v>
      </c>
      <c r="U670">
        <f>(DZ670+(T670+2*0.95*5.67E-8*(((DZ670+$B$9)+273)^4-(DZ670+273)^4)-44100*I670)/(1.84*29.3*Q670+8*0.95*5.67E-8*(DZ670+273)^3))</f>
        <v>0</v>
      </c>
      <c r="V670">
        <f>($C$9*EA670+$D$9*EB670+$E$9*U670)</f>
        <v>0</v>
      </c>
      <c r="W670">
        <f>0.61365*exp(17.502*V670/(240.97+V670))</f>
        <v>0</v>
      </c>
      <c r="X670">
        <f>(Y670/Z670*100)</f>
        <v>0</v>
      </c>
      <c r="Y670">
        <f>DS670*(DX670+DY670)/1000</f>
        <v>0</v>
      </c>
      <c r="Z670">
        <f>0.61365*exp(17.502*DZ670/(240.97+DZ670))</f>
        <v>0</v>
      </c>
      <c r="AA670">
        <f>(W670-DS670*(DX670+DY670)/1000)</f>
        <v>0</v>
      </c>
      <c r="AB670">
        <f>(-I670*44100)</f>
        <v>0</v>
      </c>
      <c r="AC670">
        <f>2*29.3*Q670*0.92*(DZ670-V670)</f>
        <v>0</v>
      </c>
      <c r="AD670">
        <f>2*0.95*5.67E-8*(((DZ670+$B$9)+273)^4-(V670+273)^4)</f>
        <v>0</v>
      </c>
      <c r="AE670">
        <f>T670+AD670+AB670+AC670</f>
        <v>0</v>
      </c>
      <c r="AF670">
        <f>DW670*AT670*(DR670-DQ670*(1000-AT670*DT670)/(1000-AT670*DS670))/(100*DK670)</f>
        <v>0</v>
      </c>
      <c r="AG670">
        <f>1000*DW670*AT670*(DS670-DT670)/(100*DK670*(1000-AT670*DS670))</f>
        <v>0</v>
      </c>
      <c r="AH670">
        <f>(AI670 - AJ670 - DX670*1E3/(8.314*(DZ670+273.15)) * AL670/DW670 * AK670) * DW670/(100*DK670) * (1000 - DT670)/1000</f>
        <v>0</v>
      </c>
      <c r="AI670">
        <v>1261.499850389111</v>
      </c>
      <c r="AJ670">
        <v>1204.199878787879</v>
      </c>
      <c r="AK670">
        <v>3.420252019846901</v>
      </c>
      <c r="AL670">
        <v>65.71797412509649</v>
      </c>
      <c r="AM670">
        <f>(AO670 - AN670 + DX670*1E3/(8.314*(DZ670+273.15)) * AQ670/DW670 * AP670) * DW670/(100*DK670) * 1000/(1000 - AO670)</f>
        <v>0</v>
      </c>
      <c r="AN670">
        <v>19.31938303657759</v>
      </c>
      <c r="AO670">
        <v>22.55515212121212</v>
      </c>
      <c r="AP670">
        <v>-0.00653165250292692</v>
      </c>
      <c r="AQ670">
        <v>86.31650499012009</v>
      </c>
      <c r="AR670">
        <v>0</v>
      </c>
      <c r="AS670">
        <v>0</v>
      </c>
      <c r="AT670">
        <f>IF(AR670*$H$15&gt;=AV670,1.0,(AV670/(AV670-AR670*$H$15)))</f>
        <v>0</v>
      </c>
      <c r="AU670">
        <f>(AT670-1)*100</f>
        <v>0</v>
      </c>
      <c r="AV670">
        <f>MAX(0,($B$15+$C$15*EE670)/(1+$D$15*EE670)*DX670/(DZ670+273)*$E$15)</f>
        <v>0</v>
      </c>
      <c r="AW670" t="s">
        <v>437</v>
      </c>
      <c r="AX670" t="s">
        <v>437</v>
      </c>
      <c r="AY670">
        <v>0</v>
      </c>
      <c r="AZ670">
        <v>0</v>
      </c>
      <c r="BA670">
        <f>1-AY670/AZ670</f>
        <v>0</v>
      </c>
      <c r="BB670">
        <v>0</v>
      </c>
      <c r="BC670" t="s">
        <v>437</v>
      </c>
      <c r="BD670" t="s">
        <v>437</v>
      </c>
      <c r="BE670">
        <v>0</v>
      </c>
      <c r="BF670">
        <v>0</v>
      </c>
      <c r="BG670">
        <f>1-BE670/BF670</f>
        <v>0</v>
      </c>
      <c r="BH670">
        <v>0.5</v>
      </c>
      <c r="BI670">
        <f>DH670</f>
        <v>0</v>
      </c>
      <c r="BJ670">
        <f>K670</f>
        <v>0</v>
      </c>
      <c r="BK670">
        <f>BG670*BH670*BI670</f>
        <v>0</v>
      </c>
      <c r="BL670">
        <f>(BJ670-BB670)/BI670</f>
        <v>0</v>
      </c>
      <c r="BM670">
        <f>(AZ670-BF670)/BF670</f>
        <v>0</v>
      </c>
      <c r="BN670">
        <f>AY670/(BA670+AY670/BF670)</f>
        <v>0</v>
      </c>
      <c r="BO670" t="s">
        <v>437</v>
      </c>
      <c r="BP670">
        <v>0</v>
      </c>
      <c r="BQ670">
        <f>IF(BP670&lt;&gt;0, BP670, BN670)</f>
        <v>0</v>
      </c>
      <c r="BR670">
        <f>1-BQ670/BF670</f>
        <v>0</v>
      </c>
      <c r="BS670">
        <f>(BF670-BE670)/(BF670-BQ670)</f>
        <v>0</v>
      </c>
      <c r="BT670">
        <f>(AZ670-BF670)/(AZ670-BQ670)</f>
        <v>0</v>
      </c>
      <c r="BU670">
        <f>(BF670-BE670)/(BF670-AY670)</f>
        <v>0</v>
      </c>
      <c r="BV670">
        <f>(AZ670-BF670)/(AZ670-AY670)</f>
        <v>0</v>
      </c>
      <c r="BW670">
        <f>(BS670*BQ670/BE670)</f>
        <v>0</v>
      </c>
      <c r="BX670">
        <f>(1-BW670)</f>
        <v>0</v>
      </c>
      <c r="DG670">
        <f>$B$13*EF670+$C$13*EG670+$F$13*ER670*(1-EU670)</f>
        <v>0</v>
      </c>
      <c r="DH670">
        <f>DG670*DI670</f>
        <v>0</v>
      </c>
      <c r="DI670">
        <f>($B$13*$D$11+$C$13*$D$11+$F$13*((FE670+EW670)/MAX(FE670+EW670+FF670, 0.1)*$I$11+FF670/MAX(FE670+EW670+FF670, 0.1)*$J$11))/($B$13+$C$13+$F$13)</f>
        <v>0</v>
      </c>
      <c r="DJ670">
        <f>($B$13*$K$11+$C$13*$K$11+$F$13*((FE670+EW670)/MAX(FE670+EW670+FF670, 0.1)*$P$11+FF670/MAX(FE670+EW670+FF670, 0.1)*$Q$11))/($B$13+$C$13+$F$13)</f>
        <v>0</v>
      </c>
      <c r="DK670">
        <v>5.66</v>
      </c>
      <c r="DL670">
        <v>0.5</v>
      </c>
      <c r="DM670" t="s">
        <v>438</v>
      </c>
      <c r="DN670">
        <v>2</v>
      </c>
      <c r="DO670" t="b">
        <v>1</v>
      </c>
      <c r="DP670">
        <v>1758404697.314285</v>
      </c>
      <c r="DQ670">
        <v>1152.765357142857</v>
      </c>
      <c r="DR670">
        <v>1222.383571428571</v>
      </c>
      <c r="DS670">
        <v>22.59978571428571</v>
      </c>
      <c r="DT670">
        <v>19.31843928571428</v>
      </c>
      <c r="DU670">
        <v>1153.461071428571</v>
      </c>
      <c r="DV670">
        <v>22.32357142857143</v>
      </c>
      <c r="DW670">
        <v>499.9774285714286</v>
      </c>
      <c r="DX670">
        <v>90.19498214285716</v>
      </c>
      <c r="DY670">
        <v>0.06678244642857142</v>
      </c>
      <c r="DZ670">
        <v>29.31518571428571</v>
      </c>
      <c r="EA670">
        <v>29.95556428571428</v>
      </c>
      <c r="EB670">
        <v>999.9000000000002</v>
      </c>
      <c r="EC670">
        <v>0</v>
      </c>
      <c r="ED670">
        <v>0</v>
      </c>
      <c r="EE670">
        <v>10007.94821428571</v>
      </c>
      <c r="EF670">
        <v>0</v>
      </c>
      <c r="EG670">
        <v>11.5964</v>
      </c>
      <c r="EH670">
        <v>-69.61794642857143</v>
      </c>
      <c r="EI670">
        <v>1179.420357142857</v>
      </c>
      <c r="EJ670">
        <v>1246.462142857143</v>
      </c>
      <c r="EK670">
        <v>3.281345357142857</v>
      </c>
      <c r="EL670">
        <v>1222.383571428571</v>
      </c>
      <c r="EM670">
        <v>19.31843928571428</v>
      </c>
      <c r="EN670">
        <v>2.038386785714286</v>
      </c>
      <c r="EO670">
        <v>1.742425</v>
      </c>
      <c r="EP670">
        <v>17.74570357142857</v>
      </c>
      <c r="EQ670">
        <v>15.27965714285714</v>
      </c>
      <c r="ER670">
        <v>1999.997857142857</v>
      </c>
      <c r="ES670">
        <v>0.9799946428571431</v>
      </c>
      <c r="ET670">
        <v>0.02000525357142857</v>
      </c>
      <c r="EU670">
        <v>0</v>
      </c>
      <c r="EV670">
        <v>983.0572500000001</v>
      </c>
      <c r="EW670">
        <v>5.00078</v>
      </c>
      <c r="EX670">
        <v>19207.42142857143</v>
      </c>
      <c r="EY670">
        <v>16379.58571428571</v>
      </c>
      <c r="EZ670">
        <v>38.627</v>
      </c>
      <c r="FA670">
        <v>39.51328571428571</v>
      </c>
      <c r="FB670">
        <v>38.93946428571428</v>
      </c>
      <c r="FC670">
        <v>39.09578571428572</v>
      </c>
      <c r="FD670">
        <v>39.98414285714285</v>
      </c>
      <c r="FE670">
        <v>1955.084285714286</v>
      </c>
      <c r="FF670">
        <v>39.91357142857144</v>
      </c>
      <c r="FG670">
        <v>0</v>
      </c>
      <c r="FH670">
        <v>1758404705.7</v>
      </c>
      <c r="FI670">
        <v>0</v>
      </c>
      <c r="FJ670">
        <v>983.1388400000001</v>
      </c>
      <c r="FK670">
        <v>8.947923078019418</v>
      </c>
      <c r="FL670">
        <v>157.3307691720529</v>
      </c>
      <c r="FM670">
        <v>19208.724</v>
      </c>
      <c r="FN670">
        <v>15</v>
      </c>
      <c r="FO670">
        <v>0</v>
      </c>
      <c r="FP670" t="s">
        <v>439</v>
      </c>
      <c r="FQ670">
        <v>1746989605.5</v>
      </c>
      <c r="FR670">
        <v>1746989593.5</v>
      </c>
      <c r="FS670">
        <v>0</v>
      </c>
      <c r="FT670">
        <v>-0.274</v>
      </c>
      <c r="FU670">
        <v>-0.002</v>
      </c>
      <c r="FV670">
        <v>2.549</v>
      </c>
      <c r="FW670">
        <v>0.129</v>
      </c>
      <c r="FX670">
        <v>420</v>
      </c>
      <c r="FY670">
        <v>17</v>
      </c>
      <c r="FZ670">
        <v>0.02</v>
      </c>
      <c r="GA670">
        <v>0.04</v>
      </c>
      <c r="GB670">
        <v>-69.4616756097561</v>
      </c>
      <c r="GC670">
        <v>-2.047695470383267</v>
      </c>
      <c r="GD670">
        <v>0.2292918257512366</v>
      </c>
      <c r="GE670">
        <v>0</v>
      </c>
      <c r="GF670">
        <v>982.5992647058823</v>
      </c>
      <c r="GG670">
        <v>8.350053479144659</v>
      </c>
      <c r="GH670">
        <v>0.8558658604637019</v>
      </c>
      <c r="GI670">
        <v>0</v>
      </c>
      <c r="GJ670">
        <v>3.299389512195122</v>
      </c>
      <c r="GK670">
        <v>-0.2946006271776895</v>
      </c>
      <c r="GL670">
        <v>0.02972625340041121</v>
      </c>
      <c r="GM670">
        <v>0</v>
      </c>
      <c r="GN670">
        <v>0</v>
      </c>
      <c r="GO670">
        <v>3</v>
      </c>
      <c r="GP670" t="s">
        <v>446</v>
      </c>
      <c r="GQ670">
        <v>3.10244</v>
      </c>
      <c r="GR670">
        <v>2.72489</v>
      </c>
      <c r="GS670">
        <v>0.177906</v>
      </c>
      <c r="GT670">
        <v>0.184329</v>
      </c>
      <c r="GU670">
        <v>0.10306</v>
      </c>
      <c r="GV670">
        <v>0.09366049999999999</v>
      </c>
      <c r="GW670">
        <v>21517.4</v>
      </c>
      <c r="GX670">
        <v>19400.6</v>
      </c>
      <c r="GY670">
        <v>26736.2</v>
      </c>
      <c r="GZ670">
        <v>24004.6</v>
      </c>
      <c r="HA670">
        <v>38382.6</v>
      </c>
      <c r="HB670">
        <v>32185.5</v>
      </c>
      <c r="HC670">
        <v>46689.7</v>
      </c>
      <c r="HD670">
        <v>37993</v>
      </c>
      <c r="HE670">
        <v>1.87497</v>
      </c>
      <c r="HF670">
        <v>2.3481</v>
      </c>
      <c r="HG670">
        <v>0.146184</v>
      </c>
      <c r="HH670">
        <v>0</v>
      </c>
      <c r="HI670">
        <v>27.588</v>
      </c>
      <c r="HJ670">
        <v>999.9</v>
      </c>
      <c r="HK670">
        <v>43.5</v>
      </c>
      <c r="HL670">
        <v>32.4</v>
      </c>
      <c r="HM670">
        <v>23.5577</v>
      </c>
      <c r="HN670">
        <v>61.0612</v>
      </c>
      <c r="HO670">
        <v>5.32051</v>
      </c>
      <c r="HP670">
        <v>2</v>
      </c>
      <c r="HQ670">
        <v>0.08607720000000001</v>
      </c>
      <c r="HR670">
        <v>-0.705651</v>
      </c>
      <c r="HS670">
        <v>20.281</v>
      </c>
      <c r="HT670">
        <v>5.21325</v>
      </c>
      <c r="HU670">
        <v>11.9763</v>
      </c>
      <c r="HV670">
        <v>4.9638</v>
      </c>
      <c r="HW670">
        <v>3.27445</v>
      </c>
      <c r="HX670">
        <v>9999</v>
      </c>
      <c r="HY670">
        <v>9999</v>
      </c>
      <c r="HZ670">
        <v>9999</v>
      </c>
      <c r="IA670">
        <v>999.9</v>
      </c>
      <c r="IB670">
        <v>1.86386</v>
      </c>
      <c r="IC670">
        <v>1.86007</v>
      </c>
      <c r="ID670">
        <v>1.85842</v>
      </c>
      <c r="IE670">
        <v>1.85974</v>
      </c>
      <c r="IF670">
        <v>1.85988</v>
      </c>
      <c r="IG670">
        <v>1.85838</v>
      </c>
      <c r="IH670">
        <v>1.85745</v>
      </c>
      <c r="II670">
        <v>1.85241</v>
      </c>
      <c r="IJ670">
        <v>0</v>
      </c>
      <c r="IK670">
        <v>0</v>
      </c>
      <c r="IL670">
        <v>0</v>
      </c>
      <c r="IM670">
        <v>0</v>
      </c>
      <c r="IN670" t="s">
        <v>441</v>
      </c>
      <c r="IO670" t="s">
        <v>442</v>
      </c>
      <c r="IP670" t="s">
        <v>443</v>
      </c>
      <c r="IQ670" t="s">
        <v>443</v>
      </c>
      <c r="IR670" t="s">
        <v>443</v>
      </c>
      <c r="IS670" t="s">
        <v>443</v>
      </c>
      <c r="IT670">
        <v>0</v>
      </c>
      <c r="IU670">
        <v>100</v>
      </c>
      <c r="IV670">
        <v>100</v>
      </c>
      <c r="IW670">
        <v>-0.68</v>
      </c>
      <c r="IX670">
        <v>0.2753</v>
      </c>
      <c r="IY670">
        <v>-1.199888540531774</v>
      </c>
      <c r="IZ670">
        <v>0.0006062262584135303</v>
      </c>
      <c r="JA670">
        <v>-6.607284784785487E-07</v>
      </c>
      <c r="JB670">
        <v>4.456398226774383E-10</v>
      </c>
      <c r="JC670">
        <v>0.04242554667046498</v>
      </c>
      <c r="JD670">
        <v>-0.002659736867722172</v>
      </c>
      <c r="JE670">
        <v>0.000738507291522077</v>
      </c>
      <c r="JF670">
        <v>-6.730059124220876E-06</v>
      </c>
      <c r="JG670">
        <v>7</v>
      </c>
      <c r="JH670">
        <v>1949</v>
      </c>
      <c r="JI670">
        <v>1</v>
      </c>
      <c r="JJ670">
        <v>29</v>
      </c>
      <c r="JK670">
        <v>190251.7</v>
      </c>
      <c r="JL670">
        <v>190251.9</v>
      </c>
      <c r="JM670">
        <v>3.47168</v>
      </c>
      <c r="JN670">
        <v>2.6001</v>
      </c>
      <c r="JO670">
        <v>2.146</v>
      </c>
      <c r="JP670">
        <v>2.67822</v>
      </c>
      <c r="JQ670">
        <v>2.29858</v>
      </c>
      <c r="JR670">
        <v>2.41211</v>
      </c>
      <c r="JS670">
        <v>37.0509</v>
      </c>
      <c r="JT670">
        <v>24.0787</v>
      </c>
      <c r="JU670">
        <v>18</v>
      </c>
      <c r="JV670">
        <v>481.55</v>
      </c>
      <c r="JW670">
        <v>897.352</v>
      </c>
      <c r="JX670">
        <v>28.2442</v>
      </c>
      <c r="JY670">
        <v>28.3445</v>
      </c>
      <c r="JZ670">
        <v>30</v>
      </c>
      <c r="KA670">
        <v>28.5619</v>
      </c>
      <c r="KB670">
        <v>28.535</v>
      </c>
      <c r="KC670">
        <v>69.6917</v>
      </c>
      <c r="KD670">
        <v>17.6385</v>
      </c>
      <c r="KE670">
        <v>52.7356</v>
      </c>
      <c r="KF670">
        <v>28.2522</v>
      </c>
      <c r="KG670">
        <v>1270.21</v>
      </c>
      <c r="KH670">
        <v>19.452</v>
      </c>
      <c r="KI670">
        <v>102.081</v>
      </c>
      <c r="KJ670">
        <v>91.6108</v>
      </c>
    </row>
    <row r="671" spans="1:296">
      <c r="A671">
        <v>653</v>
      </c>
      <c r="B671">
        <v>1758404710.1</v>
      </c>
      <c r="C671">
        <v>22569.59999990463</v>
      </c>
      <c r="D671" t="s">
        <v>1755</v>
      </c>
      <c r="E671" t="s">
        <v>1756</v>
      </c>
      <c r="F671">
        <v>5</v>
      </c>
      <c r="G671" t="s">
        <v>1604</v>
      </c>
      <c r="H671">
        <v>1758404702.6</v>
      </c>
      <c r="I671">
        <f>(J671)/1000</f>
        <v>0</v>
      </c>
      <c r="J671">
        <f>IF(DO671, AM671, AG671)</f>
        <v>0</v>
      </c>
      <c r="K671">
        <f>IF(DO671, AH671, AF671)</f>
        <v>0</v>
      </c>
      <c r="L671">
        <f>DQ671 - IF(AT671&gt;1, K671*DK671*100.0/(AV671), 0)</f>
        <v>0</v>
      </c>
      <c r="M671">
        <f>((S671-I671/2)*L671-K671)/(S671+I671/2)</f>
        <v>0</v>
      </c>
      <c r="N671">
        <f>M671*(DX671+DY671)/1000.0</f>
        <v>0</v>
      </c>
      <c r="O671">
        <f>(DQ671 - IF(AT671&gt;1, K671*DK671*100.0/(AV671), 0))*(DX671+DY671)/1000.0</f>
        <v>0</v>
      </c>
      <c r="P671">
        <f>2.0/((1/R671-1/Q671)+SIGN(R671)*SQRT((1/R671-1/Q671)*(1/R671-1/Q671) + 4*DL671/((DL671+1)*(DL671+1))*(2*1/R671*1/Q671-1/Q671*1/Q671)))</f>
        <v>0</v>
      </c>
      <c r="Q671">
        <f>IF(LEFT(DM671,1)&lt;&gt;"0",IF(LEFT(DM671,1)="1",3.0,DN671),$D$5+$E$5*(EE671*DX671/($K$5*1000))+$F$5*(EE671*DX671/($K$5*1000))*MAX(MIN(DK671,$J$5),$I$5)*MAX(MIN(DK671,$J$5),$I$5)+$G$5*MAX(MIN(DK671,$J$5),$I$5)*(EE671*DX671/($K$5*1000))+$H$5*(EE671*DX671/($K$5*1000))*(EE671*DX671/($K$5*1000)))</f>
        <v>0</v>
      </c>
      <c r="R671">
        <f>I671*(1000-(1000*0.61365*exp(17.502*V671/(240.97+V671))/(DX671+DY671)+DS671)/2)/(1000*0.61365*exp(17.502*V671/(240.97+V671))/(DX671+DY671)-DS671)</f>
        <v>0</v>
      </c>
      <c r="S671">
        <f>1/((DL671+1)/(P671/1.6)+1/(Q671/1.37)) + DL671/((DL671+1)/(P671/1.6) + DL671/(Q671/1.37))</f>
        <v>0</v>
      </c>
      <c r="T671">
        <f>(DG671*DJ671)</f>
        <v>0</v>
      </c>
      <c r="U671">
        <f>(DZ671+(T671+2*0.95*5.67E-8*(((DZ671+$B$9)+273)^4-(DZ671+273)^4)-44100*I671)/(1.84*29.3*Q671+8*0.95*5.67E-8*(DZ671+273)^3))</f>
        <v>0</v>
      </c>
      <c r="V671">
        <f>($C$9*EA671+$D$9*EB671+$E$9*U671)</f>
        <v>0</v>
      </c>
      <c r="W671">
        <f>0.61365*exp(17.502*V671/(240.97+V671))</f>
        <v>0</v>
      </c>
      <c r="X671">
        <f>(Y671/Z671*100)</f>
        <v>0</v>
      </c>
      <c r="Y671">
        <f>DS671*(DX671+DY671)/1000</f>
        <v>0</v>
      </c>
      <c r="Z671">
        <f>0.61365*exp(17.502*DZ671/(240.97+DZ671))</f>
        <v>0</v>
      </c>
      <c r="AA671">
        <f>(W671-DS671*(DX671+DY671)/1000)</f>
        <v>0</v>
      </c>
      <c r="AB671">
        <f>(-I671*44100)</f>
        <v>0</v>
      </c>
      <c r="AC671">
        <f>2*29.3*Q671*0.92*(DZ671-V671)</f>
        <v>0</v>
      </c>
      <c r="AD671">
        <f>2*0.95*5.67E-8*(((DZ671+$B$9)+273)^4-(V671+273)^4)</f>
        <v>0</v>
      </c>
      <c r="AE671">
        <f>T671+AD671+AB671+AC671</f>
        <v>0</v>
      </c>
      <c r="AF671">
        <f>DW671*AT671*(DR671-DQ671*(1000-AT671*DT671)/(1000-AT671*DS671))/(100*DK671)</f>
        <v>0</v>
      </c>
      <c r="AG671">
        <f>1000*DW671*AT671*(DS671-DT671)/(100*DK671*(1000-AT671*DS671))</f>
        <v>0</v>
      </c>
      <c r="AH671">
        <f>(AI671 - AJ671 - DX671*1E3/(8.314*(DZ671+273.15)) * AL671/DW671 * AK671) * DW671/(100*DK671) * (1000 - DT671)/1000</f>
        <v>0</v>
      </c>
      <c r="AI671">
        <v>1278.998759981343</v>
      </c>
      <c r="AJ671">
        <v>1221.433393939395</v>
      </c>
      <c r="AK671">
        <v>3.438159201735528</v>
      </c>
      <c r="AL671">
        <v>65.71797412509649</v>
      </c>
      <c r="AM671">
        <f>(AO671 - AN671 + DX671*1E3/(8.314*(DZ671+273.15)) * AQ671/DW671 * AP671) * DW671/(100*DK671) * 1000/(1000 - AO671)</f>
        <v>0</v>
      </c>
      <c r="AN671">
        <v>19.34302477231518</v>
      </c>
      <c r="AO671">
        <v>22.52931757575757</v>
      </c>
      <c r="AP671">
        <v>-0.006283551046492662</v>
      </c>
      <c r="AQ671">
        <v>86.31650499012009</v>
      </c>
      <c r="AR671">
        <v>0</v>
      </c>
      <c r="AS671">
        <v>0</v>
      </c>
      <c r="AT671">
        <f>IF(AR671*$H$15&gt;=AV671,1.0,(AV671/(AV671-AR671*$H$15)))</f>
        <v>0</v>
      </c>
      <c r="AU671">
        <f>(AT671-1)*100</f>
        <v>0</v>
      </c>
      <c r="AV671">
        <f>MAX(0,($B$15+$C$15*EE671)/(1+$D$15*EE671)*DX671/(DZ671+273)*$E$15)</f>
        <v>0</v>
      </c>
      <c r="AW671" t="s">
        <v>437</v>
      </c>
      <c r="AX671" t="s">
        <v>437</v>
      </c>
      <c r="AY671">
        <v>0</v>
      </c>
      <c r="AZ671">
        <v>0</v>
      </c>
      <c r="BA671">
        <f>1-AY671/AZ671</f>
        <v>0</v>
      </c>
      <c r="BB671">
        <v>0</v>
      </c>
      <c r="BC671" t="s">
        <v>437</v>
      </c>
      <c r="BD671" t="s">
        <v>437</v>
      </c>
      <c r="BE671">
        <v>0</v>
      </c>
      <c r="BF671">
        <v>0</v>
      </c>
      <c r="BG671">
        <f>1-BE671/BF671</f>
        <v>0</v>
      </c>
      <c r="BH671">
        <v>0.5</v>
      </c>
      <c r="BI671">
        <f>DH671</f>
        <v>0</v>
      </c>
      <c r="BJ671">
        <f>K671</f>
        <v>0</v>
      </c>
      <c r="BK671">
        <f>BG671*BH671*BI671</f>
        <v>0</v>
      </c>
      <c r="BL671">
        <f>(BJ671-BB671)/BI671</f>
        <v>0</v>
      </c>
      <c r="BM671">
        <f>(AZ671-BF671)/BF671</f>
        <v>0</v>
      </c>
      <c r="BN671">
        <f>AY671/(BA671+AY671/BF671)</f>
        <v>0</v>
      </c>
      <c r="BO671" t="s">
        <v>437</v>
      </c>
      <c r="BP671">
        <v>0</v>
      </c>
      <c r="BQ671">
        <f>IF(BP671&lt;&gt;0, BP671, BN671)</f>
        <v>0</v>
      </c>
      <c r="BR671">
        <f>1-BQ671/BF671</f>
        <v>0</v>
      </c>
      <c r="BS671">
        <f>(BF671-BE671)/(BF671-BQ671)</f>
        <v>0</v>
      </c>
      <c r="BT671">
        <f>(AZ671-BF671)/(AZ671-BQ671)</f>
        <v>0</v>
      </c>
      <c r="BU671">
        <f>(BF671-BE671)/(BF671-AY671)</f>
        <v>0</v>
      </c>
      <c r="BV671">
        <f>(AZ671-BF671)/(AZ671-AY671)</f>
        <v>0</v>
      </c>
      <c r="BW671">
        <f>(BS671*BQ671/BE671)</f>
        <v>0</v>
      </c>
      <c r="BX671">
        <f>(1-BW671)</f>
        <v>0</v>
      </c>
      <c r="DG671">
        <f>$B$13*EF671+$C$13*EG671+$F$13*ER671*(1-EU671)</f>
        <v>0</v>
      </c>
      <c r="DH671">
        <f>DG671*DI671</f>
        <v>0</v>
      </c>
      <c r="DI671">
        <f>($B$13*$D$11+$C$13*$D$11+$F$13*((FE671+EW671)/MAX(FE671+EW671+FF671, 0.1)*$I$11+FF671/MAX(FE671+EW671+FF671, 0.1)*$J$11))/($B$13+$C$13+$F$13)</f>
        <v>0</v>
      </c>
      <c r="DJ671">
        <f>($B$13*$K$11+$C$13*$K$11+$F$13*((FE671+EW671)/MAX(FE671+EW671+FF671, 0.1)*$P$11+FF671/MAX(FE671+EW671+FF671, 0.1)*$Q$11))/($B$13+$C$13+$F$13)</f>
        <v>0</v>
      </c>
      <c r="DK671">
        <v>5.66</v>
      </c>
      <c r="DL671">
        <v>0.5</v>
      </c>
      <c r="DM671" t="s">
        <v>438</v>
      </c>
      <c r="DN671">
        <v>2</v>
      </c>
      <c r="DO671" t="b">
        <v>1</v>
      </c>
      <c r="DP671">
        <v>1758404702.6</v>
      </c>
      <c r="DQ671">
        <v>1170.424074074074</v>
      </c>
      <c r="DR671">
        <v>1240.250740740741</v>
      </c>
      <c r="DS671">
        <v>22.56868518518518</v>
      </c>
      <c r="DT671">
        <v>19.33095555555555</v>
      </c>
      <c r="DU671">
        <v>1171.104444444444</v>
      </c>
      <c r="DV671">
        <v>22.29309259259259</v>
      </c>
      <c r="DW671">
        <v>500.0677037037037</v>
      </c>
      <c r="DX671">
        <v>90.19517037037038</v>
      </c>
      <c r="DY671">
        <v>0.06672651111111111</v>
      </c>
      <c r="DZ671">
        <v>29.31822962962963</v>
      </c>
      <c r="EA671">
        <v>29.96367777777778</v>
      </c>
      <c r="EB671">
        <v>999.9000000000001</v>
      </c>
      <c r="EC671">
        <v>0</v>
      </c>
      <c r="ED671">
        <v>0</v>
      </c>
      <c r="EE671">
        <v>10008.61148148148</v>
      </c>
      <c r="EF671">
        <v>0</v>
      </c>
      <c r="EG671">
        <v>11.5964</v>
      </c>
      <c r="EH671">
        <v>-69.82612962962963</v>
      </c>
      <c r="EI671">
        <v>1197.448888888889</v>
      </c>
      <c r="EJ671">
        <v>1264.697407407408</v>
      </c>
      <c r="EK671">
        <v>3.237740370370371</v>
      </c>
      <c r="EL671">
        <v>1240.250740740741</v>
      </c>
      <c r="EM671">
        <v>19.33095555555555</v>
      </c>
      <c r="EN671">
        <v>2.035586296296296</v>
      </c>
      <c r="EO671">
        <v>1.743556666666667</v>
      </c>
      <c r="EP671">
        <v>17.72389259259259</v>
      </c>
      <c r="EQ671">
        <v>15.28975555555555</v>
      </c>
      <c r="ER671">
        <v>2000.00962962963</v>
      </c>
      <c r="ES671">
        <v>0.9799961111111114</v>
      </c>
      <c r="ET671">
        <v>0.02000381111111111</v>
      </c>
      <c r="EU671">
        <v>0</v>
      </c>
      <c r="EV671">
        <v>983.7539629629631</v>
      </c>
      <c r="EW671">
        <v>5.00078</v>
      </c>
      <c r="EX671">
        <v>19221.11481481482</v>
      </c>
      <c r="EY671">
        <v>16379.6962962963</v>
      </c>
      <c r="EZ671">
        <v>38.62248148148147</v>
      </c>
      <c r="FA671">
        <v>39.50918518518519</v>
      </c>
      <c r="FB671">
        <v>38.97199999999999</v>
      </c>
      <c r="FC671">
        <v>39.09937037037037</v>
      </c>
      <c r="FD671">
        <v>39.94407407407407</v>
      </c>
      <c r="FE671">
        <v>1955.099259259259</v>
      </c>
      <c r="FF671">
        <v>39.91037037037037</v>
      </c>
      <c r="FG671">
        <v>0</v>
      </c>
      <c r="FH671">
        <v>1758404710.5</v>
      </c>
      <c r="FI671">
        <v>0</v>
      </c>
      <c r="FJ671">
        <v>983.7646800000001</v>
      </c>
      <c r="FK671">
        <v>8.201461521672535</v>
      </c>
      <c r="FL671">
        <v>151.6999997574581</v>
      </c>
      <c r="FM671">
        <v>19221.084</v>
      </c>
      <c r="FN671">
        <v>15</v>
      </c>
      <c r="FO671">
        <v>0</v>
      </c>
      <c r="FP671" t="s">
        <v>439</v>
      </c>
      <c r="FQ671">
        <v>1746989605.5</v>
      </c>
      <c r="FR671">
        <v>1746989593.5</v>
      </c>
      <c r="FS671">
        <v>0</v>
      </c>
      <c r="FT671">
        <v>-0.274</v>
      </c>
      <c r="FU671">
        <v>-0.002</v>
      </c>
      <c r="FV671">
        <v>2.549</v>
      </c>
      <c r="FW671">
        <v>0.129</v>
      </c>
      <c r="FX671">
        <v>420</v>
      </c>
      <c r="FY671">
        <v>17</v>
      </c>
      <c r="FZ671">
        <v>0.02</v>
      </c>
      <c r="GA671">
        <v>0.04</v>
      </c>
      <c r="GB671">
        <v>-69.70711250000001</v>
      </c>
      <c r="GC671">
        <v>-2.646672045027922</v>
      </c>
      <c r="GD671">
        <v>0.2849584927559615</v>
      </c>
      <c r="GE671">
        <v>0</v>
      </c>
      <c r="GF671">
        <v>983.3090882352941</v>
      </c>
      <c r="GG671">
        <v>8.489854841186306</v>
      </c>
      <c r="GH671">
        <v>0.8671955939099831</v>
      </c>
      <c r="GI671">
        <v>0</v>
      </c>
      <c r="GJ671">
        <v>3.26203875</v>
      </c>
      <c r="GK671">
        <v>-0.4717917073170705</v>
      </c>
      <c r="GL671">
        <v>0.04626962552190691</v>
      </c>
      <c r="GM671">
        <v>0</v>
      </c>
      <c r="GN671">
        <v>0</v>
      </c>
      <c r="GO671">
        <v>3</v>
      </c>
      <c r="GP671" t="s">
        <v>446</v>
      </c>
      <c r="GQ671">
        <v>3.10225</v>
      </c>
      <c r="GR671">
        <v>2.72462</v>
      </c>
      <c r="GS671">
        <v>0.179468</v>
      </c>
      <c r="GT671">
        <v>0.185854</v>
      </c>
      <c r="GU671">
        <v>0.102979</v>
      </c>
      <c r="GV671">
        <v>0.0937902</v>
      </c>
      <c r="GW671">
        <v>21476.5</v>
      </c>
      <c r="GX671">
        <v>19364.1</v>
      </c>
      <c r="GY671">
        <v>26736.1</v>
      </c>
      <c r="GZ671">
        <v>24004.3</v>
      </c>
      <c r="HA671">
        <v>38386.3</v>
      </c>
      <c r="HB671">
        <v>32180.5</v>
      </c>
      <c r="HC671">
        <v>46689.7</v>
      </c>
      <c r="HD671">
        <v>37992.4</v>
      </c>
      <c r="HE671">
        <v>1.87493</v>
      </c>
      <c r="HF671">
        <v>2.34823</v>
      </c>
      <c r="HG671">
        <v>0.147529</v>
      </c>
      <c r="HH671">
        <v>0</v>
      </c>
      <c r="HI671">
        <v>27.585</v>
      </c>
      <c r="HJ671">
        <v>999.9</v>
      </c>
      <c r="HK671">
        <v>43.4</v>
      </c>
      <c r="HL671">
        <v>32.4</v>
      </c>
      <c r="HM671">
        <v>23.5039</v>
      </c>
      <c r="HN671">
        <v>60.9512</v>
      </c>
      <c r="HO671">
        <v>5.24039</v>
      </c>
      <c r="HP671">
        <v>2</v>
      </c>
      <c r="HQ671">
        <v>0.08607720000000001</v>
      </c>
      <c r="HR671">
        <v>-0.702879</v>
      </c>
      <c r="HS671">
        <v>20.2811</v>
      </c>
      <c r="HT671">
        <v>5.2131</v>
      </c>
      <c r="HU671">
        <v>11.9749</v>
      </c>
      <c r="HV671">
        <v>4.9634</v>
      </c>
      <c r="HW671">
        <v>3.2743</v>
      </c>
      <c r="HX671">
        <v>9999</v>
      </c>
      <c r="HY671">
        <v>9999</v>
      </c>
      <c r="HZ671">
        <v>9999</v>
      </c>
      <c r="IA671">
        <v>999.9</v>
      </c>
      <c r="IB671">
        <v>1.86386</v>
      </c>
      <c r="IC671">
        <v>1.86008</v>
      </c>
      <c r="ID671">
        <v>1.85843</v>
      </c>
      <c r="IE671">
        <v>1.85974</v>
      </c>
      <c r="IF671">
        <v>1.85989</v>
      </c>
      <c r="IG671">
        <v>1.8584</v>
      </c>
      <c r="IH671">
        <v>1.85745</v>
      </c>
      <c r="II671">
        <v>1.8524</v>
      </c>
      <c r="IJ671">
        <v>0</v>
      </c>
      <c r="IK671">
        <v>0</v>
      </c>
      <c r="IL671">
        <v>0</v>
      </c>
      <c r="IM671">
        <v>0</v>
      </c>
      <c r="IN671" t="s">
        <v>441</v>
      </c>
      <c r="IO671" t="s">
        <v>442</v>
      </c>
      <c r="IP671" t="s">
        <v>443</v>
      </c>
      <c r="IQ671" t="s">
        <v>443</v>
      </c>
      <c r="IR671" t="s">
        <v>443</v>
      </c>
      <c r="IS671" t="s">
        <v>443</v>
      </c>
      <c r="IT671">
        <v>0</v>
      </c>
      <c r="IU671">
        <v>100</v>
      </c>
      <c r="IV671">
        <v>100</v>
      </c>
      <c r="IW671">
        <v>-0.66</v>
      </c>
      <c r="IX671">
        <v>0.2748</v>
      </c>
      <c r="IY671">
        <v>-1.199888540531774</v>
      </c>
      <c r="IZ671">
        <v>0.0006062262584135303</v>
      </c>
      <c r="JA671">
        <v>-6.607284784785487E-07</v>
      </c>
      <c r="JB671">
        <v>4.456398226774383E-10</v>
      </c>
      <c r="JC671">
        <v>0.04242554667046498</v>
      </c>
      <c r="JD671">
        <v>-0.002659736867722172</v>
      </c>
      <c r="JE671">
        <v>0.000738507291522077</v>
      </c>
      <c r="JF671">
        <v>-6.730059124220876E-06</v>
      </c>
      <c r="JG671">
        <v>7</v>
      </c>
      <c r="JH671">
        <v>1949</v>
      </c>
      <c r="JI671">
        <v>1</v>
      </c>
      <c r="JJ671">
        <v>29</v>
      </c>
      <c r="JK671">
        <v>190251.7</v>
      </c>
      <c r="JL671">
        <v>190251.9</v>
      </c>
      <c r="JM671">
        <v>3.5083</v>
      </c>
      <c r="JN671">
        <v>2.60254</v>
      </c>
      <c r="JO671">
        <v>2.146</v>
      </c>
      <c r="JP671">
        <v>2.677</v>
      </c>
      <c r="JQ671">
        <v>2.29858</v>
      </c>
      <c r="JR671">
        <v>2.40234</v>
      </c>
      <c r="JS671">
        <v>37.0509</v>
      </c>
      <c r="JT671">
        <v>24.0787</v>
      </c>
      <c r="JU671">
        <v>18</v>
      </c>
      <c r="JV671">
        <v>481.519</v>
      </c>
      <c r="JW671">
        <v>897.45</v>
      </c>
      <c r="JX671">
        <v>28.2709</v>
      </c>
      <c r="JY671">
        <v>28.3445</v>
      </c>
      <c r="JZ671">
        <v>30</v>
      </c>
      <c r="KA671">
        <v>28.5617</v>
      </c>
      <c r="KB671">
        <v>28.5328</v>
      </c>
      <c r="KC671">
        <v>70.449</v>
      </c>
      <c r="KD671">
        <v>17.3631</v>
      </c>
      <c r="KE671">
        <v>52.7356</v>
      </c>
      <c r="KF671">
        <v>28.2754</v>
      </c>
      <c r="KG671">
        <v>1290.27</v>
      </c>
      <c r="KH671">
        <v>19.5083</v>
      </c>
      <c r="KI671">
        <v>102.081</v>
      </c>
      <c r="KJ671">
        <v>91.60939999999999</v>
      </c>
    </row>
    <row r="672" spans="1:296">
      <c r="A672">
        <v>654</v>
      </c>
      <c r="B672">
        <v>1758404715.1</v>
      </c>
      <c r="C672">
        <v>22574.59999990463</v>
      </c>
      <c r="D672" t="s">
        <v>1757</v>
      </c>
      <c r="E672" t="s">
        <v>1758</v>
      </c>
      <c r="F672">
        <v>5</v>
      </c>
      <c r="G672" t="s">
        <v>1604</v>
      </c>
      <c r="H672">
        <v>1758404707.314285</v>
      </c>
      <c r="I672">
        <f>(J672)/1000</f>
        <v>0</v>
      </c>
      <c r="J672">
        <f>IF(DO672, AM672, AG672)</f>
        <v>0</v>
      </c>
      <c r="K672">
        <f>IF(DO672, AH672, AF672)</f>
        <v>0</v>
      </c>
      <c r="L672">
        <f>DQ672 - IF(AT672&gt;1, K672*DK672*100.0/(AV672), 0)</f>
        <v>0</v>
      </c>
      <c r="M672">
        <f>((S672-I672/2)*L672-K672)/(S672+I672/2)</f>
        <v>0</v>
      </c>
      <c r="N672">
        <f>M672*(DX672+DY672)/1000.0</f>
        <v>0</v>
      </c>
      <c r="O672">
        <f>(DQ672 - IF(AT672&gt;1, K672*DK672*100.0/(AV672), 0))*(DX672+DY672)/1000.0</f>
        <v>0</v>
      </c>
      <c r="P672">
        <f>2.0/((1/R672-1/Q672)+SIGN(R672)*SQRT((1/R672-1/Q672)*(1/R672-1/Q672) + 4*DL672/((DL672+1)*(DL672+1))*(2*1/R672*1/Q672-1/Q672*1/Q672)))</f>
        <v>0</v>
      </c>
      <c r="Q672">
        <f>IF(LEFT(DM672,1)&lt;&gt;"0",IF(LEFT(DM672,1)="1",3.0,DN672),$D$5+$E$5*(EE672*DX672/($K$5*1000))+$F$5*(EE672*DX672/($K$5*1000))*MAX(MIN(DK672,$J$5),$I$5)*MAX(MIN(DK672,$J$5),$I$5)+$G$5*MAX(MIN(DK672,$J$5),$I$5)*(EE672*DX672/($K$5*1000))+$H$5*(EE672*DX672/($K$5*1000))*(EE672*DX672/($K$5*1000)))</f>
        <v>0</v>
      </c>
      <c r="R672">
        <f>I672*(1000-(1000*0.61365*exp(17.502*V672/(240.97+V672))/(DX672+DY672)+DS672)/2)/(1000*0.61365*exp(17.502*V672/(240.97+V672))/(DX672+DY672)-DS672)</f>
        <v>0</v>
      </c>
      <c r="S672">
        <f>1/((DL672+1)/(P672/1.6)+1/(Q672/1.37)) + DL672/((DL672+1)/(P672/1.6) + DL672/(Q672/1.37))</f>
        <v>0</v>
      </c>
      <c r="T672">
        <f>(DG672*DJ672)</f>
        <v>0</v>
      </c>
      <c r="U672">
        <f>(DZ672+(T672+2*0.95*5.67E-8*(((DZ672+$B$9)+273)^4-(DZ672+273)^4)-44100*I672)/(1.84*29.3*Q672+8*0.95*5.67E-8*(DZ672+273)^3))</f>
        <v>0</v>
      </c>
      <c r="V672">
        <f>($C$9*EA672+$D$9*EB672+$E$9*U672)</f>
        <v>0</v>
      </c>
      <c r="W672">
        <f>0.61365*exp(17.502*V672/(240.97+V672))</f>
        <v>0</v>
      </c>
      <c r="X672">
        <f>(Y672/Z672*100)</f>
        <v>0</v>
      </c>
      <c r="Y672">
        <f>DS672*(DX672+DY672)/1000</f>
        <v>0</v>
      </c>
      <c r="Z672">
        <f>0.61365*exp(17.502*DZ672/(240.97+DZ672))</f>
        <v>0</v>
      </c>
      <c r="AA672">
        <f>(W672-DS672*(DX672+DY672)/1000)</f>
        <v>0</v>
      </c>
      <c r="AB672">
        <f>(-I672*44100)</f>
        <v>0</v>
      </c>
      <c r="AC672">
        <f>2*29.3*Q672*0.92*(DZ672-V672)</f>
        <v>0</v>
      </c>
      <c r="AD672">
        <f>2*0.95*5.67E-8*(((DZ672+$B$9)+273)^4-(V672+273)^4)</f>
        <v>0</v>
      </c>
      <c r="AE672">
        <f>T672+AD672+AB672+AC672</f>
        <v>0</v>
      </c>
      <c r="AF672">
        <f>DW672*AT672*(DR672-DQ672*(1000-AT672*DT672)/(1000-AT672*DS672))/(100*DK672)</f>
        <v>0</v>
      </c>
      <c r="AG672">
        <f>1000*DW672*AT672*(DS672-DT672)/(100*DK672*(1000-AT672*DS672))</f>
        <v>0</v>
      </c>
      <c r="AH672">
        <f>(AI672 - AJ672 - DX672*1E3/(8.314*(DZ672+273.15)) * AL672/DW672 * AK672) * DW672/(100*DK672) * (1000 - DT672)/1000</f>
        <v>0</v>
      </c>
      <c r="AI672">
        <v>1296.492944329866</v>
      </c>
      <c r="AJ672">
        <v>1238.751454545454</v>
      </c>
      <c r="AK672">
        <v>3.467658773580457</v>
      </c>
      <c r="AL672">
        <v>65.71797412509649</v>
      </c>
      <c r="AM672">
        <f>(AO672 - AN672 + DX672*1E3/(8.314*(DZ672+273.15)) * AQ672/DW672 * AP672) * DW672/(100*DK672) * 1000/(1000 - AO672)</f>
        <v>0</v>
      </c>
      <c r="AN672">
        <v>19.38211427607789</v>
      </c>
      <c r="AO672">
        <v>22.51476727272725</v>
      </c>
      <c r="AP672">
        <v>-0.001204683805362733</v>
      </c>
      <c r="AQ672">
        <v>86.31650499012009</v>
      </c>
      <c r="AR672">
        <v>0</v>
      </c>
      <c r="AS672">
        <v>0</v>
      </c>
      <c r="AT672">
        <f>IF(AR672*$H$15&gt;=AV672,1.0,(AV672/(AV672-AR672*$H$15)))</f>
        <v>0</v>
      </c>
      <c r="AU672">
        <f>(AT672-1)*100</f>
        <v>0</v>
      </c>
      <c r="AV672">
        <f>MAX(0,($B$15+$C$15*EE672)/(1+$D$15*EE672)*DX672/(DZ672+273)*$E$15)</f>
        <v>0</v>
      </c>
      <c r="AW672" t="s">
        <v>437</v>
      </c>
      <c r="AX672" t="s">
        <v>437</v>
      </c>
      <c r="AY672">
        <v>0</v>
      </c>
      <c r="AZ672">
        <v>0</v>
      </c>
      <c r="BA672">
        <f>1-AY672/AZ672</f>
        <v>0</v>
      </c>
      <c r="BB672">
        <v>0</v>
      </c>
      <c r="BC672" t="s">
        <v>437</v>
      </c>
      <c r="BD672" t="s">
        <v>437</v>
      </c>
      <c r="BE672">
        <v>0</v>
      </c>
      <c r="BF672">
        <v>0</v>
      </c>
      <c r="BG672">
        <f>1-BE672/BF672</f>
        <v>0</v>
      </c>
      <c r="BH672">
        <v>0.5</v>
      </c>
      <c r="BI672">
        <f>DH672</f>
        <v>0</v>
      </c>
      <c r="BJ672">
        <f>K672</f>
        <v>0</v>
      </c>
      <c r="BK672">
        <f>BG672*BH672*BI672</f>
        <v>0</v>
      </c>
      <c r="BL672">
        <f>(BJ672-BB672)/BI672</f>
        <v>0</v>
      </c>
      <c r="BM672">
        <f>(AZ672-BF672)/BF672</f>
        <v>0</v>
      </c>
      <c r="BN672">
        <f>AY672/(BA672+AY672/BF672)</f>
        <v>0</v>
      </c>
      <c r="BO672" t="s">
        <v>437</v>
      </c>
      <c r="BP672">
        <v>0</v>
      </c>
      <c r="BQ672">
        <f>IF(BP672&lt;&gt;0, BP672, BN672)</f>
        <v>0</v>
      </c>
      <c r="BR672">
        <f>1-BQ672/BF672</f>
        <v>0</v>
      </c>
      <c r="BS672">
        <f>(BF672-BE672)/(BF672-BQ672)</f>
        <v>0</v>
      </c>
      <c r="BT672">
        <f>(AZ672-BF672)/(AZ672-BQ672)</f>
        <v>0</v>
      </c>
      <c r="BU672">
        <f>(BF672-BE672)/(BF672-AY672)</f>
        <v>0</v>
      </c>
      <c r="BV672">
        <f>(AZ672-BF672)/(AZ672-AY672)</f>
        <v>0</v>
      </c>
      <c r="BW672">
        <f>(BS672*BQ672/BE672)</f>
        <v>0</v>
      </c>
      <c r="BX672">
        <f>(1-BW672)</f>
        <v>0</v>
      </c>
      <c r="DG672">
        <f>$B$13*EF672+$C$13*EG672+$F$13*ER672*(1-EU672)</f>
        <v>0</v>
      </c>
      <c r="DH672">
        <f>DG672*DI672</f>
        <v>0</v>
      </c>
      <c r="DI672">
        <f>($B$13*$D$11+$C$13*$D$11+$F$13*((FE672+EW672)/MAX(FE672+EW672+FF672, 0.1)*$I$11+FF672/MAX(FE672+EW672+FF672, 0.1)*$J$11))/($B$13+$C$13+$F$13)</f>
        <v>0</v>
      </c>
      <c r="DJ672">
        <f>($B$13*$K$11+$C$13*$K$11+$F$13*((FE672+EW672)/MAX(FE672+EW672+FF672, 0.1)*$P$11+FF672/MAX(FE672+EW672+FF672, 0.1)*$Q$11))/($B$13+$C$13+$F$13)</f>
        <v>0</v>
      </c>
      <c r="DK672">
        <v>5.66</v>
      </c>
      <c r="DL672">
        <v>0.5</v>
      </c>
      <c r="DM672" t="s">
        <v>438</v>
      </c>
      <c r="DN672">
        <v>2</v>
      </c>
      <c r="DO672" t="b">
        <v>1</v>
      </c>
      <c r="DP672">
        <v>1758404707.314285</v>
      </c>
      <c r="DQ672">
        <v>1186.241785714286</v>
      </c>
      <c r="DR672">
        <v>1256.297142857142</v>
      </c>
      <c r="DS672">
        <v>22.54338214285714</v>
      </c>
      <c r="DT672">
        <v>19.35616071428572</v>
      </c>
      <c r="DU672">
        <v>1186.906785714286</v>
      </c>
      <c r="DV672">
        <v>22.26829285714286</v>
      </c>
      <c r="DW672">
        <v>500.0823214285714</v>
      </c>
      <c r="DX672">
        <v>90.19515357142858</v>
      </c>
      <c r="DY672">
        <v>0.06665002857142857</v>
      </c>
      <c r="DZ672">
        <v>29.32119642857143</v>
      </c>
      <c r="EA672">
        <v>29.97791428571429</v>
      </c>
      <c r="EB672">
        <v>999.9000000000002</v>
      </c>
      <c r="EC672">
        <v>0</v>
      </c>
      <c r="ED672">
        <v>0</v>
      </c>
      <c r="EE672">
        <v>10004.68571428572</v>
      </c>
      <c r="EF672">
        <v>0</v>
      </c>
      <c r="EG672">
        <v>11.5964</v>
      </c>
      <c r="EH672">
        <v>-70.05548214285713</v>
      </c>
      <c r="EI672">
        <v>1213.599642857143</v>
      </c>
      <c r="EJ672">
        <v>1281.094285714286</v>
      </c>
      <c r="EK672">
        <v>3.187237857142857</v>
      </c>
      <c r="EL672">
        <v>1256.297142857142</v>
      </c>
      <c r="EM672">
        <v>19.35616071428572</v>
      </c>
      <c r="EN672">
        <v>2.033303928571429</v>
      </c>
      <c r="EO672">
        <v>1.745830357142857</v>
      </c>
      <c r="EP672">
        <v>17.7061</v>
      </c>
      <c r="EQ672">
        <v>15.31002142857143</v>
      </c>
      <c r="ER672">
        <v>2000.008214285714</v>
      </c>
      <c r="ES672">
        <v>0.97999725</v>
      </c>
      <c r="ET672">
        <v>0.02000269642857143</v>
      </c>
      <c r="EU672">
        <v>0</v>
      </c>
      <c r="EV672">
        <v>984.3930357142857</v>
      </c>
      <c r="EW672">
        <v>5.00078</v>
      </c>
      <c r="EX672">
        <v>19232.80714285714</v>
      </c>
      <c r="EY672">
        <v>16379.68214285714</v>
      </c>
      <c r="EZ672">
        <v>38.62928571428571</v>
      </c>
      <c r="FA672">
        <v>39.50442857142857</v>
      </c>
      <c r="FB672">
        <v>38.98857142857143</v>
      </c>
      <c r="FC672">
        <v>39.09353571428571</v>
      </c>
      <c r="FD672">
        <v>39.92596428571428</v>
      </c>
      <c r="FE672">
        <v>1955.100714285714</v>
      </c>
      <c r="FF672">
        <v>39.90607142857143</v>
      </c>
      <c r="FG672">
        <v>0</v>
      </c>
      <c r="FH672">
        <v>1758404715.9</v>
      </c>
      <c r="FI672">
        <v>0</v>
      </c>
      <c r="FJ672">
        <v>984.4613846153845</v>
      </c>
      <c r="FK672">
        <v>7.333196575316699</v>
      </c>
      <c r="FL672">
        <v>143.7777778390713</v>
      </c>
      <c r="FM672">
        <v>19233.66538461539</v>
      </c>
      <c r="FN672">
        <v>15</v>
      </c>
      <c r="FO672">
        <v>0</v>
      </c>
      <c r="FP672" t="s">
        <v>439</v>
      </c>
      <c r="FQ672">
        <v>1746989605.5</v>
      </c>
      <c r="FR672">
        <v>1746989593.5</v>
      </c>
      <c r="FS672">
        <v>0</v>
      </c>
      <c r="FT672">
        <v>-0.274</v>
      </c>
      <c r="FU672">
        <v>-0.002</v>
      </c>
      <c r="FV672">
        <v>2.549</v>
      </c>
      <c r="FW672">
        <v>0.129</v>
      </c>
      <c r="FX672">
        <v>420</v>
      </c>
      <c r="FY672">
        <v>17</v>
      </c>
      <c r="FZ672">
        <v>0.02</v>
      </c>
      <c r="GA672">
        <v>0.04</v>
      </c>
      <c r="GB672">
        <v>-69.8991525</v>
      </c>
      <c r="GC672">
        <v>-3.083080300187569</v>
      </c>
      <c r="GD672">
        <v>0.3165556159567375</v>
      </c>
      <c r="GE672">
        <v>0</v>
      </c>
      <c r="GF672">
        <v>983.9598823529411</v>
      </c>
      <c r="GG672">
        <v>8.001313980800685</v>
      </c>
      <c r="GH672">
        <v>0.8191368758963895</v>
      </c>
      <c r="GI672">
        <v>0</v>
      </c>
      <c r="GJ672">
        <v>3.21629625</v>
      </c>
      <c r="GK672">
        <v>-0.6224396622889337</v>
      </c>
      <c r="GL672">
        <v>0.06062146070854366</v>
      </c>
      <c r="GM672">
        <v>0</v>
      </c>
      <c r="GN672">
        <v>0</v>
      </c>
      <c r="GO672">
        <v>3</v>
      </c>
      <c r="GP672" t="s">
        <v>446</v>
      </c>
      <c r="GQ672">
        <v>3.10215</v>
      </c>
      <c r="GR672">
        <v>2.72462</v>
      </c>
      <c r="GS672">
        <v>0.181038</v>
      </c>
      <c r="GT672">
        <v>0.187371</v>
      </c>
      <c r="GU672">
        <v>0.102941</v>
      </c>
      <c r="GV672">
        <v>0.0940175</v>
      </c>
      <c r="GW672">
        <v>21435.6</v>
      </c>
      <c r="GX672">
        <v>19328.1</v>
      </c>
      <c r="GY672">
        <v>26736.2</v>
      </c>
      <c r="GZ672">
        <v>24004.4</v>
      </c>
      <c r="HA672">
        <v>38388</v>
      </c>
      <c r="HB672">
        <v>32172.8</v>
      </c>
      <c r="HC672">
        <v>46689.5</v>
      </c>
      <c r="HD672">
        <v>37992.8</v>
      </c>
      <c r="HE672">
        <v>1.87442</v>
      </c>
      <c r="HF672">
        <v>2.34858</v>
      </c>
      <c r="HG672">
        <v>0.148103</v>
      </c>
      <c r="HH672">
        <v>0</v>
      </c>
      <c r="HI672">
        <v>27.5821</v>
      </c>
      <c r="HJ672">
        <v>999.9</v>
      </c>
      <c r="HK672">
        <v>43.4</v>
      </c>
      <c r="HL672">
        <v>32.4</v>
      </c>
      <c r="HM672">
        <v>23.5005</v>
      </c>
      <c r="HN672">
        <v>61.0812</v>
      </c>
      <c r="HO672">
        <v>5.2524</v>
      </c>
      <c r="HP672">
        <v>2</v>
      </c>
      <c r="HQ672">
        <v>0.0860417</v>
      </c>
      <c r="HR672">
        <v>-0.669044</v>
      </c>
      <c r="HS672">
        <v>20.2813</v>
      </c>
      <c r="HT672">
        <v>5.2131</v>
      </c>
      <c r="HU672">
        <v>11.9767</v>
      </c>
      <c r="HV672">
        <v>4.9637</v>
      </c>
      <c r="HW672">
        <v>3.27448</v>
      </c>
      <c r="HX672">
        <v>9999</v>
      </c>
      <c r="HY672">
        <v>9999</v>
      </c>
      <c r="HZ672">
        <v>9999</v>
      </c>
      <c r="IA672">
        <v>999.9</v>
      </c>
      <c r="IB672">
        <v>1.86386</v>
      </c>
      <c r="IC672">
        <v>1.86008</v>
      </c>
      <c r="ID672">
        <v>1.85844</v>
      </c>
      <c r="IE672">
        <v>1.85974</v>
      </c>
      <c r="IF672">
        <v>1.85988</v>
      </c>
      <c r="IG672">
        <v>1.85841</v>
      </c>
      <c r="IH672">
        <v>1.85745</v>
      </c>
      <c r="II672">
        <v>1.8524</v>
      </c>
      <c r="IJ672">
        <v>0</v>
      </c>
      <c r="IK672">
        <v>0</v>
      </c>
      <c r="IL672">
        <v>0</v>
      </c>
      <c r="IM672">
        <v>0</v>
      </c>
      <c r="IN672" t="s">
        <v>441</v>
      </c>
      <c r="IO672" t="s">
        <v>442</v>
      </c>
      <c r="IP672" t="s">
        <v>443</v>
      </c>
      <c r="IQ672" t="s">
        <v>443</v>
      </c>
      <c r="IR672" t="s">
        <v>443</v>
      </c>
      <c r="IS672" t="s">
        <v>443</v>
      </c>
      <c r="IT672">
        <v>0</v>
      </c>
      <c r="IU672">
        <v>100</v>
      </c>
      <c r="IV672">
        <v>100</v>
      </c>
      <c r="IW672">
        <v>-0.65</v>
      </c>
      <c r="IX672">
        <v>0.2745</v>
      </c>
      <c r="IY672">
        <v>-1.199888540531774</v>
      </c>
      <c r="IZ672">
        <v>0.0006062262584135303</v>
      </c>
      <c r="JA672">
        <v>-6.607284784785487E-07</v>
      </c>
      <c r="JB672">
        <v>4.456398226774383E-10</v>
      </c>
      <c r="JC672">
        <v>0.04242554667046498</v>
      </c>
      <c r="JD672">
        <v>-0.002659736867722172</v>
      </c>
      <c r="JE672">
        <v>0.000738507291522077</v>
      </c>
      <c r="JF672">
        <v>-6.730059124220876E-06</v>
      </c>
      <c r="JG672">
        <v>7</v>
      </c>
      <c r="JH672">
        <v>1949</v>
      </c>
      <c r="JI672">
        <v>1</v>
      </c>
      <c r="JJ672">
        <v>29</v>
      </c>
      <c r="JK672">
        <v>190251.8</v>
      </c>
      <c r="JL672">
        <v>190252</v>
      </c>
      <c r="JM672">
        <v>3.5437</v>
      </c>
      <c r="JN672">
        <v>2.60254</v>
      </c>
      <c r="JO672">
        <v>2.146</v>
      </c>
      <c r="JP672">
        <v>2.67822</v>
      </c>
      <c r="JQ672">
        <v>2.29858</v>
      </c>
      <c r="JR672">
        <v>2.42676</v>
      </c>
      <c r="JS672">
        <v>37.0509</v>
      </c>
      <c r="JT672">
        <v>24.07</v>
      </c>
      <c r="JU672">
        <v>18</v>
      </c>
      <c r="JV672">
        <v>481.23</v>
      </c>
      <c r="JW672">
        <v>897.821</v>
      </c>
      <c r="JX672">
        <v>28.2869</v>
      </c>
      <c r="JY672">
        <v>28.3445</v>
      </c>
      <c r="JZ672">
        <v>30</v>
      </c>
      <c r="KA672">
        <v>28.5617</v>
      </c>
      <c r="KB672">
        <v>28.5328</v>
      </c>
      <c r="KC672">
        <v>71.1313</v>
      </c>
      <c r="KD672">
        <v>17.082</v>
      </c>
      <c r="KE672">
        <v>52.7356</v>
      </c>
      <c r="KF672">
        <v>28.2849</v>
      </c>
      <c r="KG672">
        <v>1303.63</v>
      </c>
      <c r="KH672">
        <v>19.5611</v>
      </c>
      <c r="KI672">
        <v>102.081</v>
      </c>
      <c r="KJ672">
        <v>91.6101</v>
      </c>
    </row>
    <row r="673" spans="1:296">
      <c r="A673">
        <v>655</v>
      </c>
      <c r="B673">
        <v>1758404720.1</v>
      </c>
      <c r="C673">
        <v>22579.59999990463</v>
      </c>
      <c r="D673" t="s">
        <v>1759</v>
      </c>
      <c r="E673" t="s">
        <v>1760</v>
      </c>
      <c r="F673">
        <v>5</v>
      </c>
      <c r="G673" t="s">
        <v>1604</v>
      </c>
      <c r="H673">
        <v>1758404712.6</v>
      </c>
      <c r="I673">
        <f>(J673)/1000</f>
        <v>0</v>
      </c>
      <c r="J673">
        <f>IF(DO673, AM673, AG673)</f>
        <v>0</v>
      </c>
      <c r="K673">
        <f>IF(DO673, AH673, AF673)</f>
        <v>0</v>
      </c>
      <c r="L673">
        <f>DQ673 - IF(AT673&gt;1, K673*DK673*100.0/(AV673), 0)</f>
        <v>0</v>
      </c>
      <c r="M673">
        <f>((S673-I673/2)*L673-K673)/(S673+I673/2)</f>
        <v>0</v>
      </c>
      <c r="N673">
        <f>M673*(DX673+DY673)/1000.0</f>
        <v>0</v>
      </c>
      <c r="O673">
        <f>(DQ673 - IF(AT673&gt;1, K673*DK673*100.0/(AV673), 0))*(DX673+DY673)/1000.0</f>
        <v>0</v>
      </c>
      <c r="P673">
        <f>2.0/((1/R673-1/Q673)+SIGN(R673)*SQRT((1/R673-1/Q673)*(1/R673-1/Q673) + 4*DL673/((DL673+1)*(DL673+1))*(2*1/R673*1/Q673-1/Q673*1/Q673)))</f>
        <v>0</v>
      </c>
      <c r="Q673">
        <f>IF(LEFT(DM673,1)&lt;&gt;"0",IF(LEFT(DM673,1)="1",3.0,DN673),$D$5+$E$5*(EE673*DX673/($K$5*1000))+$F$5*(EE673*DX673/($K$5*1000))*MAX(MIN(DK673,$J$5),$I$5)*MAX(MIN(DK673,$J$5),$I$5)+$G$5*MAX(MIN(DK673,$J$5),$I$5)*(EE673*DX673/($K$5*1000))+$H$5*(EE673*DX673/($K$5*1000))*(EE673*DX673/($K$5*1000)))</f>
        <v>0</v>
      </c>
      <c r="R673">
        <f>I673*(1000-(1000*0.61365*exp(17.502*V673/(240.97+V673))/(DX673+DY673)+DS673)/2)/(1000*0.61365*exp(17.502*V673/(240.97+V673))/(DX673+DY673)-DS673)</f>
        <v>0</v>
      </c>
      <c r="S673">
        <f>1/((DL673+1)/(P673/1.6)+1/(Q673/1.37)) + DL673/((DL673+1)/(P673/1.6) + DL673/(Q673/1.37))</f>
        <v>0</v>
      </c>
      <c r="T673">
        <f>(DG673*DJ673)</f>
        <v>0</v>
      </c>
      <c r="U673">
        <f>(DZ673+(T673+2*0.95*5.67E-8*(((DZ673+$B$9)+273)^4-(DZ673+273)^4)-44100*I673)/(1.84*29.3*Q673+8*0.95*5.67E-8*(DZ673+273)^3))</f>
        <v>0</v>
      </c>
      <c r="V673">
        <f>($C$9*EA673+$D$9*EB673+$E$9*U673)</f>
        <v>0</v>
      </c>
      <c r="W673">
        <f>0.61365*exp(17.502*V673/(240.97+V673))</f>
        <v>0</v>
      </c>
      <c r="X673">
        <f>(Y673/Z673*100)</f>
        <v>0</v>
      </c>
      <c r="Y673">
        <f>DS673*(DX673+DY673)/1000</f>
        <v>0</v>
      </c>
      <c r="Z673">
        <f>0.61365*exp(17.502*DZ673/(240.97+DZ673))</f>
        <v>0</v>
      </c>
      <c r="AA673">
        <f>(W673-DS673*(DX673+DY673)/1000)</f>
        <v>0</v>
      </c>
      <c r="AB673">
        <f>(-I673*44100)</f>
        <v>0</v>
      </c>
      <c r="AC673">
        <f>2*29.3*Q673*0.92*(DZ673-V673)</f>
        <v>0</v>
      </c>
      <c r="AD673">
        <f>2*0.95*5.67E-8*(((DZ673+$B$9)+273)^4-(V673+273)^4)</f>
        <v>0</v>
      </c>
      <c r="AE673">
        <f>T673+AD673+AB673+AC673</f>
        <v>0</v>
      </c>
      <c r="AF673">
        <f>DW673*AT673*(DR673-DQ673*(1000-AT673*DT673)/(1000-AT673*DS673))/(100*DK673)</f>
        <v>0</v>
      </c>
      <c r="AG673">
        <f>1000*DW673*AT673*(DS673-DT673)/(100*DK673*(1000-AT673*DS673))</f>
        <v>0</v>
      </c>
      <c r="AH673">
        <f>(AI673 - AJ673 - DX673*1E3/(8.314*(DZ673+273.15)) * AL673/DW673 * AK673) * DW673/(100*DK673) * (1000 - DT673)/1000</f>
        <v>0</v>
      </c>
      <c r="AI673">
        <v>1313.615700914116</v>
      </c>
      <c r="AJ673">
        <v>1255.806363636364</v>
      </c>
      <c r="AK673">
        <v>3.41870518263659</v>
      </c>
      <c r="AL673">
        <v>65.71797412509649</v>
      </c>
      <c r="AM673">
        <f>(AO673 - AN673 + DX673*1E3/(8.314*(DZ673+273.15)) * AQ673/DW673 * AP673) * DW673/(100*DK673) * 1000/(1000 - AO673)</f>
        <v>0</v>
      </c>
      <c r="AN673">
        <v>19.46065457366738</v>
      </c>
      <c r="AO673">
        <v>22.51861757575756</v>
      </c>
      <c r="AP673">
        <v>-0.0001462545978953549</v>
      </c>
      <c r="AQ673">
        <v>86.31650499012009</v>
      </c>
      <c r="AR673">
        <v>0</v>
      </c>
      <c r="AS673">
        <v>0</v>
      </c>
      <c r="AT673">
        <f>IF(AR673*$H$15&gt;=AV673,1.0,(AV673/(AV673-AR673*$H$15)))</f>
        <v>0</v>
      </c>
      <c r="AU673">
        <f>(AT673-1)*100</f>
        <v>0</v>
      </c>
      <c r="AV673">
        <f>MAX(0,($B$15+$C$15*EE673)/(1+$D$15*EE673)*DX673/(DZ673+273)*$E$15)</f>
        <v>0</v>
      </c>
      <c r="AW673" t="s">
        <v>437</v>
      </c>
      <c r="AX673" t="s">
        <v>437</v>
      </c>
      <c r="AY673">
        <v>0</v>
      </c>
      <c r="AZ673">
        <v>0</v>
      </c>
      <c r="BA673">
        <f>1-AY673/AZ673</f>
        <v>0</v>
      </c>
      <c r="BB673">
        <v>0</v>
      </c>
      <c r="BC673" t="s">
        <v>437</v>
      </c>
      <c r="BD673" t="s">
        <v>437</v>
      </c>
      <c r="BE673">
        <v>0</v>
      </c>
      <c r="BF673">
        <v>0</v>
      </c>
      <c r="BG673">
        <f>1-BE673/BF673</f>
        <v>0</v>
      </c>
      <c r="BH673">
        <v>0.5</v>
      </c>
      <c r="BI673">
        <f>DH673</f>
        <v>0</v>
      </c>
      <c r="BJ673">
        <f>K673</f>
        <v>0</v>
      </c>
      <c r="BK673">
        <f>BG673*BH673*BI673</f>
        <v>0</v>
      </c>
      <c r="BL673">
        <f>(BJ673-BB673)/BI673</f>
        <v>0</v>
      </c>
      <c r="BM673">
        <f>(AZ673-BF673)/BF673</f>
        <v>0</v>
      </c>
      <c r="BN673">
        <f>AY673/(BA673+AY673/BF673)</f>
        <v>0</v>
      </c>
      <c r="BO673" t="s">
        <v>437</v>
      </c>
      <c r="BP673">
        <v>0</v>
      </c>
      <c r="BQ673">
        <f>IF(BP673&lt;&gt;0, BP673, BN673)</f>
        <v>0</v>
      </c>
      <c r="BR673">
        <f>1-BQ673/BF673</f>
        <v>0</v>
      </c>
      <c r="BS673">
        <f>(BF673-BE673)/(BF673-BQ673)</f>
        <v>0</v>
      </c>
      <c r="BT673">
        <f>(AZ673-BF673)/(AZ673-BQ673)</f>
        <v>0</v>
      </c>
      <c r="BU673">
        <f>(BF673-BE673)/(BF673-AY673)</f>
        <v>0</v>
      </c>
      <c r="BV673">
        <f>(AZ673-BF673)/(AZ673-AY673)</f>
        <v>0</v>
      </c>
      <c r="BW673">
        <f>(BS673*BQ673/BE673)</f>
        <v>0</v>
      </c>
      <c r="BX673">
        <f>(1-BW673)</f>
        <v>0</v>
      </c>
      <c r="DG673">
        <f>$B$13*EF673+$C$13*EG673+$F$13*ER673*(1-EU673)</f>
        <v>0</v>
      </c>
      <c r="DH673">
        <f>DG673*DI673</f>
        <v>0</v>
      </c>
      <c r="DI673">
        <f>($B$13*$D$11+$C$13*$D$11+$F$13*((FE673+EW673)/MAX(FE673+EW673+FF673, 0.1)*$I$11+FF673/MAX(FE673+EW673+FF673, 0.1)*$J$11))/($B$13+$C$13+$F$13)</f>
        <v>0</v>
      </c>
      <c r="DJ673">
        <f>($B$13*$K$11+$C$13*$K$11+$F$13*((FE673+EW673)/MAX(FE673+EW673+FF673, 0.1)*$P$11+FF673/MAX(FE673+EW673+FF673, 0.1)*$Q$11))/($B$13+$C$13+$F$13)</f>
        <v>0</v>
      </c>
      <c r="DK673">
        <v>5.66</v>
      </c>
      <c r="DL673">
        <v>0.5</v>
      </c>
      <c r="DM673" t="s">
        <v>438</v>
      </c>
      <c r="DN673">
        <v>2</v>
      </c>
      <c r="DO673" t="b">
        <v>1</v>
      </c>
      <c r="DP673">
        <v>1758404712.6</v>
      </c>
      <c r="DQ673">
        <v>1204.040740740741</v>
      </c>
      <c r="DR673">
        <v>1274.205185185185</v>
      </c>
      <c r="DS673">
        <v>22.52383333333333</v>
      </c>
      <c r="DT673">
        <v>19.41055925925926</v>
      </c>
      <c r="DU673">
        <v>1204.688518518519</v>
      </c>
      <c r="DV673">
        <v>22.24912592592593</v>
      </c>
      <c r="DW673">
        <v>500.0575925925926</v>
      </c>
      <c r="DX673">
        <v>90.19662962962964</v>
      </c>
      <c r="DY673">
        <v>0.06667075925925928</v>
      </c>
      <c r="DZ673">
        <v>29.32594074074073</v>
      </c>
      <c r="EA673">
        <v>29.9909</v>
      </c>
      <c r="EB673">
        <v>999.9000000000001</v>
      </c>
      <c r="EC673">
        <v>0</v>
      </c>
      <c r="ED673">
        <v>0</v>
      </c>
      <c r="EE673">
        <v>9996.87037037037</v>
      </c>
      <c r="EF673">
        <v>0</v>
      </c>
      <c r="EG673">
        <v>11.5964</v>
      </c>
      <c r="EH673">
        <v>-70.16484074074073</v>
      </c>
      <c r="EI673">
        <v>1231.784074074074</v>
      </c>
      <c r="EJ673">
        <v>1299.428148148148</v>
      </c>
      <c r="EK673">
        <v>3.113284444444444</v>
      </c>
      <c r="EL673">
        <v>1274.205185185185</v>
      </c>
      <c r="EM673">
        <v>19.41055925925926</v>
      </c>
      <c r="EN673">
        <v>2.031574074074074</v>
      </c>
      <c r="EO673">
        <v>1.750766666666667</v>
      </c>
      <c r="EP673">
        <v>17.69259259259259</v>
      </c>
      <c r="EQ673">
        <v>15.35395925925926</v>
      </c>
      <c r="ER673">
        <v>1999.997777777778</v>
      </c>
      <c r="ES673">
        <v>0.9799966666666665</v>
      </c>
      <c r="ET673">
        <v>0.02000322962962963</v>
      </c>
      <c r="EU673">
        <v>0</v>
      </c>
      <c r="EV673">
        <v>985.0186666666666</v>
      </c>
      <c r="EW673">
        <v>5.00078</v>
      </c>
      <c r="EX673">
        <v>19245.04814814815</v>
      </c>
      <c r="EY673">
        <v>16379.59259259259</v>
      </c>
      <c r="EZ673">
        <v>38.61788888888889</v>
      </c>
      <c r="FA673">
        <v>39.5</v>
      </c>
      <c r="FB673">
        <v>38.96955555555555</v>
      </c>
      <c r="FC673">
        <v>39.09248148148149</v>
      </c>
      <c r="FD673">
        <v>39.91392592592592</v>
      </c>
      <c r="FE673">
        <v>1955.088518518519</v>
      </c>
      <c r="FF673">
        <v>39.90518518518519</v>
      </c>
      <c r="FG673">
        <v>0</v>
      </c>
      <c r="FH673">
        <v>1758404720.7</v>
      </c>
      <c r="FI673">
        <v>0</v>
      </c>
      <c r="FJ673">
        <v>985.0138076923078</v>
      </c>
      <c r="FK673">
        <v>7.020341868906501</v>
      </c>
      <c r="FL673">
        <v>136.0273504969218</v>
      </c>
      <c r="FM673">
        <v>19244.98461538462</v>
      </c>
      <c r="FN673">
        <v>15</v>
      </c>
      <c r="FO673">
        <v>0</v>
      </c>
      <c r="FP673" t="s">
        <v>439</v>
      </c>
      <c r="FQ673">
        <v>1746989605.5</v>
      </c>
      <c r="FR673">
        <v>1746989593.5</v>
      </c>
      <c r="FS673">
        <v>0</v>
      </c>
      <c r="FT673">
        <v>-0.274</v>
      </c>
      <c r="FU673">
        <v>-0.002</v>
      </c>
      <c r="FV673">
        <v>2.549</v>
      </c>
      <c r="FW673">
        <v>0.129</v>
      </c>
      <c r="FX673">
        <v>420</v>
      </c>
      <c r="FY673">
        <v>17</v>
      </c>
      <c r="FZ673">
        <v>0.02</v>
      </c>
      <c r="GA673">
        <v>0.04</v>
      </c>
      <c r="GB673">
        <v>-70.073305</v>
      </c>
      <c r="GC673">
        <v>-1.574631894934295</v>
      </c>
      <c r="GD673">
        <v>0.2047798353720404</v>
      </c>
      <c r="GE673">
        <v>0</v>
      </c>
      <c r="GF673">
        <v>984.6119705882353</v>
      </c>
      <c r="GG673">
        <v>7.086218483667537</v>
      </c>
      <c r="GH673">
        <v>0.7251276757880404</v>
      </c>
      <c r="GI673">
        <v>0</v>
      </c>
      <c r="GJ673">
        <v>3.1562025</v>
      </c>
      <c r="GK673">
        <v>-0.8179179737335907</v>
      </c>
      <c r="GL673">
        <v>0.07925549421806667</v>
      </c>
      <c r="GM673">
        <v>0</v>
      </c>
      <c r="GN673">
        <v>0</v>
      </c>
      <c r="GO673">
        <v>3</v>
      </c>
      <c r="GP673" t="s">
        <v>446</v>
      </c>
      <c r="GQ673">
        <v>3.10215</v>
      </c>
      <c r="GR673">
        <v>2.72495</v>
      </c>
      <c r="GS673">
        <v>0.182577</v>
      </c>
      <c r="GT673">
        <v>0.188879</v>
      </c>
      <c r="GU673">
        <v>0.102964</v>
      </c>
      <c r="GV673">
        <v>0.0942417</v>
      </c>
      <c r="GW673">
        <v>21395.2</v>
      </c>
      <c r="GX673">
        <v>19292.3</v>
      </c>
      <c r="GY673">
        <v>26736.2</v>
      </c>
      <c r="GZ673">
        <v>24004.5</v>
      </c>
      <c r="HA673">
        <v>38387.3</v>
      </c>
      <c r="HB673">
        <v>32165</v>
      </c>
      <c r="HC673">
        <v>46689.7</v>
      </c>
      <c r="HD673">
        <v>37992.8</v>
      </c>
      <c r="HE673">
        <v>1.87468</v>
      </c>
      <c r="HF673">
        <v>2.34847</v>
      </c>
      <c r="HG673">
        <v>0.148654</v>
      </c>
      <c r="HH673">
        <v>0</v>
      </c>
      <c r="HI673">
        <v>27.5803</v>
      </c>
      <c r="HJ673">
        <v>999.9</v>
      </c>
      <c r="HK673">
        <v>43.4</v>
      </c>
      <c r="HL673">
        <v>32.4</v>
      </c>
      <c r="HM673">
        <v>23.4993</v>
      </c>
      <c r="HN673">
        <v>60.8212</v>
      </c>
      <c r="HO673">
        <v>5.32853</v>
      </c>
      <c r="HP673">
        <v>2</v>
      </c>
      <c r="HQ673">
        <v>0.0859375</v>
      </c>
      <c r="HR673">
        <v>-0.635822</v>
      </c>
      <c r="HS673">
        <v>20.2815</v>
      </c>
      <c r="HT673">
        <v>5.21325</v>
      </c>
      <c r="HU673">
        <v>11.9751</v>
      </c>
      <c r="HV673">
        <v>4.96365</v>
      </c>
      <c r="HW673">
        <v>3.27448</v>
      </c>
      <c r="HX673">
        <v>9999</v>
      </c>
      <c r="HY673">
        <v>9999</v>
      </c>
      <c r="HZ673">
        <v>9999</v>
      </c>
      <c r="IA673">
        <v>999.9</v>
      </c>
      <c r="IB673">
        <v>1.86386</v>
      </c>
      <c r="IC673">
        <v>1.86007</v>
      </c>
      <c r="ID673">
        <v>1.85843</v>
      </c>
      <c r="IE673">
        <v>1.85974</v>
      </c>
      <c r="IF673">
        <v>1.85989</v>
      </c>
      <c r="IG673">
        <v>1.85838</v>
      </c>
      <c r="IH673">
        <v>1.85745</v>
      </c>
      <c r="II673">
        <v>1.85241</v>
      </c>
      <c r="IJ673">
        <v>0</v>
      </c>
      <c r="IK673">
        <v>0</v>
      </c>
      <c r="IL673">
        <v>0</v>
      </c>
      <c r="IM673">
        <v>0</v>
      </c>
      <c r="IN673" t="s">
        <v>441</v>
      </c>
      <c r="IO673" t="s">
        <v>442</v>
      </c>
      <c r="IP673" t="s">
        <v>443</v>
      </c>
      <c r="IQ673" t="s">
        <v>443</v>
      </c>
      <c r="IR673" t="s">
        <v>443</v>
      </c>
      <c r="IS673" t="s">
        <v>443</v>
      </c>
      <c r="IT673">
        <v>0</v>
      </c>
      <c r="IU673">
        <v>100</v>
      </c>
      <c r="IV673">
        <v>100</v>
      </c>
      <c r="IW673">
        <v>-0.62</v>
      </c>
      <c r="IX673">
        <v>0.2746</v>
      </c>
      <c r="IY673">
        <v>-1.199888540531774</v>
      </c>
      <c r="IZ673">
        <v>0.0006062262584135303</v>
      </c>
      <c r="JA673">
        <v>-6.607284784785487E-07</v>
      </c>
      <c r="JB673">
        <v>4.456398226774383E-10</v>
      </c>
      <c r="JC673">
        <v>0.04242554667046498</v>
      </c>
      <c r="JD673">
        <v>-0.002659736867722172</v>
      </c>
      <c r="JE673">
        <v>0.000738507291522077</v>
      </c>
      <c r="JF673">
        <v>-6.730059124220876E-06</v>
      </c>
      <c r="JG673">
        <v>7</v>
      </c>
      <c r="JH673">
        <v>1949</v>
      </c>
      <c r="JI673">
        <v>1</v>
      </c>
      <c r="JJ673">
        <v>29</v>
      </c>
      <c r="JK673">
        <v>190251.9</v>
      </c>
      <c r="JL673">
        <v>190252.1</v>
      </c>
      <c r="JM673">
        <v>3.58032</v>
      </c>
      <c r="JN673">
        <v>2.6001</v>
      </c>
      <c r="JO673">
        <v>2.146</v>
      </c>
      <c r="JP673">
        <v>2.68066</v>
      </c>
      <c r="JQ673">
        <v>2.29858</v>
      </c>
      <c r="JR673">
        <v>2.43896</v>
      </c>
      <c r="JS673">
        <v>37.0509</v>
      </c>
      <c r="JT673">
        <v>24.0787</v>
      </c>
      <c r="JU673">
        <v>18</v>
      </c>
      <c r="JV673">
        <v>481.375</v>
      </c>
      <c r="JW673">
        <v>897.715</v>
      </c>
      <c r="JX673">
        <v>28.2934</v>
      </c>
      <c r="JY673">
        <v>28.3438</v>
      </c>
      <c r="JZ673">
        <v>30</v>
      </c>
      <c r="KA673">
        <v>28.5617</v>
      </c>
      <c r="KB673">
        <v>28.5328</v>
      </c>
      <c r="KC673">
        <v>71.8789</v>
      </c>
      <c r="KD673">
        <v>17.082</v>
      </c>
      <c r="KE673">
        <v>52.7356</v>
      </c>
      <c r="KF673">
        <v>28.2889</v>
      </c>
      <c r="KG673">
        <v>1323.66</v>
      </c>
      <c r="KH673">
        <v>19.5969</v>
      </c>
      <c r="KI673">
        <v>102.081</v>
      </c>
      <c r="KJ673">
        <v>91.6103</v>
      </c>
    </row>
    <row r="674" spans="1:296">
      <c r="A674">
        <v>656</v>
      </c>
      <c r="B674">
        <v>1758404725.1</v>
      </c>
      <c r="C674">
        <v>22584.59999990463</v>
      </c>
      <c r="D674" t="s">
        <v>1761</v>
      </c>
      <c r="E674" t="s">
        <v>1762</v>
      </c>
      <c r="F674">
        <v>5</v>
      </c>
      <c r="G674" t="s">
        <v>1604</v>
      </c>
      <c r="H674">
        <v>1758404717.314285</v>
      </c>
      <c r="I674">
        <f>(J674)/1000</f>
        <v>0</v>
      </c>
      <c r="J674">
        <f>IF(DO674, AM674, AG674)</f>
        <v>0</v>
      </c>
      <c r="K674">
        <f>IF(DO674, AH674, AF674)</f>
        <v>0</v>
      </c>
      <c r="L674">
        <f>DQ674 - IF(AT674&gt;1, K674*DK674*100.0/(AV674), 0)</f>
        <v>0</v>
      </c>
      <c r="M674">
        <f>((S674-I674/2)*L674-K674)/(S674+I674/2)</f>
        <v>0</v>
      </c>
      <c r="N674">
        <f>M674*(DX674+DY674)/1000.0</f>
        <v>0</v>
      </c>
      <c r="O674">
        <f>(DQ674 - IF(AT674&gt;1, K674*DK674*100.0/(AV674), 0))*(DX674+DY674)/1000.0</f>
        <v>0</v>
      </c>
      <c r="P674">
        <f>2.0/((1/R674-1/Q674)+SIGN(R674)*SQRT((1/R674-1/Q674)*(1/R674-1/Q674) + 4*DL674/((DL674+1)*(DL674+1))*(2*1/R674*1/Q674-1/Q674*1/Q674)))</f>
        <v>0</v>
      </c>
      <c r="Q674">
        <f>IF(LEFT(DM674,1)&lt;&gt;"0",IF(LEFT(DM674,1)="1",3.0,DN674),$D$5+$E$5*(EE674*DX674/($K$5*1000))+$F$5*(EE674*DX674/($K$5*1000))*MAX(MIN(DK674,$J$5),$I$5)*MAX(MIN(DK674,$J$5),$I$5)+$G$5*MAX(MIN(DK674,$J$5),$I$5)*(EE674*DX674/($K$5*1000))+$H$5*(EE674*DX674/($K$5*1000))*(EE674*DX674/($K$5*1000)))</f>
        <v>0</v>
      </c>
      <c r="R674">
        <f>I674*(1000-(1000*0.61365*exp(17.502*V674/(240.97+V674))/(DX674+DY674)+DS674)/2)/(1000*0.61365*exp(17.502*V674/(240.97+V674))/(DX674+DY674)-DS674)</f>
        <v>0</v>
      </c>
      <c r="S674">
        <f>1/((DL674+1)/(P674/1.6)+1/(Q674/1.37)) + DL674/((DL674+1)/(P674/1.6) + DL674/(Q674/1.37))</f>
        <v>0</v>
      </c>
      <c r="T674">
        <f>(DG674*DJ674)</f>
        <v>0</v>
      </c>
      <c r="U674">
        <f>(DZ674+(T674+2*0.95*5.67E-8*(((DZ674+$B$9)+273)^4-(DZ674+273)^4)-44100*I674)/(1.84*29.3*Q674+8*0.95*5.67E-8*(DZ674+273)^3))</f>
        <v>0</v>
      </c>
      <c r="V674">
        <f>($C$9*EA674+$D$9*EB674+$E$9*U674)</f>
        <v>0</v>
      </c>
      <c r="W674">
        <f>0.61365*exp(17.502*V674/(240.97+V674))</f>
        <v>0</v>
      </c>
      <c r="X674">
        <f>(Y674/Z674*100)</f>
        <v>0</v>
      </c>
      <c r="Y674">
        <f>DS674*(DX674+DY674)/1000</f>
        <v>0</v>
      </c>
      <c r="Z674">
        <f>0.61365*exp(17.502*DZ674/(240.97+DZ674))</f>
        <v>0</v>
      </c>
      <c r="AA674">
        <f>(W674-DS674*(DX674+DY674)/1000)</f>
        <v>0</v>
      </c>
      <c r="AB674">
        <f>(-I674*44100)</f>
        <v>0</v>
      </c>
      <c r="AC674">
        <f>2*29.3*Q674*0.92*(DZ674-V674)</f>
        <v>0</v>
      </c>
      <c r="AD674">
        <f>2*0.95*5.67E-8*(((DZ674+$B$9)+273)^4-(V674+273)^4)</f>
        <v>0</v>
      </c>
      <c r="AE674">
        <f>T674+AD674+AB674+AC674</f>
        <v>0</v>
      </c>
      <c r="AF674">
        <f>DW674*AT674*(DR674-DQ674*(1000-AT674*DT674)/(1000-AT674*DS674))/(100*DK674)</f>
        <v>0</v>
      </c>
      <c r="AG674">
        <f>1000*DW674*AT674*(DS674-DT674)/(100*DK674*(1000-AT674*DS674))</f>
        <v>0</v>
      </c>
      <c r="AH674">
        <f>(AI674 - AJ674 - DX674*1E3/(8.314*(DZ674+273.15)) * AL674/DW674 * AK674) * DW674/(100*DK674) * (1000 - DT674)/1000</f>
        <v>0</v>
      </c>
      <c r="AI674">
        <v>1330.885178816448</v>
      </c>
      <c r="AJ674">
        <v>1273.041333333334</v>
      </c>
      <c r="AK674">
        <v>3.448951878325427</v>
      </c>
      <c r="AL674">
        <v>65.71797412509649</v>
      </c>
      <c r="AM674">
        <f>(AO674 - AN674 + DX674*1E3/(8.314*(DZ674+273.15)) * AQ674/DW674 * AP674) * DW674/(100*DK674) * 1000/(1000 - AO674)</f>
        <v>0</v>
      </c>
      <c r="AN674">
        <v>19.50185961247959</v>
      </c>
      <c r="AO674">
        <v>22.51816666666666</v>
      </c>
      <c r="AP674">
        <v>0.0001615590155936499</v>
      </c>
      <c r="AQ674">
        <v>86.31650499012009</v>
      </c>
      <c r="AR674">
        <v>0</v>
      </c>
      <c r="AS674">
        <v>0</v>
      </c>
      <c r="AT674">
        <f>IF(AR674*$H$15&gt;=AV674,1.0,(AV674/(AV674-AR674*$H$15)))</f>
        <v>0</v>
      </c>
      <c r="AU674">
        <f>(AT674-1)*100</f>
        <v>0</v>
      </c>
      <c r="AV674">
        <f>MAX(0,($B$15+$C$15*EE674)/(1+$D$15*EE674)*DX674/(DZ674+273)*$E$15)</f>
        <v>0</v>
      </c>
      <c r="AW674" t="s">
        <v>437</v>
      </c>
      <c r="AX674" t="s">
        <v>437</v>
      </c>
      <c r="AY674">
        <v>0</v>
      </c>
      <c r="AZ674">
        <v>0</v>
      </c>
      <c r="BA674">
        <f>1-AY674/AZ674</f>
        <v>0</v>
      </c>
      <c r="BB674">
        <v>0</v>
      </c>
      <c r="BC674" t="s">
        <v>437</v>
      </c>
      <c r="BD674" t="s">
        <v>437</v>
      </c>
      <c r="BE674">
        <v>0</v>
      </c>
      <c r="BF674">
        <v>0</v>
      </c>
      <c r="BG674">
        <f>1-BE674/BF674</f>
        <v>0</v>
      </c>
      <c r="BH674">
        <v>0.5</v>
      </c>
      <c r="BI674">
        <f>DH674</f>
        <v>0</v>
      </c>
      <c r="BJ674">
        <f>K674</f>
        <v>0</v>
      </c>
      <c r="BK674">
        <f>BG674*BH674*BI674</f>
        <v>0</v>
      </c>
      <c r="BL674">
        <f>(BJ674-BB674)/BI674</f>
        <v>0</v>
      </c>
      <c r="BM674">
        <f>(AZ674-BF674)/BF674</f>
        <v>0</v>
      </c>
      <c r="BN674">
        <f>AY674/(BA674+AY674/BF674)</f>
        <v>0</v>
      </c>
      <c r="BO674" t="s">
        <v>437</v>
      </c>
      <c r="BP674">
        <v>0</v>
      </c>
      <c r="BQ674">
        <f>IF(BP674&lt;&gt;0, BP674, BN674)</f>
        <v>0</v>
      </c>
      <c r="BR674">
        <f>1-BQ674/BF674</f>
        <v>0</v>
      </c>
      <c r="BS674">
        <f>(BF674-BE674)/(BF674-BQ674)</f>
        <v>0</v>
      </c>
      <c r="BT674">
        <f>(AZ674-BF674)/(AZ674-BQ674)</f>
        <v>0</v>
      </c>
      <c r="BU674">
        <f>(BF674-BE674)/(BF674-AY674)</f>
        <v>0</v>
      </c>
      <c r="BV674">
        <f>(AZ674-BF674)/(AZ674-AY674)</f>
        <v>0</v>
      </c>
      <c r="BW674">
        <f>(BS674*BQ674/BE674)</f>
        <v>0</v>
      </c>
      <c r="BX674">
        <f>(1-BW674)</f>
        <v>0</v>
      </c>
      <c r="DG674">
        <f>$B$13*EF674+$C$13*EG674+$F$13*ER674*(1-EU674)</f>
        <v>0</v>
      </c>
      <c r="DH674">
        <f>DG674*DI674</f>
        <v>0</v>
      </c>
      <c r="DI674">
        <f>($B$13*$D$11+$C$13*$D$11+$F$13*((FE674+EW674)/MAX(FE674+EW674+FF674, 0.1)*$I$11+FF674/MAX(FE674+EW674+FF674, 0.1)*$J$11))/($B$13+$C$13+$F$13)</f>
        <v>0</v>
      </c>
      <c r="DJ674">
        <f>($B$13*$K$11+$C$13*$K$11+$F$13*((FE674+EW674)/MAX(FE674+EW674+FF674, 0.1)*$P$11+FF674/MAX(FE674+EW674+FF674, 0.1)*$Q$11))/($B$13+$C$13+$F$13)</f>
        <v>0</v>
      </c>
      <c r="DK674">
        <v>5.66</v>
      </c>
      <c r="DL674">
        <v>0.5</v>
      </c>
      <c r="DM674" t="s">
        <v>438</v>
      </c>
      <c r="DN674">
        <v>2</v>
      </c>
      <c r="DO674" t="b">
        <v>1</v>
      </c>
      <c r="DP674">
        <v>1758404717.314285</v>
      </c>
      <c r="DQ674">
        <v>1219.890714285714</v>
      </c>
      <c r="DR674">
        <v>1290.118214285714</v>
      </c>
      <c r="DS674">
        <v>22.51850714285714</v>
      </c>
      <c r="DT674">
        <v>19.45938214285714</v>
      </c>
      <c r="DU674">
        <v>1220.523214285715</v>
      </c>
      <c r="DV674">
        <v>22.2439</v>
      </c>
      <c r="DW674">
        <v>499.9902499999999</v>
      </c>
      <c r="DX674">
        <v>90.19810357142858</v>
      </c>
      <c r="DY674">
        <v>0.06672217499999999</v>
      </c>
      <c r="DZ674">
        <v>29.33057857142857</v>
      </c>
      <c r="EA674">
        <v>29.99985</v>
      </c>
      <c r="EB674">
        <v>999.9000000000002</v>
      </c>
      <c r="EC674">
        <v>0</v>
      </c>
      <c r="ED674">
        <v>0</v>
      </c>
      <c r="EE674">
        <v>9995.426071428572</v>
      </c>
      <c r="EF674">
        <v>0</v>
      </c>
      <c r="EG674">
        <v>11.5964</v>
      </c>
      <c r="EH674">
        <v>-70.22723214285715</v>
      </c>
      <c r="EI674">
        <v>1247.9925</v>
      </c>
      <c r="EJ674">
        <v>1315.721428571429</v>
      </c>
      <c r="EK674">
        <v>3.059124285714286</v>
      </c>
      <c r="EL674">
        <v>1290.118214285714</v>
      </c>
      <c r="EM674">
        <v>19.45938214285714</v>
      </c>
      <c r="EN674">
        <v>2.031126785714286</v>
      </c>
      <c r="EO674">
        <v>1.7552</v>
      </c>
      <c r="EP674">
        <v>17.68909285714286</v>
      </c>
      <c r="EQ674">
        <v>15.39337142857143</v>
      </c>
      <c r="ER674">
        <v>1999.983214285714</v>
      </c>
      <c r="ES674">
        <v>0.9799977142857142</v>
      </c>
      <c r="ET674">
        <v>0.02000222142857143</v>
      </c>
      <c r="EU674">
        <v>0</v>
      </c>
      <c r="EV674">
        <v>985.5373214285712</v>
      </c>
      <c r="EW674">
        <v>5.00078</v>
      </c>
      <c r="EX674">
        <v>19255.06785714286</v>
      </c>
      <c r="EY674">
        <v>16379.475</v>
      </c>
      <c r="EZ674">
        <v>38.62478571428571</v>
      </c>
      <c r="FA674">
        <v>39.5</v>
      </c>
      <c r="FB674">
        <v>38.95285714285713</v>
      </c>
      <c r="FC674">
        <v>39.09807142857143</v>
      </c>
      <c r="FD674">
        <v>39.93046428571428</v>
      </c>
      <c r="FE674">
        <v>1955.076785714286</v>
      </c>
      <c r="FF674">
        <v>39.90107142857143</v>
      </c>
      <c r="FG674">
        <v>0</v>
      </c>
      <c r="FH674">
        <v>1758404725.5</v>
      </c>
      <c r="FI674">
        <v>0</v>
      </c>
      <c r="FJ674">
        <v>985.5327307692307</v>
      </c>
      <c r="FK674">
        <v>5.947452973514291</v>
      </c>
      <c r="FL674">
        <v>124.7145297691935</v>
      </c>
      <c r="FM674">
        <v>19255.25769230769</v>
      </c>
      <c r="FN674">
        <v>15</v>
      </c>
      <c r="FO674">
        <v>0</v>
      </c>
      <c r="FP674" t="s">
        <v>439</v>
      </c>
      <c r="FQ674">
        <v>1746989605.5</v>
      </c>
      <c r="FR674">
        <v>1746989593.5</v>
      </c>
      <c r="FS674">
        <v>0</v>
      </c>
      <c r="FT674">
        <v>-0.274</v>
      </c>
      <c r="FU674">
        <v>-0.002</v>
      </c>
      <c r="FV674">
        <v>2.549</v>
      </c>
      <c r="FW674">
        <v>0.129</v>
      </c>
      <c r="FX674">
        <v>420</v>
      </c>
      <c r="FY674">
        <v>17</v>
      </c>
      <c r="FZ674">
        <v>0.02</v>
      </c>
      <c r="GA674">
        <v>0.04</v>
      </c>
      <c r="GB674">
        <v>-70.18795609756097</v>
      </c>
      <c r="GC674">
        <v>-0.5491923344946197</v>
      </c>
      <c r="GD674">
        <v>0.08420126888789708</v>
      </c>
      <c r="GE674">
        <v>0</v>
      </c>
      <c r="GF674">
        <v>985.2528529411763</v>
      </c>
      <c r="GG674">
        <v>6.497463705098269</v>
      </c>
      <c r="GH674">
        <v>0.6707407289202879</v>
      </c>
      <c r="GI674">
        <v>0</v>
      </c>
      <c r="GJ674">
        <v>3.094074390243902</v>
      </c>
      <c r="GK674">
        <v>-0.7399668292682892</v>
      </c>
      <c r="GL674">
        <v>0.07436281827433228</v>
      </c>
      <c r="GM674">
        <v>0</v>
      </c>
      <c r="GN674">
        <v>0</v>
      </c>
      <c r="GO674">
        <v>3</v>
      </c>
      <c r="GP674" t="s">
        <v>446</v>
      </c>
      <c r="GQ674">
        <v>3.1022</v>
      </c>
      <c r="GR674">
        <v>2.72471</v>
      </c>
      <c r="GS674">
        <v>0.184103</v>
      </c>
      <c r="GT674">
        <v>0.190356</v>
      </c>
      <c r="GU674">
        <v>0.102956</v>
      </c>
      <c r="GV674">
        <v>0.09434670000000001</v>
      </c>
      <c r="GW674">
        <v>21355.4</v>
      </c>
      <c r="GX674">
        <v>19257</v>
      </c>
      <c r="GY674">
        <v>26736.3</v>
      </c>
      <c r="GZ674">
        <v>24004.2</v>
      </c>
      <c r="HA674">
        <v>38388</v>
      </c>
      <c r="HB674">
        <v>32161.1</v>
      </c>
      <c r="HC674">
        <v>46689.9</v>
      </c>
      <c r="HD674">
        <v>37992.4</v>
      </c>
      <c r="HE674">
        <v>1.87477</v>
      </c>
      <c r="HF674">
        <v>2.3484</v>
      </c>
      <c r="HG674">
        <v>0.149276</v>
      </c>
      <c r="HH674">
        <v>0</v>
      </c>
      <c r="HI674">
        <v>27.5789</v>
      </c>
      <c r="HJ674">
        <v>999.9</v>
      </c>
      <c r="HK674">
        <v>43.4</v>
      </c>
      <c r="HL674">
        <v>32.4</v>
      </c>
      <c r="HM674">
        <v>23.5001</v>
      </c>
      <c r="HN674">
        <v>61.0412</v>
      </c>
      <c r="HO674">
        <v>5.23237</v>
      </c>
      <c r="HP674">
        <v>2</v>
      </c>
      <c r="HQ674">
        <v>0.0860899</v>
      </c>
      <c r="HR674">
        <v>-0.313764</v>
      </c>
      <c r="HS674">
        <v>20.2823</v>
      </c>
      <c r="HT674">
        <v>5.214</v>
      </c>
      <c r="HU674">
        <v>11.9764</v>
      </c>
      <c r="HV674">
        <v>4.96355</v>
      </c>
      <c r="HW674">
        <v>3.27463</v>
      </c>
      <c r="HX674">
        <v>9999</v>
      </c>
      <c r="HY674">
        <v>9999</v>
      </c>
      <c r="HZ674">
        <v>9999</v>
      </c>
      <c r="IA674">
        <v>999.9</v>
      </c>
      <c r="IB674">
        <v>1.86386</v>
      </c>
      <c r="IC674">
        <v>1.86011</v>
      </c>
      <c r="ID674">
        <v>1.85844</v>
      </c>
      <c r="IE674">
        <v>1.85974</v>
      </c>
      <c r="IF674">
        <v>1.85989</v>
      </c>
      <c r="IG674">
        <v>1.85841</v>
      </c>
      <c r="IH674">
        <v>1.85745</v>
      </c>
      <c r="II674">
        <v>1.85241</v>
      </c>
      <c r="IJ674">
        <v>0</v>
      </c>
      <c r="IK674">
        <v>0</v>
      </c>
      <c r="IL674">
        <v>0</v>
      </c>
      <c r="IM674">
        <v>0</v>
      </c>
      <c r="IN674" t="s">
        <v>441</v>
      </c>
      <c r="IO674" t="s">
        <v>442</v>
      </c>
      <c r="IP674" t="s">
        <v>443</v>
      </c>
      <c r="IQ674" t="s">
        <v>443</v>
      </c>
      <c r="IR674" t="s">
        <v>443</v>
      </c>
      <c r="IS674" t="s">
        <v>443</v>
      </c>
      <c r="IT674">
        <v>0</v>
      </c>
      <c r="IU674">
        <v>100</v>
      </c>
      <c r="IV674">
        <v>100</v>
      </c>
      <c r="IW674">
        <v>-0.6</v>
      </c>
      <c r="IX674">
        <v>0.2746</v>
      </c>
      <c r="IY674">
        <v>-1.199888540531774</v>
      </c>
      <c r="IZ674">
        <v>0.0006062262584135303</v>
      </c>
      <c r="JA674">
        <v>-6.607284784785487E-07</v>
      </c>
      <c r="JB674">
        <v>4.456398226774383E-10</v>
      </c>
      <c r="JC674">
        <v>0.04242554667046498</v>
      </c>
      <c r="JD674">
        <v>-0.002659736867722172</v>
      </c>
      <c r="JE674">
        <v>0.000738507291522077</v>
      </c>
      <c r="JF674">
        <v>-6.730059124220876E-06</v>
      </c>
      <c r="JG674">
        <v>7</v>
      </c>
      <c r="JH674">
        <v>1949</v>
      </c>
      <c r="JI674">
        <v>1</v>
      </c>
      <c r="JJ674">
        <v>29</v>
      </c>
      <c r="JK674">
        <v>190252</v>
      </c>
      <c r="JL674">
        <v>190252.2</v>
      </c>
      <c r="JM674">
        <v>3.6145</v>
      </c>
      <c r="JN674">
        <v>2.60254</v>
      </c>
      <c r="JO674">
        <v>2.146</v>
      </c>
      <c r="JP674">
        <v>2.67822</v>
      </c>
      <c r="JQ674">
        <v>2.29858</v>
      </c>
      <c r="JR674">
        <v>2.38159</v>
      </c>
      <c r="JS674">
        <v>37.0509</v>
      </c>
      <c r="JT674">
        <v>24.07</v>
      </c>
      <c r="JU674">
        <v>18</v>
      </c>
      <c r="JV674">
        <v>481.416</v>
      </c>
      <c r="JW674">
        <v>897.6130000000001</v>
      </c>
      <c r="JX674">
        <v>28.2609</v>
      </c>
      <c r="JY674">
        <v>28.344</v>
      </c>
      <c r="JZ674">
        <v>30.0001</v>
      </c>
      <c r="KA674">
        <v>28.5595</v>
      </c>
      <c r="KB674">
        <v>28.5313</v>
      </c>
      <c r="KC674">
        <v>72.55500000000001</v>
      </c>
      <c r="KD674">
        <v>16.7916</v>
      </c>
      <c r="KE674">
        <v>52.7356</v>
      </c>
      <c r="KF674">
        <v>28.2132</v>
      </c>
      <c r="KG674">
        <v>1337.02</v>
      </c>
      <c r="KH674">
        <v>19.6484</v>
      </c>
      <c r="KI674">
        <v>102.082</v>
      </c>
      <c r="KJ674">
        <v>91.6093</v>
      </c>
    </row>
    <row r="675" spans="1:296">
      <c r="A675">
        <v>657</v>
      </c>
      <c r="B675">
        <v>1758404730.1</v>
      </c>
      <c r="C675">
        <v>22589.59999990463</v>
      </c>
      <c r="D675" t="s">
        <v>1763</v>
      </c>
      <c r="E675" t="s">
        <v>1764</v>
      </c>
      <c r="F675">
        <v>5</v>
      </c>
      <c r="G675" t="s">
        <v>1604</v>
      </c>
      <c r="H675">
        <v>1758404722.6</v>
      </c>
      <c r="I675">
        <f>(J675)/1000</f>
        <v>0</v>
      </c>
      <c r="J675">
        <f>IF(DO675, AM675, AG675)</f>
        <v>0</v>
      </c>
      <c r="K675">
        <f>IF(DO675, AH675, AF675)</f>
        <v>0</v>
      </c>
      <c r="L675">
        <f>DQ675 - IF(AT675&gt;1, K675*DK675*100.0/(AV675), 0)</f>
        <v>0</v>
      </c>
      <c r="M675">
        <f>((S675-I675/2)*L675-K675)/(S675+I675/2)</f>
        <v>0</v>
      </c>
      <c r="N675">
        <f>M675*(DX675+DY675)/1000.0</f>
        <v>0</v>
      </c>
      <c r="O675">
        <f>(DQ675 - IF(AT675&gt;1, K675*DK675*100.0/(AV675), 0))*(DX675+DY675)/1000.0</f>
        <v>0</v>
      </c>
      <c r="P675">
        <f>2.0/((1/R675-1/Q675)+SIGN(R675)*SQRT((1/R675-1/Q675)*(1/R675-1/Q675) + 4*DL675/((DL675+1)*(DL675+1))*(2*1/R675*1/Q675-1/Q675*1/Q675)))</f>
        <v>0</v>
      </c>
      <c r="Q675">
        <f>IF(LEFT(DM675,1)&lt;&gt;"0",IF(LEFT(DM675,1)="1",3.0,DN675),$D$5+$E$5*(EE675*DX675/($K$5*1000))+$F$5*(EE675*DX675/($K$5*1000))*MAX(MIN(DK675,$J$5),$I$5)*MAX(MIN(DK675,$J$5),$I$5)+$G$5*MAX(MIN(DK675,$J$5),$I$5)*(EE675*DX675/($K$5*1000))+$H$5*(EE675*DX675/($K$5*1000))*(EE675*DX675/($K$5*1000)))</f>
        <v>0</v>
      </c>
      <c r="R675">
        <f>I675*(1000-(1000*0.61365*exp(17.502*V675/(240.97+V675))/(DX675+DY675)+DS675)/2)/(1000*0.61365*exp(17.502*V675/(240.97+V675))/(DX675+DY675)-DS675)</f>
        <v>0</v>
      </c>
      <c r="S675">
        <f>1/((DL675+1)/(P675/1.6)+1/(Q675/1.37)) + DL675/((DL675+1)/(P675/1.6) + DL675/(Q675/1.37))</f>
        <v>0</v>
      </c>
      <c r="T675">
        <f>(DG675*DJ675)</f>
        <v>0</v>
      </c>
      <c r="U675">
        <f>(DZ675+(T675+2*0.95*5.67E-8*(((DZ675+$B$9)+273)^4-(DZ675+273)^4)-44100*I675)/(1.84*29.3*Q675+8*0.95*5.67E-8*(DZ675+273)^3))</f>
        <v>0</v>
      </c>
      <c r="V675">
        <f>($C$9*EA675+$D$9*EB675+$E$9*U675)</f>
        <v>0</v>
      </c>
      <c r="W675">
        <f>0.61365*exp(17.502*V675/(240.97+V675))</f>
        <v>0</v>
      </c>
      <c r="X675">
        <f>(Y675/Z675*100)</f>
        <v>0</v>
      </c>
      <c r="Y675">
        <f>DS675*(DX675+DY675)/1000</f>
        <v>0</v>
      </c>
      <c r="Z675">
        <f>0.61365*exp(17.502*DZ675/(240.97+DZ675))</f>
        <v>0</v>
      </c>
      <c r="AA675">
        <f>(W675-DS675*(DX675+DY675)/1000)</f>
        <v>0</v>
      </c>
      <c r="AB675">
        <f>(-I675*44100)</f>
        <v>0</v>
      </c>
      <c r="AC675">
        <f>2*29.3*Q675*0.92*(DZ675-V675)</f>
        <v>0</v>
      </c>
      <c r="AD675">
        <f>2*0.95*5.67E-8*(((DZ675+$B$9)+273)^4-(V675+273)^4)</f>
        <v>0</v>
      </c>
      <c r="AE675">
        <f>T675+AD675+AB675+AC675</f>
        <v>0</v>
      </c>
      <c r="AF675">
        <f>DW675*AT675*(DR675-DQ675*(1000-AT675*DT675)/(1000-AT675*DS675))/(100*DK675)</f>
        <v>0</v>
      </c>
      <c r="AG675">
        <f>1000*DW675*AT675*(DS675-DT675)/(100*DK675*(1000-AT675*DS675))</f>
        <v>0</v>
      </c>
      <c r="AH675">
        <f>(AI675 - AJ675 - DX675*1E3/(8.314*(DZ675+273.15)) * AL675/DW675 * AK675) * DW675/(100*DK675) * (1000 - DT675)/1000</f>
        <v>0</v>
      </c>
      <c r="AI675">
        <v>1348.014274374172</v>
      </c>
      <c r="AJ675">
        <v>1290.06096969697</v>
      </c>
      <c r="AK675">
        <v>3.392524870571499</v>
      </c>
      <c r="AL675">
        <v>65.71797412509649</v>
      </c>
      <c r="AM675">
        <f>(AO675 - AN675 + DX675*1E3/(8.314*(DZ675+273.15)) * AQ675/DW675 * AP675) * DW675/(100*DK675) * 1000/(1000 - AO675)</f>
        <v>0</v>
      </c>
      <c r="AN675">
        <v>19.53950760413418</v>
      </c>
      <c r="AO675">
        <v>22.51179333333332</v>
      </c>
      <c r="AP675">
        <v>-5.549736595975027E-06</v>
      </c>
      <c r="AQ675">
        <v>86.31650499012009</v>
      </c>
      <c r="AR675">
        <v>0</v>
      </c>
      <c r="AS675">
        <v>0</v>
      </c>
      <c r="AT675">
        <f>IF(AR675*$H$15&gt;=AV675,1.0,(AV675/(AV675-AR675*$H$15)))</f>
        <v>0</v>
      </c>
      <c r="AU675">
        <f>(AT675-1)*100</f>
        <v>0</v>
      </c>
      <c r="AV675">
        <f>MAX(0,($B$15+$C$15*EE675)/(1+$D$15*EE675)*DX675/(DZ675+273)*$E$15)</f>
        <v>0</v>
      </c>
      <c r="AW675" t="s">
        <v>437</v>
      </c>
      <c r="AX675" t="s">
        <v>437</v>
      </c>
      <c r="AY675">
        <v>0</v>
      </c>
      <c r="AZ675">
        <v>0</v>
      </c>
      <c r="BA675">
        <f>1-AY675/AZ675</f>
        <v>0</v>
      </c>
      <c r="BB675">
        <v>0</v>
      </c>
      <c r="BC675" t="s">
        <v>437</v>
      </c>
      <c r="BD675" t="s">
        <v>437</v>
      </c>
      <c r="BE675">
        <v>0</v>
      </c>
      <c r="BF675">
        <v>0</v>
      </c>
      <c r="BG675">
        <f>1-BE675/BF675</f>
        <v>0</v>
      </c>
      <c r="BH675">
        <v>0.5</v>
      </c>
      <c r="BI675">
        <f>DH675</f>
        <v>0</v>
      </c>
      <c r="BJ675">
        <f>K675</f>
        <v>0</v>
      </c>
      <c r="BK675">
        <f>BG675*BH675*BI675</f>
        <v>0</v>
      </c>
      <c r="BL675">
        <f>(BJ675-BB675)/BI675</f>
        <v>0</v>
      </c>
      <c r="BM675">
        <f>(AZ675-BF675)/BF675</f>
        <v>0</v>
      </c>
      <c r="BN675">
        <f>AY675/(BA675+AY675/BF675)</f>
        <v>0</v>
      </c>
      <c r="BO675" t="s">
        <v>437</v>
      </c>
      <c r="BP675">
        <v>0</v>
      </c>
      <c r="BQ675">
        <f>IF(BP675&lt;&gt;0, BP675, BN675)</f>
        <v>0</v>
      </c>
      <c r="BR675">
        <f>1-BQ675/BF675</f>
        <v>0</v>
      </c>
      <c r="BS675">
        <f>(BF675-BE675)/(BF675-BQ675)</f>
        <v>0</v>
      </c>
      <c r="BT675">
        <f>(AZ675-BF675)/(AZ675-BQ675)</f>
        <v>0</v>
      </c>
      <c r="BU675">
        <f>(BF675-BE675)/(BF675-AY675)</f>
        <v>0</v>
      </c>
      <c r="BV675">
        <f>(AZ675-BF675)/(AZ675-AY675)</f>
        <v>0</v>
      </c>
      <c r="BW675">
        <f>(BS675*BQ675/BE675)</f>
        <v>0</v>
      </c>
      <c r="BX675">
        <f>(1-BW675)</f>
        <v>0</v>
      </c>
      <c r="DG675">
        <f>$B$13*EF675+$C$13*EG675+$F$13*ER675*(1-EU675)</f>
        <v>0</v>
      </c>
      <c r="DH675">
        <f>DG675*DI675</f>
        <v>0</v>
      </c>
      <c r="DI675">
        <f>($B$13*$D$11+$C$13*$D$11+$F$13*((FE675+EW675)/MAX(FE675+EW675+FF675, 0.1)*$I$11+FF675/MAX(FE675+EW675+FF675, 0.1)*$J$11))/($B$13+$C$13+$F$13)</f>
        <v>0</v>
      </c>
      <c r="DJ675">
        <f>($B$13*$K$11+$C$13*$K$11+$F$13*((FE675+EW675)/MAX(FE675+EW675+FF675, 0.1)*$P$11+FF675/MAX(FE675+EW675+FF675, 0.1)*$Q$11))/($B$13+$C$13+$F$13)</f>
        <v>0</v>
      </c>
      <c r="DK675">
        <v>5.66</v>
      </c>
      <c r="DL675">
        <v>0.5</v>
      </c>
      <c r="DM675" t="s">
        <v>438</v>
      </c>
      <c r="DN675">
        <v>2</v>
      </c>
      <c r="DO675" t="b">
        <v>1</v>
      </c>
      <c r="DP675">
        <v>1758404722.6</v>
      </c>
      <c r="DQ675">
        <v>1237.627037037037</v>
      </c>
      <c r="DR675">
        <v>1307.844444444445</v>
      </c>
      <c r="DS675">
        <v>22.51669259259259</v>
      </c>
      <c r="DT675">
        <v>19.51322962962963</v>
      </c>
      <c r="DU675">
        <v>1238.241111111111</v>
      </c>
      <c r="DV675">
        <v>22.24212222222222</v>
      </c>
      <c r="DW675">
        <v>499.9662592592593</v>
      </c>
      <c r="DX675">
        <v>90.1995</v>
      </c>
      <c r="DY675">
        <v>0.0666056</v>
      </c>
      <c r="DZ675">
        <v>29.3351</v>
      </c>
      <c r="EA675">
        <v>30.00946666666666</v>
      </c>
      <c r="EB675">
        <v>999.9000000000001</v>
      </c>
      <c r="EC675">
        <v>0</v>
      </c>
      <c r="ED675">
        <v>0</v>
      </c>
      <c r="EE675">
        <v>10012.55037037037</v>
      </c>
      <c r="EF675">
        <v>0</v>
      </c>
      <c r="EG675">
        <v>11.5964</v>
      </c>
      <c r="EH675">
        <v>-70.2175925925926</v>
      </c>
      <c r="EI675">
        <v>1266.135185185185</v>
      </c>
      <c r="EJ675">
        <v>1333.871851851852</v>
      </c>
      <c r="EK675">
        <v>3.003455185185186</v>
      </c>
      <c r="EL675">
        <v>1307.844444444445</v>
      </c>
      <c r="EM675">
        <v>19.51322962962963</v>
      </c>
      <c r="EN675">
        <v>2.030994444444445</v>
      </c>
      <c r="EO675">
        <v>1.760083703703704</v>
      </c>
      <c r="EP675">
        <v>17.68805555555555</v>
      </c>
      <c r="EQ675">
        <v>15.43671851851852</v>
      </c>
      <c r="ER675">
        <v>1999.991481481481</v>
      </c>
      <c r="ES675">
        <v>0.9799962592592593</v>
      </c>
      <c r="ET675">
        <v>0.02000367407407407</v>
      </c>
      <c r="EU675">
        <v>0</v>
      </c>
      <c r="EV675">
        <v>986.1102592592592</v>
      </c>
      <c r="EW675">
        <v>5.00078</v>
      </c>
      <c r="EX675">
        <v>19265.31111111111</v>
      </c>
      <c r="EY675">
        <v>16379.54444444444</v>
      </c>
      <c r="EZ675">
        <v>38.62940740740741</v>
      </c>
      <c r="FA675">
        <v>39.50459259259259</v>
      </c>
      <c r="FB675">
        <v>38.93725925925925</v>
      </c>
      <c r="FC675">
        <v>39.0994074074074</v>
      </c>
      <c r="FD675">
        <v>39.94644444444444</v>
      </c>
      <c r="FE675">
        <v>1955.081111111111</v>
      </c>
      <c r="FF675">
        <v>39.90407407407407</v>
      </c>
      <c r="FG675">
        <v>0</v>
      </c>
      <c r="FH675">
        <v>1758404730.9</v>
      </c>
      <c r="FI675">
        <v>0</v>
      </c>
      <c r="FJ675">
        <v>986.10184</v>
      </c>
      <c r="FK675">
        <v>5.782769202728344</v>
      </c>
      <c r="FL675">
        <v>101.3999999046836</v>
      </c>
      <c r="FM675">
        <v>19266.14</v>
      </c>
      <c r="FN675">
        <v>15</v>
      </c>
      <c r="FO675">
        <v>0</v>
      </c>
      <c r="FP675" t="s">
        <v>439</v>
      </c>
      <c r="FQ675">
        <v>1746989605.5</v>
      </c>
      <c r="FR675">
        <v>1746989593.5</v>
      </c>
      <c r="FS675">
        <v>0</v>
      </c>
      <c r="FT675">
        <v>-0.274</v>
      </c>
      <c r="FU675">
        <v>-0.002</v>
      </c>
      <c r="FV675">
        <v>2.549</v>
      </c>
      <c r="FW675">
        <v>0.129</v>
      </c>
      <c r="FX675">
        <v>420</v>
      </c>
      <c r="FY675">
        <v>17</v>
      </c>
      <c r="FZ675">
        <v>0.02</v>
      </c>
      <c r="GA675">
        <v>0.04</v>
      </c>
      <c r="GB675">
        <v>-70.21806341463414</v>
      </c>
      <c r="GC675">
        <v>-0.005698954703993529</v>
      </c>
      <c r="GD675">
        <v>0.05577680589765921</v>
      </c>
      <c r="GE675">
        <v>1</v>
      </c>
      <c r="GF675">
        <v>985.7917647058823</v>
      </c>
      <c r="GG675">
        <v>6.205408702743276</v>
      </c>
      <c r="GH675">
        <v>0.6349090281673779</v>
      </c>
      <c r="GI675">
        <v>0</v>
      </c>
      <c r="GJ675">
        <v>3.038712682926829</v>
      </c>
      <c r="GK675">
        <v>-0.6094266898954595</v>
      </c>
      <c r="GL675">
        <v>0.06201229193747389</v>
      </c>
      <c r="GM675">
        <v>0</v>
      </c>
      <c r="GN675">
        <v>1</v>
      </c>
      <c r="GO675">
        <v>3</v>
      </c>
      <c r="GP675" t="s">
        <v>440</v>
      </c>
      <c r="GQ675">
        <v>3.10239</v>
      </c>
      <c r="GR675">
        <v>2.72439</v>
      </c>
      <c r="GS675">
        <v>0.185606</v>
      </c>
      <c r="GT675">
        <v>0.191818</v>
      </c>
      <c r="GU675">
        <v>0.102935</v>
      </c>
      <c r="GV675">
        <v>0.0945112</v>
      </c>
      <c r="GW675">
        <v>21315.9</v>
      </c>
      <c r="GX675">
        <v>19222.3</v>
      </c>
      <c r="GY675">
        <v>26736</v>
      </c>
      <c r="GZ675">
        <v>24004.3</v>
      </c>
      <c r="HA675">
        <v>38389.1</v>
      </c>
      <c r="HB675">
        <v>32155.3</v>
      </c>
      <c r="HC675">
        <v>46689.8</v>
      </c>
      <c r="HD675">
        <v>37992.3</v>
      </c>
      <c r="HE675">
        <v>1.87458</v>
      </c>
      <c r="HF675">
        <v>2.34823</v>
      </c>
      <c r="HG675">
        <v>0.150569</v>
      </c>
      <c r="HH675">
        <v>0</v>
      </c>
      <c r="HI675">
        <v>27.5786</v>
      </c>
      <c r="HJ675">
        <v>999.9</v>
      </c>
      <c r="HK675">
        <v>43.4</v>
      </c>
      <c r="HL675">
        <v>32.4</v>
      </c>
      <c r="HM675">
        <v>23.5006</v>
      </c>
      <c r="HN675">
        <v>60.6312</v>
      </c>
      <c r="HO675">
        <v>5.16426</v>
      </c>
      <c r="HP675">
        <v>2</v>
      </c>
      <c r="HQ675">
        <v>0.0858435</v>
      </c>
      <c r="HR675">
        <v>-0.416885</v>
      </c>
      <c r="HS675">
        <v>20.2823</v>
      </c>
      <c r="HT675">
        <v>5.2134</v>
      </c>
      <c r="HU675">
        <v>11.9761</v>
      </c>
      <c r="HV675">
        <v>4.9639</v>
      </c>
      <c r="HW675">
        <v>3.2746</v>
      </c>
      <c r="HX675">
        <v>9999</v>
      </c>
      <c r="HY675">
        <v>9999</v>
      </c>
      <c r="HZ675">
        <v>9999</v>
      </c>
      <c r="IA675">
        <v>999.9</v>
      </c>
      <c r="IB675">
        <v>1.86386</v>
      </c>
      <c r="IC675">
        <v>1.86008</v>
      </c>
      <c r="ID675">
        <v>1.85843</v>
      </c>
      <c r="IE675">
        <v>1.85974</v>
      </c>
      <c r="IF675">
        <v>1.85988</v>
      </c>
      <c r="IG675">
        <v>1.85838</v>
      </c>
      <c r="IH675">
        <v>1.85745</v>
      </c>
      <c r="II675">
        <v>1.8524</v>
      </c>
      <c r="IJ675">
        <v>0</v>
      </c>
      <c r="IK675">
        <v>0</v>
      </c>
      <c r="IL675">
        <v>0</v>
      </c>
      <c r="IM675">
        <v>0</v>
      </c>
      <c r="IN675" t="s">
        <v>441</v>
      </c>
      <c r="IO675" t="s">
        <v>442</v>
      </c>
      <c r="IP675" t="s">
        <v>443</v>
      </c>
      <c r="IQ675" t="s">
        <v>443</v>
      </c>
      <c r="IR675" t="s">
        <v>443</v>
      </c>
      <c r="IS675" t="s">
        <v>443</v>
      </c>
      <c r="IT675">
        <v>0</v>
      </c>
      <c r="IU675">
        <v>100</v>
      </c>
      <c r="IV675">
        <v>100</v>
      </c>
      <c r="IW675">
        <v>-0.59</v>
      </c>
      <c r="IX675">
        <v>0.2744</v>
      </c>
      <c r="IY675">
        <v>-1.199888540531774</v>
      </c>
      <c r="IZ675">
        <v>0.0006062262584135303</v>
      </c>
      <c r="JA675">
        <v>-6.607284784785487E-07</v>
      </c>
      <c r="JB675">
        <v>4.456398226774383E-10</v>
      </c>
      <c r="JC675">
        <v>0.04242554667046498</v>
      </c>
      <c r="JD675">
        <v>-0.002659736867722172</v>
      </c>
      <c r="JE675">
        <v>0.000738507291522077</v>
      </c>
      <c r="JF675">
        <v>-6.730059124220876E-06</v>
      </c>
      <c r="JG675">
        <v>7</v>
      </c>
      <c r="JH675">
        <v>1949</v>
      </c>
      <c r="JI675">
        <v>1</v>
      </c>
      <c r="JJ675">
        <v>29</v>
      </c>
      <c r="JK675">
        <v>190252.1</v>
      </c>
      <c r="JL675">
        <v>190252.3</v>
      </c>
      <c r="JM675">
        <v>3.65112</v>
      </c>
      <c r="JN675">
        <v>2.59766</v>
      </c>
      <c r="JO675">
        <v>2.146</v>
      </c>
      <c r="JP675">
        <v>2.677</v>
      </c>
      <c r="JQ675">
        <v>2.29858</v>
      </c>
      <c r="JR675">
        <v>2.44141</v>
      </c>
      <c r="JS675">
        <v>37.0509</v>
      </c>
      <c r="JT675">
        <v>24.0787</v>
      </c>
      <c r="JU675">
        <v>18</v>
      </c>
      <c r="JV675">
        <v>481.298</v>
      </c>
      <c r="JW675">
        <v>897.412</v>
      </c>
      <c r="JX675">
        <v>28.2068</v>
      </c>
      <c r="JY675">
        <v>28.342</v>
      </c>
      <c r="JZ675">
        <v>30.0001</v>
      </c>
      <c r="KA675">
        <v>28.5593</v>
      </c>
      <c r="KB675">
        <v>28.5304</v>
      </c>
      <c r="KC675">
        <v>73.3023</v>
      </c>
      <c r="KD675">
        <v>16.487</v>
      </c>
      <c r="KE675">
        <v>52.7356</v>
      </c>
      <c r="KF675">
        <v>28.2012</v>
      </c>
      <c r="KG675">
        <v>1357.06</v>
      </c>
      <c r="KH675">
        <v>19.7015</v>
      </c>
      <c r="KI675">
        <v>102.081</v>
      </c>
      <c r="KJ675">
        <v>91.6093</v>
      </c>
    </row>
    <row r="676" spans="1:296">
      <c r="A676">
        <v>658</v>
      </c>
      <c r="B676">
        <v>1758404735.1</v>
      </c>
      <c r="C676">
        <v>22594.59999990463</v>
      </c>
      <c r="D676" t="s">
        <v>1765</v>
      </c>
      <c r="E676" t="s">
        <v>1766</v>
      </c>
      <c r="F676">
        <v>5</v>
      </c>
      <c r="G676" t="s">
        <v>1604</v>
      </c>
      <c r="H676">
        <v>1758404727.314285</v>
      </c>
      <c r="I676">
        <f>(J676)/1000</f>
        <v>0</v>
      </c>
      <c r="J676">
        <f>IF(DO676, AM676, AG676)</f>
        <v>0</v>
      </c>
      <c r="K676">
        <f>IF(DO676, AH676, AF676)</f>
        <v>0</v>
      </c>
      <c r="L676">
        <f>DQ676 - IF(AT676&gt;1, K676*DK676*100.0/(AV676), 0)</f>
        <v>0</v>
      </c>
      <c r="M676">
        <f>((S676-I676/2)*L676-K676)/(S676+I676/2)</f>
        <v>0</v>
      </c>
      <c r="N676">
        <f>M676*(DX676+DY676)/1000.0</f>
        <v>0</v>
      </c>
      <c r="O676">
        <f>(DQ676 - IF(AT676&gt;1, K676*DK676*100.0/(AV676), 0))*(DX676+DY676)/1000.0</f>
        <v>0</v>
      </c>
      <c r="P676">
        <f>2.0/((1/R676-1/Q676)+SIGN(R676)*SQRT((1/R676-1/Q676)*(1/R676-1/Q676) + 4*DL676/((DL676+1)*(DL676+1))*(2*1/R676*1/Q676-1/Q676*1/Q676)))</f>
        <v>0</v>
      </c>
      <c r="Q676">
        <f>IF(LEFT(DM676,1)&lt;&gt;"0",IF(LEFT(DM676,1)="1",3.0,DN676),$D$5+$E$5*(EE676*DX676/($K$5*1000))+$F$5*(EE676*DX676/($K$5*1000))*MAX(MIN(DK676,$J$5),$I$5)*MAX(MIN(DK676,$J$5),$I$5)+$G$5*MAX(MIN(DK676,$J$5),$I$5)*(EE676*DX676/($K$5*1000))+$H$5*(EE676*DX676/($K$5*1000))*(EE676*DX676/($K$5*1000)))</f>
        <v>0</v>
      </c>
      <c r="R676">
        <f>I676*(1000-(1000*0.61365*exp(17.502*V676/(240.97+V676))/(DX676+DY676)+DS676)/2)/(1000*0.61365*exp(17.502*V676/(240.97+V676))/(DX676+DY676)-DS676)</f>
        <v>0</v>
      </c>
      <c r="S676">
        <f>1/((DL676+1)/(P676/1.6)+1/(Q676/1.37)) + DL676/((DL676+1)/(P676/1.6) + DL676/(Q676/1.37))</f>
        <v>0</v>
      </c>
      <c r="T676">
        <f>(DG676*DJ676)</f>
        <v>0</v>
      </c>
      <c r="U676">
        <f>(DZ676+(T676+2*0.95*5.67E-8*(((DZ676+$B$9)+273)^4-(DZ676+273)^4)-44100*I676)/(1.84*29.3*Q676+8*0.95*5.67E-8*(DZ676+273)^3))</f>
        <v>0</v>
      </c>
      <c r="V676">
        <f>($C$9*EA676+$D$9*EB676+$E$9*U676)</f>
        <v>0</v>
      </c>
      <c r="W676">
        <f>0.61365*exp(17.502*V676/(240.97+V676))</f>
        <v>0</v>
      </c>
      <c r="X676">
        <f>(Y676/Z676*100)</f>
        <v>0</v>
      </c>
      <c r="Y676">
        <f>DS676*(DX676+DY676)/1000</f>
        <v>0</v>
      </c>
      <c r="Z676">
        <f>0.61365*exp(17.502*DZ676/(240.97+DZ676))</f>
        <v>0</v>
      </c>
      <c r="AA676">
        <f>(W676-DS676*(DX676+DY676)/1000)</f>
        <v>0</v>
      </c>
      <c r="AB676">
        <f>(-I676*44100)</f>
        <v>0</v>
      </c>
      <c r="AC676">
        <f>2*29.3*Q676*0.92*(DZ676-V676)</f>
        <v>0</v>
      </c>
      <c r="AD676">
        <f>2*0.95*5.67E-8*(((DZ676+$B$9)+273)^4-(V676+273)^4)</f>
        <v>0</v>
      </c>
      <c r="AE676">
        <f>T676+AD676+AB676+AC676</f>
        <v>0</v>
      </c>
      <c r="AF676">
        <f>DW676*AT676*(DR676-DQ676*(1000-AT676*DT676)/(1000-AT676*DS676))/(100*DK676)</f>
        <v>0</v>
      </c>
      <c r="AG676">
        <f>1000*DW676*AT676*(DS676-DT676)/(100*DK676*(1000-AT676*DS676))</f>
        <v>0</v>
      </c>
      <c r="AH676">
        <f>(AI676 - AJ676 - DX676*1E3/(8.314*(DZ676+273.15)) * AL676/DW676 * AK676) * DW676/(100*DK676) * (1000 - DT676)/1000</f>
        <v>0</v>
      </c>
      <c r="AI676">
        <v>1365.104478944956</v>
      </c>
      <c r="AJ676">
        <v>1307.100121212121</v>
      </c>
      <c r="AK676">
        <v>3.413483878824164</v>
      </c>
      <c r="AL676">
        <v>65.71797412509649</v>
      </c>
      <c r="AM676">
        <f>(AO676 - AN676 + DX676*1E3/(8.314*(DZ676+273.15)) * AQ676/DW676 * AP676) * DW676/(100*DK676) * 1000/(1000 - AO676)</f>
        <v>0</v>
      </c>
      <c r="AN676">
        <v>19.60102230629288</v>
      </c>
      <c r="AO676">
        <v>22.51268727272727</v>
      </c>
      <c r="AP676">
        <v>-0.0001575983801509499</v>
      </c>
      <c r="AQ676">
        <v>86.31650499012009</v>
      </c>
      <c r="AR676">
        <v>0</v>
      </c>
      <c r="AS676">
        <v>0</v>
      </c>
      <c r="AT676">
        <f>IF(AR676*$H$15&gt;=AV676,1.0,(AV676/(AV676-AR676*$H$15)))</f>
        <v>0</v>
      </c>
      <c r="AU676">
        <f>(AT676-1)*100</f>
        <v>0</v>
      </c>
      <c r="AV676">
        <f>MAX(0,($B$15+$C$15*EE676)/(1+$D$15*EE676)*DX676/(DZ676+273)*$E$15)</f>
        <v>0</v>
      </c>
      <c r="AW676" t="s">
        <v>437</v>
      </c>
      <c r="AX676" t="s">
        <v>437</v>
      </c>
      <c r="AY676">
        <v>0</v>
      </c>
      <c r="AZ676">
        <v>0</v>
      </c>
      <c r="BA676">
        <f>1-AY676/AZ676</f>
        <v>0</v>
      </c>
      <c r="BB676">
        <v>0</v>
      </c>
      <c r="BC676" t="s">
        <v>437</v>
      </c>
      <c r="BD676" t="s">
        <v>437</v>
      </c>
      <c r="BE676">
        <v>0</v>
      </c>
      <c r="BF676">
        <v>0</v>
      </c>
      <c r="BG676">
        <f>1-BE676/BF676</f>
        <v>0</v>
      </c>
      <c r="BH676">
        <v>0.5</v>
      </c>
      <c r="BI676">
        <f>DH676</f>
        <v>0</v>
      </c>
      <c r="BJ676">
        <f>K676</f>
        <v>0</v>
      </c>
      <c r="BK676">
        <f>BG676*BH676*BI676</f>
        <v>0</v>
      </c>
      <c r="BL676">
        <f>(BJ676-BB676)/BI676</f>
        <v>0</v>
      </c>
      <c r="BM676">
        <f>(AZ676-BF676)/BF676</f>
        <v>0</v>
      </c>
      <c r="BN676">
        <f>AY676/(BA676+AY676/BF676)</f>
        <v>0</v>
      </c>
      <c r="BO676" t="s">
        <v>437</v>
      </c>
      <c r="BP676">
        <v>0</v>
      </c>
      <c r="BQ676">
        <f>IF(BP676&lt;&gt;0, BP676, BN676)</f>
        <v>0</v>
      </c>
      <c r="BR676">
        <f>1-BQ676/BF676</f>
        <v>0</v>
      </c>
      <c r="BS676">
        <f>(BF676-BE676)/(BF676-BQ676)</f>
        <v>0</v>
      </c>
      <c r="BT676">
        <f>(AZ676-BF676)/(AZ676-BQ676)</f>
        <v>0</v>
      </c>
      <c r="BU676">
        <f>(BF676-BE676)/(BF676-AY676)</f>
        <v>0</v>
      </c>
      <c r="BV676">
        <f>(AZ676-BF676)/(AZ676-AY676)</f>
        <v>0</v>
      </c>
      <c r="BW676">
        <f>(BS676*BQ676/BE676)</f>
        <v>0</v>
      </c>
      <c r="BX676">
        <f>(1-BW676)</f>
        <v>0</v>
      </c>
      <c r="DG676">
        <f>$B$13*EF676+$C$13*EG676+$F$13*ER676*(1-EU676)</f>
        <v>0</v>
      </c>
      <c r="DH676">
        <f>DG676*DI676</f>
        <v>0</v>
      </c>
      <c r="DI676">
        <f>($B$13*$D$11+$C$13*$D$11+$F$13*((FE676+EW676)/MAX(FE676+EW676+FF676, 0.1)*$I$11+FF676/MAX(FE676+EW676+FF676, 0.1)*$J$11))/($B$13+$C$13+$F$13)</f>
        <v>0</v>
      </c>
      <c r="DJ676">
        <f>($B$13*$K$11+$C$13*$K$11+$F$13*((FE676+EW676)/MAX(FE676+EW676+FF676, 0.1)*$P$11+FF676/MAX(FE676+EW676+FF676, 0.1)*$Q$11))/($B$13+$C$13+$F$13)</f>
        <v>0</v>
      </c>
      <c r="DK676">
        <v>5.66</v>
      </c>
      <c r="DL676">
        <v>0.5</v>
      </c>
      <c r="DM676" t="s">
        <v>438</v>
      </c>
      <c r="DN676">
        <v>2</v>
      </c>
      <c r="DO676" t="b">
        <v>1</v>
      </c>
      <c r="DP676">
        <v>1758404727.314285</v>
      </c>
      <c r="DQ676">
        <v>1253.383928571429</v>
      </c>
      <c r="DR676">
        <v>1323.661785714285</v>
      </c>
      <c r="DS676">
        <v>22.51505</v>
      </c>
      <c r="DT676">
        <v>19.55668571428572</v>
      </c>
      <c r="DU676">
        <v>1253.981785714286</v>
      </c>
      <c r="DV676">
        <v>22.24052142857142</v>
      </c>
      <c r="DW676">
        <v>500.0890357142857</v>
      </c>
      <c r="DX676">
        <v>90.19963571428571</v>
      </c>
      <c r="DY676">
        <v>0.06637778928571428</v>
      </c>
      <c r="DZ676">
        <v>29.33609285714286</v>
      </c>
      <c r="EA676">
        <v>30.02177142857142</v>
      </c>
      <c r="EB676">
        <v>999.9000000000002</v>
      </c>
      <c r="EC676">
        <v>0</v>
      </c>
      <c r="ED676">
        <v>0</v>
      </c>
      <c r="EE676">
        <v>10003.68857142857</v>
      </c>
      <c r="EF676">
        <v>0</v>
      </c>
      <c r="EG676">
        <v>11.5964</v>
      </c>
      <c r="EH676">
        <v>-70.27872857142857</v>
      </c>
      <c r="EI676">
        <v>1282.251785714285</v>
      </c>
      <c r="EJ676">
        <v>1350.064642857143</v>
      </c>
      <c r="EK676">
        <v>2.958355714285714</v>
      </c>
      <c r="EL676">
        <v>1323.661785714285</v>
      </c>
      <c r="EM676">
        <v>19.55668571428572</v>
      </c>
      <c r="EN676">
        <v>2.030848928571428</v>
      </c>
      <c r="EO676">
        <v>1.764007142857143</v>
      </c>
      <c r="EP676">
        <v>17.68693214285714</v>
      </c>
      <c r="EQ676">
        <v>15.4714</v>
      </c>
      <c r="ER676">
        <v>2000.011785714286</v>
      </c>
      <c r="ES676">
        <v>0.9799963928571428</v>
      </c>
      <c r="ET676">
        <v>0.02000353214285714</v>
      </c>
      <c r="EU676">
        <v>0</v>
      </c>
      <c r="EV676">
        <v>986.4217142857141</v>
      </c>
      <c r="EW676">
        <v>5.00078</v>
      </c>
      <c r="EX676">
        <v>19273.17142857143</v>
      </c>
      <c r="EY676">
        <v>16379.71785714286</v>
      </c>
      <c r="EZ676">
        <v>38.63371428571429</v>
      </c>
      <c r="FA676">
        <v>39.50442857142857</v>
      </c>
      <c r="FB676">
        <v>38.9395</v>
      </c>
      <c r="FC676">
        <v>39.09803571428571</v>
      </c>
      <c r="FD676">
        <v>39.96403571428571</v>
      </c>
      <c r="FE676">
        <v>1955.101071428572</v>
      </c>
      <c r="FF676">
        <v>39.90357142857143</v>
      </c>
      <c r="FG676">
        <v>0</v>
      </c>
      <c r="FH676">
        <v>1758404735.7</v>
      </c>
      <c r="FI676">
        <v>0</v>
      </c>
      <c r="FJ676">
        <v>986.44228</v>
      </c>
      <c r="FK676">
        <v>3.829538446453634</v>
      </c>
      <c r="FL676">
        <v>86.21538473704119</v>
      </c>
      <c r="FM676">
        <v>19273.716</v>
      </c>
      <c r="FN676">
        <v>15</v>
      </c>
      <c r="FO676">
        <v>0</v>
      </c>
      <c r="FP676" t="s">
        <v>439</v>
      </c>
      <c r="FQ676">
        <v>1746989605.5</v>
      </c>
      <c r="FR676">
        <v>1746989593.5</v>
      </c>
      <c r="FS676">
        <v>0</v>
      </c>
      <c r="FT676">
        <v>-0.274</v>
      </c>
      <c r="FU676">
        <v>-0.002</v>
      </c>
      <c r="FV676">
        <v>2.549</v>
      </c>
      <c r="FW676">
        <v>0.129</v>
      </c>
      <c r="FX676">
        <v>420</v>
      </c>
      <c r="FY676">
        <v>17</v>
      </c>
      <c r="FZ676">
        <v>0.02</v>
      </c>
      <c r="GA676">
        <v>0.04</v>
      </c>
      <c r="GB676">
        <v>-70.23298780487805</v>
      </c>
      <c r="GC676">
        <v>-0.4616759581883134</v>
      </c>
      <c r="GD676">
        <v>0.0809097756918081</v>
      </c>
      <c r="GE676">
        <v>1</v>
      </c>
      <c r="GF676">
        <v>986.1263823529412</v>
      </c>
      <c r="GG676">
        <v>4.581772338666968</v>
      </c>
      <c r="GH676">
        <v>0.5034359597515214</v>
      </c>
      <c r="GI676">
        <v>0</v>
      </c>
      <c r="GJ676">
        <v>2.992133902439024</v>
      </c>
      <c r="GK676">
        <v>-0.5839868989547071</v>
      </c>
      <c r="GL676">
        <v>0.05921564970627969</v>
      </c>
      <c r="GM676">
        <v>0</v>
      </c>
      <c r="GN676">
        <v>1</v>
      </c>
      <c r="GO676">
        <v>3</v>
      </c>
      <c r="GP676" t="s">
        <v>440</v>
      </c>
      <c r="GQ676">
        <v>3.10211</v>
      </c>
      <c r="GR676">
        <v>2.72411</v>
      </c>
      <c r="GS676">
        <v>0.1871</v>
      </c>
      <c r="GT676">
        <v>0.193299</v>
      </c>
      <c r="GU676">
        <v>0.102943</v>
      </c>
      <c r="GV676">
        <v>0.09469900000000001</v>
      </c>
      <c r="GW676">
        <v>21277</v>
      </c>
      <c r="GX676">
        <v>19187.1</v>
      </c>
      <c r="GY676">
        <v>26736.2</v>
      </c>
      <c r="GZ676">
        <v>24004.2</v>
      </c>
      <c r="HA676">
        <v>38388.9</v>
      </c>
      <c r="HB676">
        <v>32148.7</v>
      </c>
      <c r="HC676">
        <v>46689.8</v>
      </c>
      <c r="HD676">
        <v>37992.2</v>
      </c>
      <c r="HE676">
        <v>1.87435</v>
      </c>
      <c r="HF676">
        <v>2.34895</v>
      </c>
      <c r="HG676">
        <v>0.151005</v>
      </c>
      <c r="HH676">
        <v>0</v>
      </c>
      <c r="HI676">
        <v>27.5765</v>
      </c>
      <c r="HJ676">
        <v>999.9</v>
      </c>
      <c r="HK676">
        <v>43.4</v>
      </c>
      <c r="HL676">
        <v>32.4</v>
      </c>
      <c r="HM676">
        <v>23.4994</v>
      </c>
      <c r="HN676">
        <v>61.1812</v>
      </c>
      <c r="HO676">
        <v>5.11218</v>
      </c>
      <c r="HP676">
        <v>2</v>
      </c>
      <c r="HQ676">
        <v>0.0855818</v>
      </c>
      <c r="HR676">
        <v>-0.392712</v>
      </c>
      <c r="HS676">
        <v>20.2823</v>
      </c>
      <c r="HT676">
        <v>5.2137</v>
      </c>
      <c r="HU676">
        <v>11.9758</v>
      </c>
      <c r="HV676">
        <v>4.9637</v>
      </c>
      <c r="HW676">
        <v>3.2746</v>
      </c>
      <c r="HX676">
        <v>9999</v>
      </c>
      <c r="HY676">
        <v>9999</v>
      </c>
      <c r="HZ676">
        <v>9999</v>
      </c>
      <c r="IA676">
        <v>999.9</v>
      </c>
      <c r="IB676">
        <v>1.86386</v>
      </c>
      <c r="IC676">
        <v>1.86007</v>
      </c>
      <c r="ID676">
        <v>1.8584</v>
      </c>
      <c r="IE676">
        <v>1.85974</v>
      </c>
      <c r="IF676">
        <v>1.85987</v>
      </c>
      <c r="IG676">
        <v>1.85838</v>
      </c>
      <c r="IH676">
        <v>1.85745</v>
      </c>
      <c r="II676">
        <v>1.8524</v>
      </c>
      <c r="IJ676">
        <v>0</v>
      </c>
      <c r="IK676">
        <v>0</v>
      </c>
      <c r="IL676">
        <v>0</v>
      </c>
      <c r="IM676">
        <v>0</v>
      </c>
      <c r="IN676" t="s">
        <v>441</v>
      </c>
      <c r="IO676" t="s">
        <v>442</v>
      </c>
      <c r="IP676" t="s">
        <v>443</v>
      </c>
      <c r="IQ676" t="s">
        <v>443</v>
      </c>
      <c r="IR676" t="s">
        <v>443</v>
      </c>
      <c r="IS676" t="s">
        <v>443</v>
      </c>
      <c r="IT676">
        <v>0</v>
      </c>
      <c r="IU676">
        <v>100</v>
      </c>
      <c r="IV676">
        <v>100</v>
      </c>
      <c r="IW676">
        <v>-0.57</v>
      </c>
      <c r="IX676">
        <v>0.2745</v>
      </c>
      <c r="IY676">
        <v>-1.199888540531774</v>
      </c>
      <c r="IZ676">
        <v>0.0006062262584135303</v>
      </c>
      <c r="JA676">
        <v>-6.607284784785487E-07</v>
      </c>
      <c r="JB676">
        <v>4.456398226774383E-10</v>
      </c>
      <c r="JC676">
        <v>0.04242554667046498</v>
      </c>
      <c r="JD676">
        <v>-0.002659736867722172</v>
      </c>
      <c r="JE676">
        <v>0.000738507291522077</v>
      </c>
      <c r="JF676">
        <v>-6.730059124220876E-06</v>
      </c>
      <c r="JG676">
        <v>7</v>
      </c>
      <c r="JH676">
        <v>1949</v>
      </c>
      <c r="JI676">
        <v>1</v>
      </c>
      <c r="JJ676">
        <v>29</v>
      </c>
      <c r="JK676">
        <v>190252.2</v>
      </c>
      <c r="JL676">
        <v>190252.4</v>
      </c>
      <c r="JM676">
        <v>3.6853</v>
      </c>
      <c r="JN676">
        <v>2.60254</v>
      </c>
      <c r="JO676">
        <v>2.146</v>
      </c>
      <c r="JP676">
        <v>2.67822</v>
      </c>
      <c r="JQ676">
        <v>2.29858</v>
      </c>
      <c r="JR676">
        <v>2.38647</v>
      </c>
      <c r="JS676">
        <v>37.0509</v>
      </c>
      <c r="JT676">
        <v>24.07</v>
      </c>
      <c r="JU676">
        <v>18</v>
      </c>
      <c r="JV676">
        <v>481.168</v>
      </c>
      <c r="JW676">
        <v>898.1799999999999</v>
      </c>
      <c r="JX676">
        <v>28.182</v>
      </c>
      <c r="JY676">
        <v>28.342</v>
      </c>
      <c r="JZ676">
        <v>30</v>
      </c>
      <c r="KA676">
        <v>28.5593</v>
      </c>
      <c r="KB676">
        <v>28.5304</v>
      </c>
      <c r="KC676">
        <v>73.9688</v>
      </c>
      <c r="KD676">
        <v>16.2037</v>
      </c>
      <c r="KE676">
        <v>52.7356</v>
      </c>
      <c r="KF676">
        <v>28.1751</v>
      </c>
      <c r="KG676">
        <v>1370.41</v>
      </c>
      <c r="KH676">
        <v>19.7462</v>
      </c>
      <c r="KI676">
        <v>102.082</v>
      </c>
      <c r="KJ676">
        <v>91.6091</v>
      </c>
    </row>
    <row r="677" spans="1:296">
      <c r="A677">
        <v>659</v>
      </c>
      <c r="B677">
        <v>1758404740.1</v>
      </c>
      <c r="C677">
        <v>22599.59999990463</v>
      </c>
      <c r="D677" t="s">
        <v>1767</v>
      </c>
      <c r="E677" t="s">
        <v>1768</v>
      </c>
      <c r="F677">
        <v>5</v>
      </c>
      <c r="G677" t="s">
        <v>1604</v>
      </c>
      <c r="H677">
        <v>1758404732.6</v>
      </c>
      <c r="I677">
        <f>(J677)/1000</f>
        <v>0</v>
      </c>
      <c r="J677">
        <f>IF(DO677, AM677, AG677)</f>
        <v>0</v>
      </c>
      <c r="K677">
        <f>IF(DO677, AH677, AF677)</f>
        <v>0</v>
      </c>
      <c r="L677">
        <f>DQ677 - IF(AT677&gt;1, K677*DK677*100.0/(AV677), 0)</f>
        <v>0</v>
      </c>
      <c r="M677">
        <f>((S677-I677/2)*L677-K677)/(S677+I677/2)</f>
        <v>0</v>
      </c>
      <c r="N677">
        <f>M677*(DX677+DY677)/1000.0</f>
        <v>0</v>
      </c>
      <c r="O677">
        <f>(DQ677 - IF(AT677&gt;1, K677*DK677*100.0/(AV677), 0))*(DX677+DY677)/1000.0</f>
        <v>0</v>
      </c>
      <c r="P677">
        <f>2.0/((1/R677-1/Q677)+SIGN(R677)*SQRT((1/R677-1/Q677)*(1/R677-1/Q677) + 4*DL677/((DL677+1)*(DL677+1))*(2*1/R677*1/Q677-1/Q677*1/Q677)))</f>
        <v>0</v>
      </c>
      <c r="Q677">
        <f>IF(LEFT(DM677,1)&lt;&gt;"0",IF(LEFT(DM677,1)="1",3.0,DN677),$D$5+$E$5*(EE677*DX677/($K$5*1000))+$F$5*(EE677*DX677/($K$5*1000))*MAX(MIN(DK677,$J$5),$I$5)*MAX(MIN(DK677,$J$5),$I$5)+$G$5*MAX(MIN(DK677,$J$5),$I$5)*(EE677*DX677/($K$5*1000))+$H$5*(EE677*DX677/($K$5*1000))*(EE677*DX677/($K$5*1000)))</f>
        <v>0</v>
      </c>
      <c r="R677">
        <f>I677*(1000-(1000*0.61365*exp(17.502*V677/(240.97+V677))/(DX677+DY677)+DS677)/2)/(1000*0.61365*exp(17.502*V677/(240.97+V677))/(DX677+DY677)-DS677)</f>
        <v>0</v>
      </c>
      <c r="S677">
        <f>1/((DL677+1)/(P677/1.6)+1/(Q677/1.37)) + DL677/((DL677+1)/(P677/1.6) + DL677/(Q677/1.37))</f>
        <v>0</v>
      </c>
      <c r="T677">
        <f>(DG677*DJ677)</f>
        <v>0</v>
      </c>
      <c r="U677">
        <f>(DZ677+(T677+2*0.95*5.67E-8*(((DZ677+$B$9)+273)^4-(DZ677+273)^4)-44100*I677)/(1.84*29.3*Q677+8*0.95*5.67E-8*(DZ677+273)^3))</f>
        <v>0</v>
      </c>
      <c r="V677">
        <f>($C$9*EA677+$D$9*EB677+$E$9*U677)</f>
        <v>0</v>
      </c>
      <c r="W677">
        <f>0.61365*exp(17.502*V677/(240.97+V677))</f>
        <v>0</v>
      </c>
      <c r="X677">
        <f>(Y677/Z677*100)</f>
        <v>0</v>
      </c>
      <c r="Y677">
        <f>DS677*(DX677+DY677)/1000</f>
        <v>0</v>
      </c>
      <c r="Z677">
        <f>0.61365*exp(17.502*DZ677/(240.97+DZ677))</f>
        <v>0</v>
      </c>
      <c r="AA677">
        <f>(W677-DS677*(DX677+DY677)/1000)</f>
        <v>0</v>
      </c>
      <c r="AB677">
        <f>(-I677*44100)</f>
        <v>0</v>
      </c>
      <c r="AC677">
        <f>2*29.3*Q677*0.92*(DZ677-V677)</f>
        <v>0</v>
      </c>
      <c r="AD677">
        <f>2*0.95*5.67E-8*(((DZ677+$B$9)+273)^4-(V677+273)^4)</f>
        <v>0</v>
      </c>
      <c r="AE677">
        <f>T677+AD677+AB677+AC677</f>
        <v>0</v>
      </c>
      <c r="AF677">
        <f>DW677*AT677*(DR677-DQ677*(1000-AT677*DT677)/(1000-AT677*DS677))/(100*DK677)</f>
        <v>0</v>
      </c>
      <c r="AG677">
        <f>1000*DW677*AT677*(DS677-DT677)/(100*DK677*(1000-AT677*DS677))</f>
        <v>0</v>
      </c>
      <c r="AH677">
        <f>(AI677 - AJ677 - DX677*1E3/(8.314*(DZ677+273.15)) * AL677/DW677 * AK677) * DW677/(100*DK677) * (1000 - DT677)/1000</f>
        <v>0</v>
      </c>
      <c r="AI677">
        <v>1382.359618211186</v>
      </c>
      <c r="AJ677">
        <v>1324.222909090909</v>
      </c>
      <c r="AK677">
        <v>3.420269425486713</v>
      </c>
      <c r="AL677">
        <v>65.71797412509649</v>
      </c>
      <c r="AM677">
        <f>(AO677 - AN677 + DX677*1E3/(8.314*(DZ677+273.15)) * AQ677/DW677 * AP677) * DW677/(100*DK677) * 1000/(1000 - AO677)</f>
        <v>0</v>
      </c>
      <c r="AN677">
        <v>19.63913090126068</v>
      </c>
      <c r="AO677">
        <v>22.51079515151515</v>
      </c>
      <c r="AP677">
        <v>-4.107738154860659E-05</v>
      </c>
      <c r="AQ677">
        <v>86.31650499012009</v>
      </c>
      <c r="AR677">
        <v>0</v>
      </c>
      <c r="AS677">
        <v>0</v>
      </c>
      <c r="AT677">
        <f>IF(AR677*$H$15&gt;=AV677,1.0,(AV677/(AV677-AR677*$H$15)))</f>
        <v>0</v>
      </c>
      <c r="AU677">
        <f>(AT677-1)*100</f>
        <v>0</v>
      </c>
      <c r="AV677">
        <f>MAX(0,($B$15+$C$15*EE677)/(1+$D$15*EE677)*DX677/(DZ677+273)*$E$15)</f>
        <v>0</v>
      </c>
      <c r="AW677" t="s">
        <v>437</v>
      </c>
      <c r="AX677" t="s">
        <v>437</v>
      </c>
      <c r="AY677">
        <v>0</v>
      </c>
      <c r="AZ677">
        <v>0</v>
      </c>
      <c r="BA677">
        <f>1-AY677/AZ677</f>
        <v>0</v>
      </c>
      <c r="BB677">
        <v>0</v>
      </c>
      <c r="BC677" t="s">
        <v>437</v>
      </c>
      <c r="BD677" t="s">
        <v>437</v>
      </c>
      <c r="BE677">
        <v>0</v>
      </c>
      <c r="BF677">
        <v>0</v>
      </c>
      <c r="BG677">
        <f>1-BE677/BF677</f>
        <v>0</v>
      </c>
      <c r="BH677">
        <v>0.5</v>
      </c>
      <c r="BI677">
        <f>DH677</f>
        <v>0</v>
      </c>
      <c r="BJ677">
        <f>K677</f>
        <v>0</v>
      </c>
      <c r="BK677">
        <f>BG677*BH677*BI677</f>
        <v>0</v>
      </c>
      <c r="BL677">
        <f>(BJ677-BB677)/BI677</f>
        <v>0</v>
      </c>
      <c r="BM677">
        <f>(AZ677-BF677)/BF677</f>
        <v>0</v>
      </c>
      <c r="BN677">
        <f>AY677/(BA677+AY677/BF677)</f>
        <v>0</v>
      </c>
      <c r="BO677" t="s">
        <v>437</v>
      </c>
      <c r="BP677">
        <v>0</v>
      </c>
      <c r="BQ677">
        <f>IF(BP677&lt;&gt;0, BP677, BN677)</f>
        <v>0</v>
      </c>
      <c r="BR677">
        <f>1-BQ677/BF677</f>
        <v>0</v>
      </c>
      <c r="BS677">
        <f>(BF677-BE677)/(BF677-BQ677)</f>
        <v>0</v>
      </c>
      <c r="BT677">
        <f>(AZ677-BF677)/(AZ677-BQ677)</f>
        <v>0</v>
      </c>
      <c r="BU677">
        <f>(BF677-BE677)/(BF677-AY677)</f>
        <v>0</v>
      </c>
      <c r="BV677">
        <f>(AZ677-BF677)/(AZ677-AY677)</f>
        <v>0</v>
      </c>
      <c r="BW677">
        <f>(BS677*BQ677/BE677)</f>
        <v>0</v>
      </c>
      <c r="BX677">
        <f>(1-BW677)</f>
        <v>0</v>
      </c>
      <c r="DG677">
        <f>$B$13*EF677+$C$13*EG677+$F$13*ER677*(1-EU677)</f>
        <v>0</v>
      </c>
      <c r="DH677">
        <f>DG677*DI677</f>
        <v>0</v>
      </c>
      <c r="DI677">
        <f>($B$13*$D$11+$C$13*$D$11+$F$13*((FE677+EW677)/MAX(FE677+EW677+FF677, 0.1)*$I$11+FF677/MAX(FE677+EW677+FF677, 0.1)*$J$11))/($B$13+$C$13+$F$13)</f>
        <v>0</v>
      </c>
      <c r="DJ677">
        <f>($B$13*$K$11+$C$13*$K$11+$F$13*((FE677+EW677)/MAX(FE677+EW677+FF677, 0.1)*$P$11+FF677/MAX(FE677+EW677+FF677, 0.1)*$Q$11))/($B$13+$C$13+$F$13)</f>
        <v>0</v>
      </c>
      <c r="DK677">
        <v>5.66</v>
      </c>
      <c r="DL677">
        <v>0.5</v>
      </c>
      <c r="DM677" t="s">
        <v>438</v>
      </c>
      <c r="DN677">
        <v>2</v>
      </c>
      <c r="DO677" t="b">
        <v>1</v>
      </c>
      <c r="DP677">
        <v>1758404732.6</v>
      </c>
      <c r="DQ677">
        <v>1271.044074074074</v>
      </c>
      <c r="DR677">
        <v>1341.385925925926</v>
      </c>
      <c r="DS677">
        <v>22.51224814814814</v>
      </c>
      <c r="DT677">
        <v>19.60869259259259</v>
      </c>
      <c r="DU677">
        <v>1271.624074074074</v>
      </c>
      <c r="DV677">
        <v>22.23777777777778</v>
      </c>
      <c r="DW677">
        <v>500.0557777777777</v>
      </c>
      <c r="DX677">
        <v>90.20050740740741</v>
      </c>
      <c r="DY677">
        <v>0.06625341481481481</v>
      </c>
      <c r="DZ677">
        <v>29.33558518518518</v>
      </c>
      <c r="EA677">
        <v>30.03387407407407</v>
      </c>
      <c r="EB677">
        <v>999.9000000000001</v>
      </c>
      <c r="EC677">
        <v>0</v>
      </c>
      <c r="ED677">
        <v>0</v>
      </c>
      <c r="EE677">
        <v>9996.414444444445</v>
      </c>
      <c r="EF677">
        <v>0</v>
      </c>
      <c r="EG677">
        <v>11.5964</v>
      </c>
      <c r="EH677">
        <v>-70.34314444444443</v>
      </c>
      <c r="EI677">
        <v>1300.315555555556</v>
      </c>
      <c r="EJ677">
        <v>1368.215555555556</v>
      </c>
      <c r="EK677">
        <v>2.90355037037037</v>
      </c>
      <c r="EL677">
        <v>1341.385925925926</v>
      </c>
      <c r="EM677">
        <v>19.60869259259259</v>
      </c>
      <c r="EN677">
        <v>2.030616666666667</v>
      </c>
      <c r="EO677">
        <v>1.768715555555555</v>
      </c>
      <c r="EP677">
        <v>17.68511481481482</v>
      </c>
      <c r="EQ677">
        <v>15.51297407407407</v>
      </c>
      <c r="ER677">
        <v>2000.017777777778</v>
      </c>
      <c r="ES677">
        <v>0.9799940740740739</v>
      </c>
      <c r="ET677">
        <v>0.02000578888888889</v>
      </c>
      <c r="EU677">
        <v>0</v>
      </c>
      <c r="EV677">
        <v>986.7744444444446</v>
      </c>
      <c r="EW677">
        <v>5.00078</v>
      </c>
      <c r="EX677">
        <v>19280.3037037037</v>
      </c>
      <c r="EY677">
        <v>16379.75925925926</v>
      </c>
      <c r="EZ677">
        <v>38.62481481481482</v>
      </c>
      <c r="FA677">
        <v>39.50459259259259</v>
      </c>
      <c r="FB677">
        <v>38.94644444444445</v>
      </c>
      <c r="FC677">
        <v>39.09011111111111</v>
      </c>
      <c r="FD677">
        <v>39.93025925925926</v>
      </c>
      <c r="FE677">
        <v>1955.101111111111</v>
      </c>
      <c r="FF677">
        <v>39.90777777777777</v>
      </c>
      <c r="FG677">
        <v>0</v>
      </c>
      <c r="FH677">
        <v>1758404740.5</v>
      </c>
      <c r="FI677">
        <v>0</v>
      </c>
      <c r="FJ677">
        <v>986.7597599999999</v>
      </c>
      <c r="FK677">
        <v>2.280384596894376</v>
      </c>
      <c r="FL677">
        <v>68.41538449116041</v>
      </c>
      <c r="FM677">
        <v>19279.992</v>
      </c>
      <c r="FN677">
        <v>15</v>
      </c>
      <c r="FO677">
        <v>0</v>
      </c>
      <c r="FP677" t="s">
        <v>439</v>
      </c>
      <c r="FQ677">
        <v>1746989605.5</v>
      </c>
      <c r="FR677">
        <v>1746989593.5</v>
      </c>
      <c r="FS677">
        <v>0</v>
      </c>
      <c r="FT677">
        <v>-0.274</v>
      </c>
      <c r="FU677">
        <v>-0.002</v>
      </c>
      <c r="FV677">
        <v>2.549</v>
      </c>
      <c r="FW677">
        <v>0.129</v>
      </c>
      <c r="FX677">
        <v>420</v>
      </c>
      <c r="FY677">
        <v>17</v>
      </c>
      <c r="FZ677">
        <v>0.02</v>
      </c>
      <c r="GA677">
        <v>0.04</v>
      </c>
      <c r="GB677">
        <v>-70.31389249999999</v>
      </c>
      <c r="GC677">
        <v>-0.8695778611628069</v>
      </c>
      <c r="GD677">
        <v>0.1146957309307979</v>
      </c>
      <c r="GE677">
        <v>0</v>
      </c>
      <c r="GF677">
        <v>986.5172352941178</v>
      </c>
      <c r="GG677">
        <v>3.938334595253279</v>
      </c>
      <c r="GH677">
        <v>0.4463363977212672</v>
      </c>
      <c r="GI677">
        <v>0</v>
      </c>
      <c r="GJ677">
        <v>2.937805</v>
      </c>
      <c r="GK677">
        <v>-0.6309361350844331</v>
      </c>
      <c r="GL677">
        <v>0.06149132377823718</v>
      </c>
      <c r="GM677">
        <v>0</v>
      </c>
      <c r="GN677">
        <v>0</v>
      </c>
      <c r="GO677">
        <v>3</v>
      </c>
      <c r="GP677" t="s">
        <v>446</v>
      </c>
      <c r="GQ677">
        <v>3.10247</v>
      </c>
      <c r="GR677">
        <v>2.72447</v>
      </c>
      <c r="GS677">
        <v>0.188589</v>
      </c>
      <c r="GT677">
        <v>0.194742</v>
      </c>
      <c r="GU677">
        <v>0.102938</v>
      </c>
      <c r="GV677">
        <v>0.0949163</v>
      </c>
      <c r="GW677">
        <v>21238</v>
      </c>
      <c r="GX677">
        <v>19152.9</v>
      </c>
      <c r="GY677">
        <v>26736.2</v>
      </c>
      <c r="GZ677">
        <v>24004.4</v>
      </c>
      <c r="HA677">
        <v>38389.6</v>
      </c>
      <c r="HB677">
        <v>32141</v>
      </c>
      <c r="HC677">
        <v>46690.1</v>
      </c>
      <c r="HD677">
        <v>37992.2</v>
      </c>
      <c r="HE677">
        <v>1.8747</v>
      </c>
      <c r="HF677">
        <v>2.34885</v>
      </c>
      <c r="HG677">
        <v>0.151698</v>
      </c>
      <c r="HH677">
        <v>0</v>
      </c>
      <c r="HI677">
        <v>27.5765</v>
      </c>
      <c r="HJ677">
        <v>999.9</v>
      </c>
      <c r="HK677">
        <v>43.4</v>
      </c>
      <c r="HL677">
        <v>32.4</v>
      </c>
      <c r="HM677">
        <v>23.5015</v>
      </c>
      <c r="HN677">
        <v>61.0112</v>
      </c>
      <c r="HO677">
        <v>5.16426</v>
      </c>
      <c r="HP677">
        <v>2</v>
      </c>
      <c r="HQ677">
        <v>0.0860747</v>
      </c>
      <c r="HR677">
        <v>-0.335133</v>
      </c>
      <c r="HS677">
        <v>20.2825</v>
      </c>
      <c r="HT677">
        <v>5.2128</v>
      </c>
      <c r="HU677">
        <v>11.9764</v>
      </c>
      <c r="HV677">
        <v>4.9637</v>
      </c>
      <c r="HW677">
        <v>3.27443</v>
      </c>
      <c r="HX677">
        <v>9999</v>
      </c>
      <c r="HY677">
        <v>9999</v>
      </c>
      <c r="HZ677">
        <v>9999</v>
      </c>
      <c r="IA677">
        <v>999.9</v>
      </c>
      <c r="IB677">
        <v>1.86386</v>
      </c>
      <c r="IC677">
        <v>1.86008</v>
      </c>
      <c r="ID677">
        <v>1.85842</v>
      </c>
      <c r="IE677">
        <v>1.85974</v>
      </c>
      <c r="IF677">
        <v>1.85987</v>
      </c>
      <c r="IG677">
        <v>1.85838</v>
      </c>
      <c r="IH677">
        <v>1.85745</v>
      </c>
      <c r="II677">
        <v>1.85238</v>
      </c>
      <c r="IJ677">
        <v>0</v>
      </c>
      <c r="IK677">
        <v>0</v>
      </c>
      <c r="IL677">
        <v>0</v>
      </c>
      <c r="IM677">
        <v>0</v>
      </c>
      <c r="IN677" t="s">
        <v>441</v>
      </c>
      <c r="IO677" t="s">
        <v>442</v>
      </c>
      <c r="IP677" t="s">
        <v>443</v>
      </c>
      <c r="IQ677" t="s">
        <v>443</v>
      </c>
      <c r="IR677" t="s">
        <v>443</v>
      </c>
      <c r="IS677" t="s">
        <v>443</v>
      </c>
      <c r="IT677">
        <v>0</v>
      </c>
      <c r="IU677">
        <v>100</v>
      </c>
      <c r="IV677">
        <v>100</v>
      </c>
      <c r="IW677">
        <v>-0.55</v>
      </c>
      <c r="IX677">
        <v>0.2745</v>
      </c>
      <c r="IY677">
        <v>-1.199888540531774</v>
      </c>
      <c r="IZ677">
        <v>0.0006062262584135303</v>
      </c>
      <c r="JA677">
        <v>-6.607284784785487E-07</v>
      </c>
      <c r="JB677">
        <v>4.456398226774383E-10</v>
      </c>
      <c r="JC677">
        <v>0.04242554667046498</v>
      </c>
      <c r="JD677">
        <v>-0.002659736867722172</v>
      </c>
      <c r="JE677">
        <v>0.000738507291522077</v>
      </c>
      <c r="JF677">
        <v>-6.730059124220876E-06</v>
      </c>
      <c r="JG677">
        <v>7</v>
      </c>
      <c r="JH677">
        <v>1949</v>
      </c>
      <c r="JI677">
        <v>1</v>
      </c>
      <c r="JJ677">
        <v>29</v>
      </c>
      <c r="JK677">
        <v>190252.2</v>
      </c>
      <c r="JL677">
        <v>190252.4</v>
      </c>
      <c r="JM677">
        <v>3.72192</v>
      </c>
      <c r="JN677">
        <v>2.60132</v>
      </c>
      <c r="JO677">
        <v>2.146</v>
      </c>
      <c r="JP677">
        <v>2.677</v>
      </c>
      <c r="JQ677">
        <v>2.29858</v>
      </c>
      <c r="JR677">
        <v>2.4292</v>
      </c>
      <c r="JS677">
        <v>37.0509</v>
      </c>
      <c r="JT677">
        <v>24.07</v>
      </c>
      <c r="JU677">
        <v>18</v>
      </c>
      <c r="JV677">
        <v>481.37</v>
      </c>
      <c r="JW677">
        <v>898.061</v>
      </c>
      <c r="JX677">
        <v>28.1498</v>
      </c>
      <c r="JY677">
        <v>28.342</v>
      </c>
      <c r="JZ677">
        <v>30.0001</v>
      </c>
      <c r="KA677">
        <v>28.5593</v>
      </c>
      <c r="KB677">
        <v>28.5295</v>
      </c>
      <c r="KC677">
        <v>74.7099</v>
      </c>
      <c r="KD677">
        <v>16.2037</v>
      </c>
      <c r="KE677">
        <v>52.7356</v>
      </c>
      <c r="KF677">
        <v>28.1373</v>
      </c>
      <c r="KG677">
        <v>1390.45</v>
      </c>
      <c r="KH677">
        <v>19.7927</v>
      </c>
      <c r="KI677">
        <v>102.082</v>
      </c>
      <c r="KJ677">
        <v>91.6093</v>
      </c>
    </row>
    <row r="678" spans="1:296">
      <c r="A678">
        <v>660</v>
      </c>
      <c r="B678">
        <v>1758404745.1</v>
      </c>
      <c r="C678">
        <v>22604.59999990463</v>
      </c>
      <c r="D678" t="s">
        <v>1769</v>
      </c>
      <c r="E678" t="s">
        <v>1770</v>
      </c>
      <c r="F678">
        <v>5</v>
      </c>
      <c r="G678" t="s">
        <v>1604</v>
      </c>
      <c r="H678">
        <v>1758404737.314285</v>
      </c>
      <c r="I678">
        <f>(J678)/1000</f>
        <v>0</v>
      </c>
      <c r="J678">
        <f>IF(DO678, AM678, AG678)</f>
        <v>0</v>
      </c>
      <c r="K678">
        <f>IF(DO678, AH678, AF678)</f>
        <v>0</v>
      </c>
      <c r="L678">
        <f>DQ678 - IF(AT678&gt;1, K678*DK678*100.0/(AV678), 0)</f>
        <v>0</v>
      </c>
      <c r="M678">
        <f>((S678-I678/2)*L678-K678)/(S678+I678/2)</f>
        <v>0</v>
      </c>
      <c r="N678">
        <f>M678*(DX678+DY678)/1000.0</f>
        <v>0</v>
      </c>
      <c r="O678">
        <f>(DQ678 - IF(AT678&gt;1, K678*DK678*100.0/(AV678), 0))*(DX678+DY678)/1000.0</f>
        <v>0</v>
      </c>
      <c r="P678">
        <f>2.0/((1/R678-1/Q678)+SIGN(R678)*SQRT((1/R678-1/Q678)*(1/R678-1/Q678) + 4*DL678/((DL678+1)*(DL678+1))*(2*1/R678*1/Q678-1/Q678*1/Q678)))</f>
        <v>0</v>
      </c>
      <c r="Q678">
        <f>IF(LEFT(DM678,1)&lt;&gt;"0",IF(LEFT(DM678,1)="1",3.0,DN678),$D$5+$E$5*(EE678*DX678/($K$5*1000))+$F$5*(EE678*DX678/($K$5*1000))*MAX(MIN(DK678,$J$5),$I$5)*MAX(MIN(DK678,$J$5),$I$5)+$G$5*MAX(MIN(DK678,$J$5),$I$5)*(EE678*DX678/($K$5*1000))+$H$5*(EE678*DX678/($K$5*1000))*(EE678*DX678/($K$5*1000)))</f>
        <v>0</v>
      </c>
      <c r="R678">
        <f>I678*(1000-(1000*0.61365*exp(17.502*V678/(240.97+V678))/(DX678+DY678)+DS678)/2)/(1000*0.61365*exp(17.502*V678/(240.97+V678))/(DX678+DY678)-DS678)</f>
        <v>0</v>
      </c>
      <c r="S678">
        <f>1/((DL678+1)/(P678/1.6)+1/(Q678/1.37)) + DL678/((DL678+1)/(P678/1.6) + DL678/(Q678/1.37))</f>
        <v>0</v>
      </c>
      <c r="T678">
        <f>(DG678*DJ678)</f>
        <v>0</v>
      </c>
      <c r="U678">
        <f>(DZ678+(T678+2*0.95*5.67E-8*(((DZ678+$B$9)+273)^4-(DZ678+273)^4)-44100*I678)/(1.84*29.3*Q678+8*0.95*5.67E-8*(DZ678+273)^3))</f>
        <v>0</v>
      </c>
      <c r="V678">
        <f>($C$9*EA678+$D$9*EB678+$E$9*U678)</f>
        <v>0</v>
      </c>
      <c r="W678">
        <f>0.61365*exp(17.502*V678/(240.97+V678))</f>
        <v>0</v>
      </c>
      <c r="X678">
        <f>(Y678/Z678*100)</f>
        <v>0</v>
      </c>
      <c r="Y678">
        <f>DS678*(DX678+DY678)/1000</f>
        <v>0</v>
      </c>
      <c r="Z678">
        <f>0.61365*exp(17.502*DZ678/(240.97+DZ678))</f>
        <v>0</v>
      </c>
      <c r="AA678">
        <f>(W678-DS678*(DX678+DY678)/1000)</f>
        <v>0</v>
      </c>
      <c r="AB678">
        <f>(-I678*44100)</f>
        <v>0</v>
      </c>
      <c r="AC678">
        <f>2*29.3*Q678*0.92*(DZ678-V678)</f>
        <v>0</v>
      </c>
      <c r="AD678">
        <f>2*0.95*5.67E-8*(((DZ678+$B$9)+273)^4-(V678+273)^4)</f>
        <v>0</v>
      </c>
      <c r="AE678">
        <f>T678+AD678+AB678+AC678</f>
        <v>0</v>
      </c>
      <c r="AF678">
        <f>DW678*AT678*(DR678-DQ678*(1000-AT678*DT678)/(1000-AT678*DS678))/(100*DK678)</f>
        <v>0</v>
      </c>
      <c r="AG678">
        <f>1000*DW678*AT678*(DS678-DT678)/(100*DK678*(1000-AT678*DS678))</f>
        <v>0</v>
      </c>
      <c r="AH678">
        <f>(AI678 - AJ678 - DX678*1E3/(8.314*(DZ678+273.15)) * AL678/DW678 * AK678) * DW678/(100*DK678) * (1000 - DT678)/1000</f>
        <v>0</v>
      </c>
      <c r="AI678">
        <v>1399.602526149659</v>
      </c>
      <c r="AJ678">
        <v>1341.394727272727</v>
      </c>
      <c r="AK678">
        <v>3.432736661829343</v>
      </c>
      <c r="AL678">
        <v>65.71797412509649</v>
      </c>
      <c r="AM678">
        <f>(AO678 - AN678 + DX678*1E3/(8.314*(DZ678+273.15)) * AQ678/DW678 * AP678) * DW678/(100*DK678) * 1000/(1000 - AO678)</f>
        <v>0</v>
      </c>
      <c r="AN678">
        <v>19.69973394117172</v>
      </c>
      <c r="AO678">
        <v>22.51288787878786</v>
      </c>
      <c r="AP678">
        <v>8.923903319060241E-05</v>
      </c>
      <c r="AQ678">
        <v>86.31650499012009</v>
      </c>
      <c r="AR678">
        <v>0</v>
      </c>
      <c r="AS678">
        <v>0</v>
      </c>
      <c r="AT678">
        <f>IF(AR678*$H$15&gt;=AV678,1.0,(AV678/(AV678-AR678*$H$15)))</f>
        <v>0</v>
      </c>
      <c r="AU678">
        <f>(AT678-1)*100</f>
        <v>0</v>
      </c>
      <c r="AV678">
        <f>MAX(0,($B$15+$C$15*EE678)/(1+$D$15*EE678)*DX678/(DZ678+273)*$E$15)</f>
        <v>0</v>
      </c>
      <c r="AW678" t="s">
        <v>437</v>
      </c>
      <c r="AX678" t="s">
        <v>437</v>
      </c>
      <c r="AY678">
        <v>0</v>
      </c>
      <c r="AZ678">
        <v>0</v>
      </c>
      <c r="BA678">
        <f>1-AY678/AZ678</f>
        <v>0</v>
      </c>
      <c r="BB678">
        <v>0</v>
      </c>
      <c r="BC678" t="s">
        <v>437</v>
      </c>
      <c r="BD678" t="s">
        <v>437</v>
      </c>
      <c r="BE678">
        <v>0</v>
      </c>
      <c r="BF678">
        <v>0</v>
      </c>
      <c r="BG678">
        <f>1-BE678/BF678</f>
        <v>0</v>
      </c>
      <c r="BH678">
        <v>0.5</v>
      </c>
      <c r="BI678">
        <f>DH678</f>
        <v>0</v>
      </c>
      <c r="BJ678">
        <f>K678</f>
        <v>0</v>
      </c>
      <c r="BK678">
        <f>BG678*BH678*BI678</f>
        <v>0</v>
      </c>
      <c r="BL678">
        <f>(BJ678-BB678)/BI678</f>
        <v>0</v>
      </c>
      <c r="BM678">
        <f>(AZ678-BF678)/BF678</f>
        <v>0</v>
      </c>
      <c r="BN678">
        <f>AY678/(BA678+AY678/BF678)</f>
        <v>0</v>
      </c>
      <c r="BO678" t="s">
        <v>437</v>
      </c>
      <c r="BP678">
        <v>0</v>
      </c>
      <c r="BQ678">
        <f>IF(BP678&lt;&gt;0, BP678, BN678)</f>
        <v>0</v>
      </c>
      <c r="BR678">
        <f>1-BQ678/BF678</f>
        <v>0</v>
      </c>
      <c r="BS678">
        <f>(BF678-BE678)/(BF678-BQ678)</f>
        <v>0</v>
      </c>
      <c r="BT678">
        <f>(AZ678-BF678)/(AZ678-BQ678)</f>
        <v>0</v>
      </c>
      <c r="BU678">
        <f>(BF678-BE678)/(BF678-AY678)</f>
        <v>0</v>
      </c>
      <c r="BV678">
        <f>(AZ678-BF678)/(AZ678-AY678)</f>
        <v>0</v>
      </c>
      <c r="BW678">
        <f>(BS678*BQ678/BE678)</f>
        <v>0</v>
      </c>
      <c r="BX678">
        <f>(1-BW678)</f>
        <v>0</v>
      </c>
      <c r="DG678">
        <f>$B$13*EF678+$C$13*EG678+$F$13*ER678*(1-EU678)</f>
        <v>0</v>
      </c>
      <c r="DH678">
        <f>DG678*DI678</f>
        <v>0</v>
      </c>
      <c r="DI678">
        <f>($B$13*$D$11+$C$13*$D$11+$F$13*((FE678+EW678)/MAX(FE678+EW678+FF678, 0.1)*$I$11+FF678/MAX(FE678+EW678+FF678, 0.1)*$J$11))/($B$13+$C$13+$F$13)</f>
        <v>0</v>
      </c>
      <c r="DJ678">
        <f>($B$13*$K$11+$C$13*$K$11+$F$13*((FE678+EW678)/MAX(FE678+EW678+FF678, 0.1)*$P$11+FF678/MAX(FE678+EW678+FF678, 0.1)*$Q$11))/($B$13+$C$13+$F$13)</f>
        <v>0</v>
      </c>
      <c r="DK678">
        <v>5.66</v>
      </c>
      <c r="DL678">
        <v>0.5</v>
      </c>
      <c r="DM678" t="s">
        <v>438</v>
      </c>
      <c r="DN678">
        <v>2</v>
      </c>
      <c r="DO678" t="b">
        <v>1</v>
      </c>
      <c r="DP678">
        <v>1758404737.314285</v>
      </c>
      <c r="DQ678">
        <v>1286.782142857143</v>
      </c>
      <c r="DR678">
        <v>1357.23</v>
      </c>
      <c r="DS678">
        <v>22.51166428571429</v>
      </c>
      <c r="DT678">
        <v>19.65708214285714</v>
      </c>
      <c r="DU678">
        <v>1287.345</v>
      </c>
      <c r="DV678">
        <v>22.23720357142858</v>
      </c>
      <c r="DW678">
        <v>500.0558214285714</v>
      </c>
      <c r="DX678">
        <v>90.20127857142857</v>
      </c>
      <c r="DY678">
        <v>0.06627342142857143</v>
      </c>
      <c r="DZ678">
        <v>29.33498214285715</v>
      </c>
      <c r="EA678">
        <v>30.04224642857143</v>
      </c>
      <c r="EB678">
        <v>999.9000000000002</v>
      </c>
      <c r="EC678">
        <v>0</v>
      </c>
      <c r="ED678">
        <v>0</v>
      </c>
      <c r="EE678">
        <v>9989.912142857142</v>
      </c>
      <c r="EF678">
        <v>0</v>
      </c>
      <c r="EG678">
        <v>11.5964</v>
      </c>
      <c r="EH678">
        <v>-70.4491</v>
      </c>
      <c r="EI678">
        <v>1316.415714285715</v>
      </c>
      <c r="EJ678">
        <v>1384.444642857143</v>
      </c>
      <c r="EK678">
        <v>2.854568571428572</v>
      </c>
      <c r="EL678">
        <v>1357.23</v>
      </c>
      <c r="EM678">
        <v>19.65708214285714</v>
      </c>
      <c r="EN678">
        <v>2.030581428571429</v>
      </c>
      <c r="EO678">
        <v>1.773096071428571</v>
      </c>
      <c r="EP678">
        <v>17.68483928571429</v>
      </c>
      <c r="EQ678">
        <v>15.55156785714286</v>
      </c>
      <c r="ER678">
        <v>2000.000714285714</v>
      </c>
      <c r="ES678">
        <v>0.9799926428571427</v>
      </c>
      <c r="ET678">
        <v>0.02000717500000001</v>
      </c>
      <c r="EU678">
        <v>0</v>
      </c>
      <c r="EV678">
        <v>986.9822857142856</v>
      </c>
      <c r="EW678">
        <v>5.00078</v>
      </c>
      <c r="EX678">
        <v>19284.61785714285</v>
      </c>
      <c r="EY678">
        <v>16379.60714285714</v>
      </c>
      <c r="EZ678">
        <v>38.62478571428571</v>
      </c>
      <c r="FA678">
        <v>39.5</v>
      </c>
      <c r="FB678">
        <v>38.94392857142856</v>
      </c>
      <c r="FC678">
        <v>39.09582142857143</v>
      </c>
      <c r="FD678">
        <v>39.93275</v>
      </c>
      <c r="FE678">
        <v>1955.081428571429</v>
      </c>
      <c r="FF678">
        <v>39.91</v>
      </c>
      <c r="FG678">
        <v>0</v>
      </c>
      <c r="FH678">
        <v>1758404745.9</v>
      </c>
      <c r="FI678">
        <v>0</v>
      </c>
      <c r="FJ678">
        <v>986.9698846153847</v>
      </c>
      <c r="FK678">
        <v>3.205025628892466</v>
      </c>
      <c r="FL678">
        <v>42.75897430153229</v>
      </c>
      <c r="FM678">
        <v>19284.74230769231</v>
      </c>
      <c r="FN678">
        <v>15</v>
      </c>
      <c r="FO678">
        <v>0</v>
      </c>
      <c r="FP678" t="s">
        <v>439</v>
      </c>
      <c r="FQ678">
        <v>1746989605.5</v>
      </c>
      <c r="FR678">
        <v>1746989593.5</v>
      </c>
      <c r="FS678">
        <v>0</v>
      </c>
      <c r="FT678">
        <v>-0.274</v>
      </c>
      <c r="FU678">
        <v>-0.002</v>
      </c>
      <c r="FV678">
        <v>2.549</v>
      </c>
      <c r="FW678">
        <v>0.129</v>
      </c>
      <c r="FX678">
        <v>420</v>
      </c>
      <c r="FY678">
        <v>17</v>
      </c>
      <c r="FZ678">
        <v>0.02</v>
      </c>
      <c r="GA678">
        <v>0.04</v>
      </c>
      <c r="GB678">
        <v>-70.38470731707318</v>
      </c>
      <c r="GC678">
        <v>-1.315735191637688</v>
      </c>
      <c r="GD678">
        <v>0.1411592136737691</v>
      </c>
      <c r="GE678">
        <v>0</v>
      </c>
      <c r="GF678">
        <v>986.8747647058823</v>
      </c>
      <c r="GG678">
        <v>2.626432385039741</v>
      </c>
      <c r="GH678">
        <v>0.3185636937719387</v>
      </c>
      <c r="GI678">
        <v>0</v>
      </c>
      <c r="GJ678">
        <v>2.88495756097561</v>
      </c>
      <c r="GK678">
        <v>-0.6163720557491295</v>
      </c>
      <c r="GL678">
        <v>0.06169798209059322</v>
      </c>
      <c r="GM678">
        <v>0</v>
      </c>
      <c r="GN678">
        <v>0</v>
      </c>
      <c r="GO678">
        <v>3</v>
      </c>
      <c r="GP678" t="s">
        <v>446</v>
      </c>
      <c r="GQ678">
        <v>3.10252</v>
      </c>
      <c r="GR678">
        <v>2.72426</v>
      </c>
      <c r="GS678">
        <v>0.190065</v>
      </c>
      <c r="GT678">
        <v>0.196182</v>
      </c>
      <c r="GU678">
        <v>0.102941</v>
      </c>
      <c r="GV678">
        <v>0.0950076</v>
      </c>
      <c r="GW678">
        <v>21199.4</v>
      </c>
      <c r="GX678">
        <v>19118.7</v>
      </c>
      <c r="GY678">
        <v>26736.3</v>
      </c>
      <c r="GZ678">
        <v>24004.4</v>
      </c>
      <c r="HA678">
        <v>38389.6</v>
      </c>
      <c r="HB678">
        <v>32137.9</v>
      </c>
      <c r="HC678">
        <v>46690.1</v>
      </c>
      <c r="HD678">
        <v>37992.2</v>
      </c>
      <c r="HE678">
        <v>1.87495</v>
      </c>
      <c r="HF678">
        <v>2.34897</v>
      </c>
      <c r="HG678">
        <v>0.151627</v>
      </c>
      <c r="HH678">
        <v>0</v>
      </c>
      <c r="HI678">
        <v>27.5757</v>
      </c>
      <c r="HJ678">
        <v>999.9</v>
      </c>
      <c r="HK678">
        <v>43.4</v>
      </c>
      <c r="HL678">
        <v>32.4</v>
      </c>
      <c r="HM678">
        <v>23.4999</v>
      </c>
      <c r="HN678">
        <v>60.9012</v>
      </c>
      <c r="HO678">
        <v>5.10817</v>
      </c>
      <c r="HP678">
        <v>2</v>
      </c>
      <c r="HQ678">
        <v>0.0856098</v>
      </c>
      <c r="HR678">
        <v>-0.262928</v>
      </c>
      <c r="HS678">
        <v>20.2826</v>
      </c>
      <c r="HT678">
        <v>5.21325</v>
      </c>
      <c r="HU678">
        <v>11.9749</v>
      </c>
      <c r="HV678">
        <v>4.9636</v>
      </c>
      <c r="HW678">
        <v>3.27448</v>
      </c>
      <c r="HX678">
        <v>9999</v>
      </c>
      <c r="HY678">
        <v>9999</v>
      </c>
      <c r="HZ678">
        <v>9999</v>
      </c>
      <c r="IA678">
        <v>999.9</v>
      </c>
      <c r="IB678">
        <v>1.86387</v>
      </c>
      <c r="IC678">
        <v>1.86008</v>
      </c>
      <c r="ID678">
        <v>1.85843</v>
      </c>
      <c r="IE678">
        <v>1.85974</v>
      </c>
      <c r="IF678">
        <v>1.85988</v>
      </c>
      <c r="IG678">
        <v>1.85838</v>
      </c>
      <c r="IH678">
        <v>1.85745</v>
      </c>
      <c r="II678">
        <v>1.85241</v>
      </c>
      <c r="IJ678">
        <v>0</v>
      </c>
      <c r="IK678">
        <v>0</v>
      </c>
      <c r="IL678">
        <v>0</v>
      </c>
      <c r="IM678">
        <v>0</v>
      </c>
      <c r="IN678" t="s">
        <v>441</v>
      </c>
      <c r="IO678" t="s">
        <v>442</v>
      </c>
      <c r="IP678" t="s">
        <v>443</v>
      </c>
      <c r="IQ678" t="s">
        <v>443</v>
      </c>
      <c r="IR678" t="s">
        <v>443</v>
      </c>
      <c r="IS678" t="s">
        <v>443</v>
      </c>
      <c r="IT678">
        <v>0</v>
      </c>
      <c r="IU678">
        <v>100</v>
      </c>
      <c r="IV678">
        <v>100</v>
      </c>
      <c r="IW678">
        <v>-0.53</v>
      </c>
      <c r="IX678">
        <v>0.2745</v>
      </c>
      <c r="IY678">
        <v>-1.199888540531774</v>
      </c>
      <c r="IZ678">
        <v>0.0006062262584135303</v>
      </c>
      <c r="JA678">
        <v>-6.607284784785487E-07</v>
      </c>
      <c r="JB678">
        <v>4.456398226774383E-10</v>
      </c>
      <c r="JC678">
        <v>0.04242554667046498</v>
      </c>
      <c r="JD678">
        <v>-0.002659736867722172</v>
      </c>
      <c r="JE678">
        <v>0.000738507291522077</v>
      </c>
      <c r="JF678">
        <v>-6.730059124220876E-06</v>
      </c>
      <c r="JG678">
        <v>7</v>
      </c>
      <c r="JH678">
        <v>1949</v>
      </c>
      <c r="JI678">
        <v>1</v>
      </c>
      <c r="JJ678">
        <v>29</v>
      </c>
      <c r="JK678">
        <v>190252.3</v>
      </c>
      <c r="JL678">
        <v>190252.5</v>
      </c>
      <c r="JM678">
        <v>3.75488</v>
      </c>
      <c r="JN678">
        <v>2.59766</v>
      </c>
      <c r="JO678">
        <v>2.146</v>
      </c>
      <c r="JP678">
        <v>2.67944</v>
      </c>
      <c r="JQ678">
        <v>2.29858</v>
      </c>
      <c r="JR678">
        <v>2.43408</v>
      </c>
      <c r="JS678">
        <v>37.0509</v>
      </c>
      <c r="JT678">
        <v>24.07</v>
      </c>
      <c r="JU678">
        <v>18</v>
      </c>
      <c r="JV678">
        <v>481.516</v>
      </c>
      <c r="JW678">
        <v>898.169</v>
      </c>
      <c r="JX678">
        <v>28.1077</v>
      </c>
      <c r="JY678">
        <v>28.342</v>
      </c>
      <c r="JZ678">
        <v>30.0001</v>
      </c>
      <c r="KA678">
        <v>28.5593</v>
      </c>
      <c r="KB678">
        <v>28.528</v>
      </c>
      <c r="KC678">
        <v>75.37179999999999</v>
      </c>
      <c r="KD678">
        <v>15.9302</v>
      </c>
      <c r="KE678">
        <v>52.7356</v>
      </c>
      <c r="KF678">
        <v>28.0907</v>
      </c>
      <c r="KG678">
        <v>1403.81</v>
      </c>
      <c r="KH678">
        <v>19.8436</v>
      </c>
      <c r="KI678">
        <v>102.082</v>
      </c>
      <c r="KJ678">
        <v>91.6093</v>
      </c>
    </row>
    <row r="679" spans="1:296">
      <c r="A679">
        <v>661</v>
      </c>
      <c r="B679">
        <v>1758404750.1</v>
      </c>
      <c r="C679">
        <v>22609.59999990463</v>
      </c>
      <c r="D679" t="s">
        <v>1771</v>
      </c>
      <c r="E679" t="s">
        <v>1772</v>
      </c>
      <c r="F679">
        <v>5</v>
      </c>
      <c r="G679" t="s">
        <v>1604</v>
      </c>
      <c r="H679">
        <v>1758404742.6</v>
      </c>
      <c r="I679">
        <f>(J679)/1000</f>
        <v>0</v>
      </c>
      <c r="J679">
        <f>IF(DO679, AM679, AG679)</f>
        <v>0</v>
      </c>
      <c r="K679">
        <f>IF(DO679, AH679, AF679)</f>
        <v>0</v>
      </c>
      <c r="L679">
        <f>DQ679 - IF(AT679&gt;1, K679*DK679*100.0/(AV679), 0)</f>
        <v>0</v>
      </c>
      <c r="M679">
        <f>((S679-I679/2)*L679-K679)/(S679+I679/2)</f>
        <v>0</v>
      </c>
      <c r="N679">
        <f>M679*(DX679+DY679)/1000.0</f>
        <v>0</v>
      </c>
      <c r="O679">
        <f>(DQ679 - IF(AT679&gt;1, K679*DK679*100.0/(AV679), 0))*(DX679+DY679)/1000.0</f>
        <v>0</v>
      </c>
      <c r="P679">
        <f>2.0/((1/R679-1/Q679)+SIGN(R679)*SQRT((1/R679-1/Q679)*(1/R679-1/Q679) + 4*DL679/((DL679+1)*(DL679+1))*(2*1/R679*1/Q679-1/Q679*1/Q679)))</f>
        <v>0</v>
      </c>
      <c r="Q679">
        <f>IF(LEFT(DM679,1)&lt;&gt;"0",IF(LEFT(DM679,1)="1",3.0,DN679),$D$5+$E$5*(EE679*DX679/($K$5*1000))+$F$5*(EE679*DX679/($K$5*1000))*MAX(MIN(DK679,$J$5),$I$5)*MAX(MIN(DK679,$J$5),$I$5)+$G$5*MAX(MIN(DK679,$J$5),$I$5)*(EE679*DX679/($K$5*1000))+$H$5*(EE679*DX679/($K$5*1000))*(EE679*DX679/($K$5*1000)))</f>
        <v>0</v>
      </c>
      <c r="R679">
        <f>I679*(1000-(1000*0.61365*exp(17.502*V679/(240.97+V679))/(DX679+DY679)+DS679)/2)/(1000*0.61365*exp(17.502*V679/(240.97+V679))/(DX679+DY679)-DS679)</f>
        <v>0</v>
      </c>
      <c r="S679">
        <f>1/((DL679+1)/(P679/1.6)+1/(Q679/1.37)) + DL679/((DL679+1)/(P679/1.6) + DL679/(Q679/1.37))</f>
        <v>0</v>
      </c>
      <c r="T679">
        <f>(DG679*DJ679)</f>
        <v>0</v>
      </c>
      <c r="U679">
        <f>(DZ679+(T679+2*0.95*5.67E-8*(((DZ679+$B$9)+273)^4-(DZ679+273)^4)-44100*I679)/(1.84*29.3*Q679+8*0.95*5.67E-8*(DZ679+273)^3))</f>
        <v>0</v>
      </c>
      <c r="V679">
        <f>($C$9*EA679+$D$9*EB679+$E$9*U679)</f>
        <v>0</v>
      </c>
      <c r="W679">
        <f>0.61365*exp(17.502*V679/(240.97+V679))</f>
        <v>0</v>
      </c>
      <c r="X679">
        <f>(Y679/Z679*100)</f>
        <v>0</v>
      </c>
      <c r="Y679">
        <f>DS679*(DX679+DY679)/1000</f>
        <v>0</v>
      </c>
      <c r="Z679">
        <f>0.61365*exp(17.502*DZ679/(240.97+DZ679))</f>
        <v>0</v>
      </c>
      <c r="AA679">
        <f>(W679-DS679*(DX679+DY679)/1000)</f>
        <v>0</v>
      </c>
      <c r="AB679">
        <f>(-I679*44100)</f>
        <v>0</v>
      </c>
      <c r="AC679">
        <f>2*29.3*Q679*0.92*(DZ679-V679)</f>
        <v>0</v>
      </c>
      <c r="AD679">
        <f>2*0.95*5.67E-8*(((DZ679+$B$9)+273)^4-(V679+273)^4)</f>
        <v>0</v>
      </c>
      <c r="AE679">
        <f>T679+AD679+AB679+AC679</f>
        <v>0</v>
      </c>
      <c r="AF679">
        <f>DW679*AT679*(DR679-DQ679*(1000-AT679*DT679)/(1000-AT679*DS679))/(100*DK679)</f>
        <v>0</v>
      </c>
      <c r="AG679">
        <f>1000*DW679*AT679*(DS679-DT679)/(100*DK679*(1000-AT679*DS679))</f>
        <v>0</v>
      </c>
      <c r="AH679">
        <f>(AI679 - AJ679 - DX679*1E3/(8.314*(DZ679+273.15)) * AL679/DW679 * AK679) * DW679/(100*DK679) * (1000 - DT679)/1000</f>
        <v>0</v>
      </c>
      <c r="AI679">
        <v>1416.719315833424</v>
      </c>
      <c r="AJ679">
        <v>1358.498787878787</v>
      </c>
      <c r="AK679">
        <v>3.424435757149387</v>
      </c>
      <c r="AL679">
        <v>65.71797412509649</v>
      </c>
      <c r="AM679">
        <f>(AO679 - AN679 + DX679*1E3/(8.314*(DZ679+273.15)) * AQ679/DW679 * AP679) * DW679/(100*DK679) * 1000/(1000 - AO679)</f>
        <v>0</v>
      </c>
      <c r="AN679">
        <v>19.73834983926794</v>
      </c>
      <c r="AO679">
        <v>22.50694</v>
      </c>
      <c r="AP679">
        <v>-8.70892187568209E-05</v>
      </c>
      <c r="AQ679">
        <v>86.31650499012009</v>
      </c>
      <c r="AR679">
        <v>0</v>
      </c>
      <c r="AS679">
        <v>0</v>
      </c>
      <c r="AT679">
        <f>IF(AR679*$H$15&gt;=AV679,1.0,(AV679/(AV679-AR679*$H$15)))</f>
        <v>0</v>
      </c>
      <c r="AU679">
        <f>(AT679-1)*100</f>
        <v>0</v>
      </c>
      <c r="AV679">
        <f>MAX(0,($B$15+$C$15*EE679)/(1+$D$15*EE679)*DX679/(DZ679+273)*$E$15)</f>
        <v>0</v>
      </c>
      <c r="AW679" t="s">
        <v>437</v>
      </c>
      <c r="AX679" t="s">
        <v>437</v>
      </c>
      <c r="AY679">
        <v>0</v>
      </c>
      <c r="AZ679">
        <v>0</v>
      </c>
      <c r="BA679">
        <f>1-AY679/AZ679</f>
        <v>0</v>
      </c>
      <c r="BB679">
        <v>0</v>
      </c>
      <c r="BC679" t="s">
        <v>437</v>
      </c>
      <c r="BD679" t="s">
        <v>437</v>
      </c>
      <c r="BE679">
        <v>0</v>
      </c>
      <c r="BF679">
        <v>0</v>
      </c>
      <c r="BG679">
        <f>1-BE679/BF679</f>
        <v>0</v>
      </c>
      <c r="BH679">
        <v>0.5</v>
      </c>
      <c r="BI679">
        <f>DH679</f>
        <v>0</v>
      </c>
      <c r="BJ679">
        <f>K679</f>
        <v>0</v>
      </c>
      <c r="BK679">
        <f>BG679*BH679*BI679</f>
        <v>0</v>
      </c>
      <c r="BL679">
        <f>(BJ679-BB679)/BI679</f>
        <v>0</v>
      </c>
      <c r="BM679">
        <f>(AZ679-BF679)/BF679</f>
        <v>0</v>
      </c>
      <c r="BN679">
        <f>AY679/(BA679+AY679/BF679)</f>
        <v>0</v>
      </c>
      <c r="BO679" t="s">
        <v>437</v>
      </c>
      <c r="BP679">
        <v>0</v>
      </c>
      <c r="BQ679">
        <f>IF(BP679&lt;&gt;0, BP679, BN679)</f>
        <v>0</v>
      </c>
      <c r="BR679">
        <f>1-BQ679/BF679</f>
        <v>0</v>
      </c>
      <c r="BS679">
        <f>(BF679-BE679)/(BF679-BQ679)</f>
        <v>0</v>
      </c>
      <c r="BT679">
        <f>(AZ679-BF679)/(AZ679-BQ679)</f>
        <v>0</v>
      </c>
      <c r="BU679">
        <f>(BF679-BE679)/(BF679-AY679)</f>
        <v>0</v>
      </c>
      <c r="BV679">
        <f>(AZ679-BF679)/(AZ679-AY679)</f>
        <v>0</v>
      </c>
      <c r="BW679">
        <f>(BS679*BQ679/BE679)</f>
        <v>0</v>
      </c>
      <c r="BX679">
        <f>(1-BW679)</f>
        <v>0</v>
      </c>
      <c r="DG679">
        <f>$B$13*EF679+$C$13*EG679+$F$13*ER679*(1-EU679)</f>
        <v>0</v>
      </c>
      <c r="DH679">
        <f>DG679*DI679</f>
        <v>0</v>
      </c>
      <c r="DI679">
        <f>($B$13*$D$11+$C$13*$D$11+$F$13*((FE679+EW679)/MAX(FE679+EW679+FF679, 0.1)*$I$11+FF679/MAX(FE679+EW679+FF679, 0.1)*$J$11))/($B$13+$C$13+$F$13)</f>
        <v>0</v>
      </c>
      <c r="DJ679">
        <f>($B$13*$K$11+$C$13*$K$11+$F$13*((FE679+EW679)/MAX(FE679+EW679+FF679, 0.1)*$P$11+FF679/MAX(FE679+EW679+FF679, 0.1)*$Q$11))/($B$13+$C$13+$F$13)</f>
        <v>0</v>
      </c>
      <c r="DK679">
        <v>5.66</v>
      </c>
      <c r="DL679">
        <v>0.5</v>
      </c>
      <c r="DM679" t="s">
        <v>438</v>
      </c>
      <c r="DN679">
        <v>2</v>
      </c>
      <c r="DO679" t="b">
        <v>1</v>
      </c>
      <c r="DP679">
        <v>1758404742.6</v>
      </c>
      <c r="DQ679">
        <v>1304.475185185185</v>
      </c>
      <c r="DR679">
        <v>1374.991481481481</v>
      </c>
      <c r="DS679">
        <v>22.51148148148148</v>
      </c>
      <c r="DT679">
        <v>19.70513333333333</v>
      </c>
      <c r="DU679">
        <v>1305.018888888889</v>
      </c>
      <c r="DV679">
        <v>22.23701481481482</v>
      </c>
      <c r="DW679">
        <v>499.9605555555555</v>
      </c>
      <c r="DX679">
        <v>90.20117407407406</v>
      </c>
      <c r="DY679">
        <v>0.06634815185185185</v>
      </c>
      <c r="DZ679">
        <v>29.33519259259259</v>
      </c>
      <c r="EA679">
        <v>30.04647407407407</v>
      </c>
      <c r="EB679">
        <v>999.9000000000001</v>
      </c>
      <c r="EC679">
        <v>0</v>
      </c>
      <c r="ED679">
        <v>0</v>
      </c>
      <c r="EE679">
        <v>9993.377037037037</v>
      </c>
      <c r="EF679">
        <v>0</v>
      </c>
      <c r="EG679">
        <v>11.5964</v>
      </c>
      <c r="EH679">
        <v>-70.51655185185184</v>
      </c>
      <c r="EI679">
        <v>1334.517407407407</v>
      </c>
      <c r="EJ679">
        <v>1402.631111111112</v>
      </c>
      <c r="EK679">
        <v>2.806334814814815</v>
      </c>
      <c r="EL679">
        <v>1374.991481481481</v>
      </c>
      <c r="EM679">
        <v>19.70513333333333</v>
      </c>
      <c r="EN679">
        <v>2.030562222222222</v>
      </c>
      <c r="EO679">
        <v>1.777427037037037</v>
      </c>
      <c r="EP679">
        <v>17.68468518518518</v>
      </c>
      <c r="EQ679">
        <v>15.58965185185185</v>
      </c>
      <c r="ER679">
        <v>1999.992222222222</v>
      </c>
      <c r="ES679">
        <v>0.9799925555555555</v>
      </c>
      <c r="ET679">
        <v>0.02000723333333333</v>
      </c>
      <c r="EU679">
        <v>0</v>
      </c>
      <c r="EV679">
        <v>987.1742222222222</v>
      </c>
      <c r="EW679">
        <v>5.00078</v>
      </c>
      <c r="EX679">
        <v>19288.06296296296</v>
      </c>
      <c r="EY679">
        <v>16379.52962962963</v>
      </c>
      <c r="EZ679">
        <v>38.62244444444444</v>
      </c>
      <c r="FA679">
        <v>39.50459259259259</v>
      </c>
      <c r="FB679">
        <v>38.94414814814814</v>
      </c>
      <c r="FC679">
        <v>39.09011111111111</v>
      </c>
      <c r="FD679">
        <v>39.92792592592592</v>
      </c>
      <c r="FE679">
        <v>1955.072592592593</v>
      </c>
      <c r="FF679">
        <v>39.91</v>
      </c>
      <c r="FG679">
        <v>0</v>
      </c>
      <c r="FH679">
        <v>1758404750.7</v>
      </c>
      <c r="FI679">
        <v>0</v>
      </c>
      <c r="FJ679">
        <v>987.1526153846154</v>
      </c>
      <c r="FK679">
        <v>1.199589743656825</v>
      </c>
      <c r="FL679">
        <v>27.71282051149304</v>
      </c>
      <c r="FM679">
        <v>19287.77692307692</v>
      </c>
      <c r="FN679">
        <v>15</v>
      </c>
      <c r="FO679">
        <v>0</v>
      </c>
      <c r="FP679" t="s">
        <v>439</v>
      </c>
      <c r="FQ679">
        <v>1746989605.5</v>
      </c>
      <c r="FR679">
        <v>1746989593.5</v>
      </c>
      <c r="FS679">
        <v>0</v>
      </c>
      <c r="FT679">
        <v>-0.274</v>
      </c>
      <c r="FU679">
        <v>-0.002</v>
      </c>
      <c r="FV679">
        <v>2.549</v>
      </c>
      <c r="FW679">
        <v>0.129</v>
      </c>
      <c r="FX679">
        <v>420</v>
      </c>
      <c r="FY679">
        <v>17</v>
      </c>
      <c r="FZ679">
        <v>0.02</v>
      </c>
      <c r="GA679">
        <v>0.04</v>
      </c>
      <c r="GB679">
        <v>-70.46855853658536</v>
      </c>
      <c r="GC679">
        <v>-0.8822090592333997</v>
      </c>
      <c r="GD679">
        <v>0.106109198184331</v>
      </c>
      <c r="GE679">
        <v>0</v>
      </c>
      <c r="GF679">
        <v>987.0289999999999</v>
      </c>
      <c r="GG679">
        <v>2.267624138228418</v>
      </c>
      <c r="GH679">
        <v>0.3064280934747889</v>
      </c>
      <c r="GI679">
        <v>0</v>
      </c>
      <c r="GJ679">
        <v>2.833128048780488</v>
      </c>
      <c r="GK679">
        <v>-0.5553056445993003</v>
      </c>
      <c r="GL679">
        <v>0.05539281630890209</v>
      </c>
      <c r="GM679">
        <v>0</v>
      </c>
      <c r="GN679">
        <v>0</v>
      </c>
      <c r="GO679">
        <v>3</v>
      </c>
      <c r="GP679" t="s">
        <v>446</v>
      </c>
      <c r="GQ679">
        <v>3.10197</v>
      </c>
      <c r="GR679">
        <v>2.72441</v>
      </c>
      <c r="GS679">
        <v>0.191523</v>
      </c>
      <c r="GT679">
        <v>0.197613</v>
      </c>
      <c r="GU679">
        <v>0.102919</v>
      </c>
      <c r="GV679">
        <v>0.09516280000000001</v>
      </c>
      <c r="GW679">
        <v>21161.3</v>
      </c>
      <c r="GX679">
        <v>19084.6</v>
      </c>
      <c r="GY679">
        <v>26736.3</v>
      </c>
      <c r="GZ679">
        <v>24004.4</v>
      </c>
      <c r="HA679">
        <v>38390.8</v>
      </c>
      <c r="HB679">
        <v>32132.2</v>
      </c>
      <c r="HC679">
        <v>46690.2</v>
      </c>
      <c r="HD679">
        <v>37991.8</v>
      </c>
      <c r="HE679">
        <v>1.87385</v>
      </c>
      <c r="HF679">
        <v>2.34932</v>
      </c>
      <c r="HG679">
        <v>0.152148</v>
      </c>
      <c r="HH679">
        <v>0</v>
      </c>
      <c r="HI679">
        <v>27.5762</v>
      </c>
      <c r="HJ679">
        <v>999.9</v>
      </c>
      <c r="HK679">
        <v>43.4</v>
      </c>
      <c r="HL679">
        <v>32.4</v>
      </c>
      <c r="HM679">
        <v>23.5001</v>
      </c>
      <c r="HN679">
        <v>61.0012</v>
      </c>
      <c r="HO679">
        <v>5.16426</v>
      </c>
      <c r="HP679">
        <v>2</v>
      </c>
      <c r="HQ679">
        <v>0.0858892</v>
      </c>
      <c r="HR679">
        <v>-0.215975</v>
      </c>
      <c r="HS679">
        <v>20.2825</v>
      </c>
      <c r="HT679">
        <v>5.21355</v>
      </c>
      <c r="HU679">
        <v>11.9748</v>
      </c>
      <c r="HV679">
        <v>4.96355</v>
      </c>
      <c r="HW679">
        <v>3.2745</v>
      </c>
      <c r="HX679">
        <v>9999</v>
      </c>
      <c r="HY679">
        <v>9999</v>
      </c>
      <c r="HZ679">
        <v>9999</v>
      </c>
      <c r="IA679">
        <v>999.9</v>
      </c>
      <c r="IB679">
        <v>1.86386</v>
      </c>
      <c r="IC679">
        <v>1.86006</v>
      </c>
      <c r="ID679">
        <v>1.85843</v>
      </c>
      <c r="IE679">
        <v>1.85974</v>
      </c>
      <c r="IF679">
        <v>1.85987</v>
      </c>
      <c r="IG679">
        <v>1.8584</v>
      </c>
      <c r="IH679">
        <v>1.85745</v>
      </c>
      <c r="II679">
        <v>1.85242</v>
      </c>
      <c r="IJ679">
        <v>0</v>
      </c>
      <c r="IK679">
        <v>0</v>
      </c>
      <c r="IL679">
        <v>0</v>
      </c>
      <c r="IM679">
        <v>0</v>
      </c>
      <c r="IN679" t="s">
        <v>441</v>
      </c>
      <c r="IO679" t="s">
        <v>442</v>
      </c>
      <c r="IP679" t="s">
        <v>443</v>
      </c>
      <c r="IQ679" t="s">
        <v>443</v>
      </c>
      <c r="IR679" t="s">
        <v>443</v>
      </c>
      <c r="IS679" t="s">
        <v>443</v>
      </c>
      <c r="IT679">
        <v>0</v>
      </c>
      <c r="IU679">
        <v>100</v>
      </c>
      <c r="IV679">
        <v>100</v>
      </c>
      <c r="IW679">
        <v>-0.51</v>
      </c>
      <c r="IX679">
        <v>0.2743</v>
      </c>
      <c r="IY679">
        <v>-1.199888540531774</v>
      </c>
      <c r="IZ679">
        <v>0.0006062262584135303</v>
      </c>
      <c r="JA679">
        <v>-6.607284784785487E-07</v>
      </c>
      <c r="JB679">
        <v>4.456398226774383E-10</v>
      </c>
      <c r="JC679">
        <v>0.04242554667046498</v>
      </c>
      <c r="JD679">
        <v>-0.002659736867722172</v>
      </c>
      <c r="JE679">
        <v>0.000738507291522077</v>
      </c>
      <c r="JF679">
        <v>-6.730059124220876E-06</v>
      </c>
      <c r="JG679">
        <v>7</v>
      </c>
      <c r="JH679">
        <v>1949</v>
      </c>
      <c r="JI679">
        <v>1</v>
      </c>
      <c r="JJ679">
        <v>29</v>
      </c>
      <c r="JK679">
        <v>190252.4</v>
      </c>
      <c r="JL679">
        <v>190252.6</v>
      </c>
      <c r="JM679">
        <v>3.79272</v>
      </c>
      <c r="JN679">
        <v>2.55981</v>
      </c>
      <c r="JO679">
        <v>2.146</v>
      </c>
      <c r="JP679">
        <v>2.67822</v>
      </c>
      <c r="JQ679">
        <v>2.29858</v>
      </c>
      <c r="JR679">
        <v>2.40234</v>
      </c>
      <c r="JS679">
        <v>37.0509</v>
      </c>
      <c r="JT679">
        <v>24.0612</v>
      </c>
      <c r="JU679">
        <v>18</v>
      </c>
      <c r="JV679">
        <v>480.86</v>
      </c>
      <c r="JW679">
        <v>898.54</v>
      </c>
      <c r="JX679">
        <v>28.0595</v>
      </c>
      <c r="JY679">
        <v>28.342</v>
      </c>
      <c r="JZ679">
        <v>30.0002</v>
      </c>
      <c r="KA679">
        <v>28.5569</v>
      </c>
      <c r="KB679">
        <v>28.528</v>
      </c>
      <c r="KC679">
        <v>76.0891</v>
      </c>
      <c r="KD679">
        <v>15.6045</v>
      </c>
      <c r="KE679">
        <v>52.7356</v>
      </c>
      <c r="KF679">
        <v>28.044</v>
      </c>
      <c r="KG679">
        <v>1423.85</v>
      </c>
      <c r="KH679">
        <v>19.8957</v>
      </c>
      <c r="KI679">
        <v>102.082</v>
      </c>
      <c r="KJ679">
        <v>91.6087</v>
      </c>
    </row>
    <row r="680" spans="1:296">
      <c r="A680">
        <v>662</v>
      </c>
      <c r="B680">
        <v>1758404755.1</v>
      </c>
      <c r="C680">
        <v>22614.59999990463</v>
      </c>
      <c r="D680" t="s">
        <v>1773</v>
      </c>
      <c r="E680" t="s">
        <v>1774</v>
      </c>
      <c r="F680">
        <v>5</v>
      </c>
      <c r="G680" t="s">
        <v>1604</v>
      </c>
      <c r="H680">
        <v>1758404747.314285</v>
      </c>
      <c r="I680">
        <f>(J680)/1000</f>
        <v>0</v>
      </c>
      <c r="J680">
        <f>IF(DO680, AM680, AG680)</f>
        <v>0</v>
      </c>
      <c r="K680">
        <f>IF(DO680, AH680, AF680)</f>
        <v>0</v>
      </c>
      <c r="L680">
        <f>DQ680 - IF(AT680&gt;1, K680*DK680*100.0/(AV680), 0)</f>
        <v>0</v>
      </c>
      <c r="M680">
        <f>((S680-I680/2)*L680-K680)/(S680+I680/2)</f>
        <v>0</v>
      </c>
      <c r="N680">
        <f>M680*(DX680+DY680)/1000.0</f>
        <v>0</v>
      </c>
      <c r="O680">
        <f>(DQ680 - IF(AT680&gt;1, K680*DK680*100.0/(AV680), 0))*(DX680+DY680)/1000.0</f>
        <v>0</v>
      </c>
      <c r="P680">
        <f>2.0/((1/R680-1/Q680)+SIGN(R680)*SQRT((1/R680-1/Q680)*(1/R680-1/Q680) + 4*DL680/((DL680+1)*(DL680+1))*(2*1/R680*1/Q680-1/Q680*1/Q680)))</f>
        <v>0</v>
      </c>
      <c r="Q680">
        <f>IF(LEFT(DM680,1)&lt;&gt;"0",IF(LEFT(DM680,1)="1",3.0,DN680),$D$5+$E$5*(EE680*DX680/($K$5*1000))+$F$5*(EE680*DX680/($K$5*1000))*MAX(MIN(DK680,$J$5),$I$5)*MAX(MIN(DK680,$J$5),$I$5)+$G$5*MAX(MIN(DK680,$J$5),$I$5)*(EE680*DX680/($K$5*1000))+$H$5*(EE680*DX680/($K$5*1000))*(EE680*DX680/($K$5*1000)))</f>
        <v>0</v>
      </c>
      <c r="R680">
        <f>I680*(1000-(1000*0.61365*exp(17.502*V680/(240.97+V680))/(DX680+DY680)+DS680)/2)/(1000*0.61365*exp(17.502*V680/(240.97+V680))/(DX680+DY680)-DS680)</f>
        <v>0</v>
      </c>
      <c r="S680">
        <f>1/((DL680+1)/(P680/1.6)+1/(Q680/1.37)) + DL680/((DL680+1)/(P680/1.6) + DL680/(Q680/1.37))</f>
        <v>0</v>
      </c>
      <c r="T680">
        <f>(DG680*DJ680)</f>
        <v>0</v>
      </c>
      <c r="U680">
        <f>(DZ680+(T680+2*0.95*5.67E-8*(((DZ680+$B$9)+273)^4-(DZ680+273)^4)-44100*I680)/(1.84*29.3*Q680+8*0.95*5.67E-8*(DZ680+273)^3))</f>
        <v>0</v>
      </c>
      <c r="V680">
        <f>($C$9*EA680+$D$9*EB680+$E$9*U680)</f>
        <v>0</v>
      </c>
      <c r="W680">
        <f>0.61365*exp(17.502*V680/(240.97+V680))</f>
        <v>0</v>
      </c>
      <c r="X680">
        <f>(Y680/Z680*100)</f>
        <v>0</v>
      </c>
      <c r="Y680">
        <f>DS680*(DX680+DY680)/1000</f>
        <v>0</v>
      </c>
      <c r="Z680">
        <f>0.61365*exp(17.502*DZ680/(240.97+DZ680))</f>
        <v>0</v>
      </c>
      <c r="AA680">
        <f>(W680-DS680*(DX680+DY680)/1000)</f>
        <v>0</v>
      </c>
      <c r="AB680">
        <f>(-I680*44100)</f>
        <v>0</v>
      </c>
      <c r="AC680">
        <f>2*29.3*Q680*0.92*(DZ680-V680)</f>
        <v>0</v>
      </c>
      <c r="AD680">
        <f>2*0.95*5.67E-8*(((DZ680+$B$9)+273)^4-(V680+273)^4)</f>
        <v>0</v>
      </c>
      <c r="AE680">
        <f>T680+AD680+AB680+AC680</f>
        <v>0</v>
      </c>
      <c r="AF680">
        <f>DW680*AT680*(DR680-DQ680*(1000-AT680*DT680)/(1000-AT680*DS680))/(100*DK680)</f>
        <v>0</v>
      </c>
      <c r="AG680">
        <f>1000*DW680*AT680*(DS680-DT680)/(100*DK680*(1000-AT680*DS680))</f>
        <v>0</v>
      </c>
      <c r="AH680">
        <f>(AI680 - AJ680 - DX680*1E3/(8.314*(DZ680+273.15)) * AL680/DW680 * AK680) * DW680/(100*DK680) * (1000 - DT680)/1000</f>
        <v>0</v>
      </c>
      <c r="AI680">
        <v>1433.91314691461</v>
      </c>
      <c r="AJ680">
        <v>1375.566848484848</v>
      </c>
      <c r="AK680">
        <v>3.402106705362991</v>
      </c>
      <c r="AL680">
        <v>65.71797412509649</v>
      </c>
      <c r="AM680">
        <f>(AO680 - AN680 + DX680*1E3/(8.314*(DZ680+273.15)) * AQ680/DW680 * AP680) * DW680/(100*DK680) * 1000/(1000 - AO680)</f>
        <v>0</v>
      </c>
      <c r="AN680">
        <v>19.78933023632723</v>
      </c>
      <c r="AO680">
        <v>22.5065006060606</v>
      </c>
      <c r="AP680">
        <v>-5.898120323268195E-05</v>
      </c>
      <c r="AQ680">
        <v>86.31650499012009</v>
      </c>
      <c r="AR680">
        <v>0</v>
      </c>
      <c r="AS680">
        <v>0</v>
      </c>
      <c r="AT680">
        <f>IF(AR680*$H$15&gt;=AV680,1.0,(AV680/(AV680-AR680*$H$15)))</f>
        <v>0</v>
      </c>
      <c r="AU680">
        <f>(AT680-1)*100</f>
        <v>0</v>
      </c>
      <c r="AV680">
        <f>MAX(0,($B$15+$C$15*EE680)/(1+$D$15*EE680)*DX680/(DZ680+273)*$E$15)</f>
        <v>0</v>
      </c>
      <c r="AW680" t="s">
        <v>437</v>
      </c>
      <c r="AX680" t="s">
        <v>437</v>
      </c>
      <c r="AY680">
        <v>0</v>
      </c>
      <c r="AZ680">
        <v>0</v>
      </c>
      <c r="BA680">
        <f>1-AY680/AZ680</f>
        <v>0</v>
      </c>
      <c r="BB680">
        <v>0</v>
      </c>
      <c r="BC680" t="s">
        <v>437</v>
      </c>
      <c r="BD680" t="s">
        <v>437</v>
      </c>
      <c r="BE680">
        <v>0</v>
      </c>
      <c r="BF680">
        <v>0</v>
      </c>
      <c r="BG680">
        <f>1-BE680/BF680</f>
        <v>0</v>
      </c>
      <c r="BH680">
        <v>0.5</v>
      </c>
      <c r="BI680">
        <f>DH680</f>
        <v>0</v>
      </c>
      <c r="BJ680">
        <f>K680</f>
        <v>0</v>
      </c>
      <c r="BK680">
        <f>BG680*BH680*BI680</f>
        <v>0</v>
      </c>
      <c r="BL680">
        <f>(BJ680-BB680)/BI680</f>
        <v>0</v>
      </c>
      <c r="BM680">
        <f>(AZ680-BF680)/BF680</f>
        <v>0</v>
      </c>
      <c r="BN680">
        <f>AY680/(BA680+AY680/BF680)</f>
        <v>0</v>
      </c>
      <c r="BO680" t="s">
        <v>437</v>
      </c>
      <c r="BP680">
        <v>0</v>
      </c>
      <c r="BQ680">
        <f>IF(BP680&lt;&gt;0, BP680, BN680)</f>
        <v>0</v>
      </c>
      <c r="BR680">
        <f>1-BQ680/BF680</f>
        <v>0</v>
      </c>
      <c r="BS680">
        <f>(BF680-BE680)/(BF680-BQ680)</f>
        <v>0</v>
      </c>
      <c r="BT680">
        <f>(AZ680-BF680)/(AZ680-BQ680)</f>
        <v>0</v>
      </c>
      <c r="BU680">
        <f>(BF680-BE680)/(BF680-AY680)</f>
        <v>0</v>
      </c>
      <c r="BV680">
        <f>(AZ680-BF680)/(AZ680-AY680)</f>
        <v>0</v>
      </c>
      <c r="BW680">
        <f>(BS680*BQ680/BE680)</f>
        <v>0</v>
      </c>
      <c r="BX680">
        <f>(1-BW680)</f>
        <v>0</v>
      </c>
      <c r="DG680">
        <f>$B$13*EF680+$C$13*EG680+$F$13*ER680*(1-EU680)</f>
        <v>0</v>
      </c>
      <c r="DH680">
        <f>DG680*DI680</f>
        <v>0</v>
      </c>
      <c r="DI680">
        <f>($B$13*$D$11+$C$13*$D$11+$F$13*((FE680+EW680)/MAX(FE680+EW680+FF680, 0.1)*$I$11+FF680/MAX(FE680+EW680+FF680, 0.1)*$J$11))/($B$13+$C$13+$F$13)</f>
        <v>0</v>
      </c>
      <c r="DJ680">
        <f>($B$13*$K$11+$C$13*$K$11+$F$13*((FE680+EW680)/MAX(FE680+EW680+FF680, 0.1)*$P$11+FF680/MAX(FE680+EW680+FF680, 0.1)*$Q$11))/($B$13+$C$13+$F$13)</f>
        <v>0</v>
      </c>
      <c r="DK680">
        <v>5.66</v>
      </c>
      <c r="DL680">
        <v>0.5</v>
      </c>
      <c r="DM680" t="s">
        <v>438</v>
      </c>
      <c r="DN680">
        <v>2</v>
      </c>
      <c r="DO680" t="b">
        <v>1</v>
      </c>
      <c r="DP680">
        <v>1758404747.314285</v>
      </c>
      <c r="DQ680">
        <v>1320.260714285714</v>
      </c>
      <c r="DR680">
        <v>1390.7875</v>
      </c>
      <c r="DS680">
        <v>22.50934285714285</v>
      </c>
      <c r="DT680">
        <v>19.75534285714286</v>
      </c>
      <c r="DU680">
        <v>1320.785714285714</v>
      </c>
      <c r="DV680">
        <v>22.23492142857143</v>
      </c>
      <c r="DW680">
        <v>500.0410000000001</v>
      </c>
      <c r="DX680">
        <v>90.19968571428572</v>
      </c>
      <c r="DY680">
        <v>0.06624326785714287</v>
      </c>
      <c r="DZ680">
        <v>29.33425714285714</v>
      </c>
      <c r="EA680">
        <v>30.04973571428571</v>
      </c>
      <c r="EB680">
        <v>999.9000000000002</v>
      </c>
      <c r="EC680">
        <v>0</v>
      </c>
      <c r="ED680">
        <v>0</v>
      </c>
      <c r="EE680">
        <v>10000.10928571428</v>
      </c>
      <c r="EF680">
        <v>0</v>
      </c>
      <c r="EG680">
        <v>11.5964</v>
      </c>
      <c r="EH680">
        <v>-70.52617142857143</v>
      </c>
      <c r="EI680">
        <v>1350.663571428571</v>
      </c>
      <c r="EJ680">
        <v>1418.816785714285</v>
      </c>
      <c r="EK680">
        <v>2.753993214285714</v>
      </c>
      <c r="EL680">
        <v>1390.7875</v>
      </c>
      <c r="EM680">
        <v>19.75534285714286</v>
      </c>
      <c r="EN680">
        <v>2.030335357142857</v>
      </c>
      <c r="EO680">
        <v>1.781925357142857</v>
      </c>
      <c r="EP680">
        <v>17.68291071428571</v>
      </c>
      <c r="EQ680">
        <v>15.62908928571428</v>
      </c>
      <c r="ER680">
        <v>1999.988928571428</v>
      </c>
      <c r="ES680">
        <v>0.9799926071428573</v>
      </c>
      <c r="ET680">
        <v>0.02000718214285714</v>
      </c>
      <c r="EU680">
        <v>0</v>
      </c>
      <c r="EV680">
        <v>987.1991071428573</v>
      </c>
      <c r="EW680">
        <v>5.00078</v>
      </c>
      <c r="EX680">
        <v>19289.58928571429</v>
      </c>
      <c r="EY680">
        <v>16379.50357142857</v>
      </c>
      <c r="EZ680">
        <v>38.65596428571428</v>
      </c>
      <c r="FA680">
        <v>39.50442857142857</v>
      </c>
      <c r="FB680">
        <v>38.93278571428571</v>
      </c>
      <c r="FC680">
        <v>39.10242857142856</v>
      </c>
      <c r="FD680">
        <v>39.98185714285713</v>
      </c>
      <c r="FE680">
        <v>1955.070714285714</v>
      </c>
      <c r="FF680">
        <v>39.91</v>
      </c>
      <c r="FG680">
        <v>0</v>
      </c>
      <c r="FH680">
        <v>1758404755.5</v>
      </c>
      <c r="FI680">
        <v>0</v>
      </c>
      <c r="FJ680">
        <v>987.2100384615386</v>
      </c>
      <c r="FK680">
        <v>-0.2377093936292271</v>
      </c>
      <c r="FL680">
        <v>16.44444454386086</v>
      </c>
      <c r="FM680">
        <v>19289.45384615385</v>
      </c>
      <c r="FN680">
        <v>15</v>
      </c>
      <c r="FO680">
        <v>0</v>
      </c>
      <c r="FP680" t="s">
        <v>439</v>
      </c>
      <c r="FQ680">
        <v>1746989605.5</v>
      </c>
      <c r="FR680">
        <v>1746989593.5</v>
      </c>
      <c r="FS680">
        <v>0</v>
      </c>
      <c r="FT680">
        <v>-0.274</v>
      </c>
      <c r="FU680">
        <v>-0.002</v>
      </c>
      <c r="FV680">
        <v>2.549</v>
      </c>
      <c r="FW680">
        <v>0.129</v>
      </c>
      <c r="FX680">
        <v>420</v>
      </c>
      <c r="FY680">
        <v>17</v>
      </c>
      <c r="FZ680">
        <v>0.02</v>
      </c>
      <c r="GA680">
        <v>0.04</v>
      </c>
      <c r="GB680">
        <v>-70.51171219512196</v>
      </c>
      <c r="GC680">
        <v>-0.2489686411150058</v>
      </c>
      <c r="GD680">
        <v>0.06204606941078328</v>
      </c>
      <c r="GE680">
        <v>1</v>
      </c>
      <c r="GF680">
        <v>987.1395000000001</v>
      </c>
      <c r="GG680">
        <v>0.9883422476696803</v>
      </c>
      <c r="GH680">
        <v>0.248835671029049</v>
      </c>
      <c r="GI680">
        <v>1</v>
      </c>
      <c r="GJ680">
        <v>2.793178048780488</v>
      </c>
      <c r="GK680">
        <v>-0.6110935191637585</v>
      </c>
      <c r="GL680">
        <v>0.06107655249345225</v>
      </c>
      <c r="GM680">
        <v>0</v>
      </c>
      <c r="GN680">
        <v>2</v>
      </c>
      <c r="GO680">
        <v>3</v>
      </c>
      <c r="GP680" t="s">
        <v>533</v>
      </c>
      <c r="GQ680">
        <v>3.10251</v>
      </c>
      <c r="GR680">
        <v>2.72401</v>
      </c>
      <c r="GS680">
        <v>0.192981</v>
      </c>
      <c r="GT680">
        <v>0.199022</v>
      </c>
      <c r="GU680">
        <v>0.102923</v>
      </c>
      <c r="GV680">
        <v>0.09545480000000001</v>
      </c>
      <c r="GW680">
        <v>21123.1</v>
      </c>
      <c r="GX680">
        <v>19051.1</v>
      </c>
      <c r="GY680">
        <v>26736.2</v>
      </c>
      <c r="GZ680">
        <v>24004.3</v>
      </c>
      <c r="HA680">
        <v>38390.5</v>
      </c>
      <c r="HB680">
        <v>32121.9</v>
      </c>
      <c r="HC680">
        <v>46689.8</v>
      </c>
      <c r="HD680">
        <v>37991.9</v>
      </c>
      <c r="HE680">
        <v>1.87503</v>
      </c>
      <c r="HF680">
        <v>2.34897</v>
      </c>
      <c r="HG680">
        <v>0.151947</v>
      </c>
      <c r="HH680">
        <v>0</v>
      </c>
      <c r="HI680">
        <v>27.5765</v>
      </c>
      <c r="HJ680">
        <v>999.9</v>
      </c>
      <c r="HK680">
        <v>43.4</v>
      </c>
      <c r="HL680">
        <v>32.4</v>
      </c>
      <c r="HM680">
        <v>23.5013</v>
      </c>
      <c r="HN680">
        <v>60.9512</v>
      </c>
      <c r="HO680">
        <v>5.11619</v>
      </c>
      <c r="HP680">
        <v>2</v>
      </c>
      <c r="HQ680">
        <v>0.08566310000000001</v>
      </c>
      <c r="HR680">
        <v>-0.160349</v>
      </c>
      <c r="HS680">
        <v>20.2828</v>
      </c>
      <c r="HT680">
        <v>5.2134</v>
      </c>
      <c r="HU680">
        <v>11.9763</v>
      </c>
      <c r="HV680">
        <v>4.9637</v>
      </c>
      <c r="HW680">
        <v>3.27448</v>
      </c>
      <c r="HX680">
        <v>9999</v>
      </c>
      <c r="HY680">
        <v>9999</v>
      </c>
      <c r="HZ680">
        <v>9999</v>
      </c>
      <c r="IA680">
        <v>999.9</v>
      </c>
      <c r="IB680">
        <v>1.86386</v>
      </c>
      <c r="IC680">
        <v>1.86006</v>
      </c>
      <c r="ID680">
        <v>1.85842</v>
      </c>
      <c r="IE680">
        <v>1.85974</v>
      </c>
      <c r="IF680">
        <v>1.85986</v>
      </c>
      <c r="IG680">
        <v>1.85839</v>
      </c>
      <c r="IH680">
        <v>1.85745</v>
      </c>
      <c r="II680">
        <v>1.85242</v>
      </c>
      <c r="IJ680">
        <v>0</v>
      </c>
      <c r="IK680">
        <v>0</v>
      </c>
      <c r="IL680">
        <v>0</v>
      </c>
      <c r="IM680">
        <v>0</v>
      </c>
      <c r="IN680" t="s">
        <v>441</v>
      </c>
      <c r="IO680" t="s">
        <v>442</v>
      </c>
      <c r="IP680" t="s">
        <v>443</v>
      </c>
      <c r="IQ680" t="s">
        <v>443</v>
      </c>
      <c r="IR680" t="s">
        <v>443</v>
      </c>
      <c r="IS680" t="s">
        <v>443</v>
      </c>
      <c r="IT680">
        <v>0</v>
      </c>
      <c r="IU680">
        <v>100</v>
      </c>
      <c r="IV680">
        <v>100</v>
      </c>
      <c r="IW680">
        <v>-0.5</v>
      </c>
      <c r="IX680">
        <v>0.2744</v>
      </c>
      <c r="IY680">
        <v>-1.199888540531774</v>
      </c>
      <c r="IZ680">
        <v>0.0006062262584135303</v>
      </c>
      <c r="JA680">
        <v>-6.607284784785487E-07</v>
      </c>
      <c r="JB680">
        <v>4.456398226774383E-10</v>
      </c>
      <c r="JC680">
        <v>0.04242554667046498</v>
      </c>
      <c r="JD680">
        <v>-0.002659736867722172</v>
      </c>
      <c r="JE680">
        <v>0.000738507291522077</v>
      </c>
      <c r="JF680">
        <v>-6.730059124220876E-06</v>
      </c>
      <c r="JG680">
        <v>7</v>
      </c>
      <c r="JH680">
        <v>1949</v>
      </c>
      <c r="JI680">
        <v>1</v>
      </c>
      <c r="JJ680">
        <v>29</v>
      </c>
      <c r="JK680">
        <v>190252.5</v>
      </c>
      <c r="JL680">
        <v>190252.7</v>
      </c>
      <c r="JM680">
        <v>3.82446</v>
      </c>
      <c r="JN680">
        <v>2.59399</v>
      </c>
      <c r="JO680">
        <v>2.146</v>
      </c>
      <c r="JP680">
        <v>2.67822</v>
      </c>
      <c r="JQ680">
        <v>2.29858</v>
      </c>
      <c r="JR680">
        <v>2.45117</v>
      </c>
      <c r="JS680">
        <v>37.0509</v>
      </c>
      <c r="JT680">
        <v>24.0787</v>
      </c>
      <c r="JU680">
        <v>18</v>
      </c>
      <c r="JV680">
        <v>481.541</v>
      </c>
      <c r="JW680">
        <v>898.169</v>
      </c>
      <c r="JX680">
        <v>28.0089</v>
      </c>
      <c r="JY680">
        <v>28.342</v>
      </c>
      <c r="JZ680">
        <v>30.0001</v>
      </c>
      <c r="KA680">
        <v>28.5569</v>
      </c>
      <c r="KB680">
        <v>28.528</v>
      </c>
      <c r="KC680">
        <v>76.7531</v>
      </c>
      <c r="KD680">
        <v>15.6045</v>
      </c>
      <c r="KE680">
        <v>52.7356</v>
      </c>
      <c r="KF680">
        <v>27.9926</v>
      </c>
      <c r="KG680">
        <v>1437.2</v>
      </c>
      <c r="KH680">
        <v>19.9405</v>
      </c>
      <c r="KI680">
        <v>102.082</v>
      </c>
      <c r="KJ680">
        <v>91.6087</v>
      </c>
    </row>
    <row r="681" spans="1:296">
      <c r="A681">
        <v>663</v>
      </c>
      <c r="B681">
        <v>1758404760.1</v>
      </c>
      <c r="C681">
        <v>22619.59999990463</v>
      </c>
      <c r="D681" t="s">
        <v>1775</v>
      </c>
      <c r="E681" t="s">
        <v>1776</v>
      </c>
      <c r="F681">
        <v>5</v>
      </c>
      <c r="G681" t="s">
        <v>1604</v>
      </c>
      <c r="H681">
        <v>1758404752.6</v>
      </c>
      <c r="I681">
        <f>(J681)/1000</f>
        <v>0</v>
      </c>
      <c r="J681">
        <f>IF(DO681, AM681, AG681)</f>
        <v>0</v>
      </c>
      <c r="K681">
        <f>IF(DO681, AH681, AF681)</f>
        <v>0</v>
      </c>
      <c r="L681">
        <f>DQ681 - IF(AT681&gt;1, K681*DK681*100.0/(AV681), 0)</f>
        <v>0</v>
      </c>
      <c r="M681">
        <f>((S681-I681/2)*L681-K681)/(S681+I681/2)</f>
        <v>0</v>
      </c>
      <c r="N681">
        <f>M681*(DX681+DY681)/1000.0</f>
        <v>0</v>
      </c>
      <c r="O681">
        <f>(DQ681 - IF(AT681&gt;1, K681*DK681*100.0/(AV681), 0))*(DX681+DY681)/1000.0</f>
        <v>0</v>
      </c>
      <c r="P681">
        <f>2.0/((1/R681-1/Q681)+SIGN(R681)*SQRT((1/R681-1/Q681)*(1/R681-1/Q681) + 4*DL681/((DL681+1)*(DL681+1))*(2*1/R681*1/Q681-1/Q681*1/Q681)))</f>
        <v>0</v>
      </c>
      <c r="Q681">
        <f>IF(LEFT(DM681,1)&lt;&gt;"0",IF(LEFT(DM681,1)="1",3.0,DN681),$D$5+$E$5*(EE681*DX681/($K$5*1000))+$F$5*(EE681*DX681/($K$5*1000))*MAX(MIN(DK681,$J$5),$I$5)*MAX(MIN(DK681,$J$5),$I$5)+$G$5*MAX(MIN(DK681,$J$5),$I$5)*(EE681*DX681/($K$5*1000))+$H$5*(EE681*DX681/($K$5*1000))*(EE681*DX681/($K$5*1000)))</f>
        <v>0</v>
      </c>
      <c r="R681">
        <f>I681*(1000-(1000*0.61365*exp(17.502*V681/(240.97+V681))/(DX681+DY681)+DS681)/2)/(1000*0.61365*exp(17.502*V681/(240.97+V681))/(DX681+DY681)-DS681)</f>
        <v>0</v>
      </c>
      <c r="S681">
        <f>1/((DL681+1)/(P681/1.6)+1/(Q681/1.37)) + DL681/((DL681+1)/(P681/1.6) + DL681/(Q681/1.37))</f>
        <v>0</v>
      </c>
      <c r="T681">
        <f>(DG681*DJ681)</f>
        <v>0</v>
      </c>
      <c r="U681">
        <f>(DZ681+(T681+2*0.95*5.67E-8*(((DZ681+$B$9)+273)^4-(DZ681+273)^4)-44100*I681)/(1.84*29.3*Q681+8*0.95*5.67E-8*(DZ681+273)^3))</f>
        <v>0</v>
      </c>
      <c r="V681">
        <f>($C$9*EA681+$D$9*EB681+$E$9*U681)</f>
        <v>0</v>
      </c>
      <c r="W681">
        <f>0.61365*exp(17.502*V681/(240.97+V681))</f>
        <v>0</v>
      </c>
      <c r="X681">
        <f>(Y681/Z681*100)</f>
        <v>0</v>
      </c>
      <c r="Y681">
        <f>DS681*(DX681+DY681)/1000</f>
        <v>0</v>
      </c>
      <c r="Z681">
        <f>0.61365*exp(17.502*DZ681/(240.97+DZ681))</f>
        <v>0</v>
      </c>
      <c r="AA681">
        <f>(W681-DS681*(DX681+DY681)/1000)</f>
        <v>0</v>
      </c>
      <c r="AB681">
        <f>(-I681*44100)</f>
        <v>0</v>
      </c>
      <c r="AC681">
        <f>2*29.3*Q681*0.92*(DZ681-V681)</f>
        <v>0</v>
      </c>
      <c r="AD681">
        <f>2*0.95*5.67E-8*(((DZ681+$B$9)+273)^4-(V681+273)^4)</f>
        <v>0</v>
      </c>
      <c r="AE681">
        <f>T681+AD681+AB681+AC681</f>
        <v>0</v>
      </c>
      <c r="AF681">
        <f>DW681*AT681*(DR681-DQ681*(1000-AT681*DT681)/(1000-AT681*DS681))/(100*DK681)</f>
        <v>0</v>
      </c>
      <c r="AG681">
        <f>1000*DW681*AT681*(DS681-DT681)/(100*DK681*(1000-AT681*DS681))</f>
        <v>0</v>
      </c>
      <c r="AH681">
        <f>(AI681 - AJ681 - DX681*1E3/(8.314*(DZ681+273.15)) * AL681/DW681 * AK681) * DW681/(100*DK681) * (1000 - DT681)/1000</f>
        <v>0</v>
      </c>
      <c r="AI681">
        <v>1451.202521487459</v>
      </c>
      <c r="AJ681">
        <v>1392.907454545455</v>
      </c>
      <c r="AK681">
        <v>3.465562530231687</v>
      </c>
      <c r="AL681">
        <v>65.71797412509649</v>
      </c>
      <c r="AM681">
        <f>(AO681 - AN681 + DX681*1E3/(8.314*(DZ681+273.15)) * AQ681/DW681 * AP681) * DW681/(100*DK681) * 1000/(1000 - AO681)</f>
        <v>0</v>
      </c>
      <c r="AN681">
        <v>19.85679901304481</v>
      </c>
      <c r="AO681">
        <v>22.51096484848483</v>
      </c>
      <c r="AP681">
        <v>7.646563581941492E-05</v>
      </c>
      <c r="AQ681">
        <v>86.31650499012009</v>
      </c>
      <c r="AR681">
        <v>0</v>
      </c>
      <c r="AS681">
        <v>0</v>
      </c>
      <c r="AT681">
        <f>IF(AR681*$H$15&gt;=AV681,1.0,(AV681/(AV681-AR681*$H$15)))</f>
        <v>0</v>
      </c>
      <c r="AU681">
        <f>(AT681-1)*100</f>
        <v>0</v>
      </c>
      <c r="AV681">
        <f>MAX(0,($B$15+$C$15*EE681)/(1+$D$15*EE681)*DX681/(DZ681+273)*$E$15)</f>
        <v>0</v>
      </c>
      <c r="AW681" t="s">
        <v>437</v>
      </c>
      <c r="AX681" t="s">
        <v>437</v>
      </c>
      <c r="AY681">
        <v>0</v>
      </c>
      <c r="AZ681">
        <v>0</v>
      </c>
      <c r="BA681">
        <f>1-AY681/AZ681</f>
        <v>0</v>
      </c>
      <c r="BB681">
        <v>0</v>
      </c>
      <c r="BC681" t="s">
        <v>437</v>
      </c>
      <c r="BD681" t="s">
        <v>437</v>
      </c>
      <c r="BE681">
        <v>0</v>
      </c>
      <c r="BF681">
        <v>0</v>
      </c>
      <c r="BG681">
        <f>1-BE681/BF681</f>
        <v>0</v>
      </c>
      <c r="BH681">
        <v>0.5</v>
      </c>
      <c r="BI681">
        <f>DH681</f>
        <v>0</v>
      </c>
      <c r="BJ681">
        <f>K681</f>
        <v>0</v>
      </c>
      <c r="BK681">
        <f>BG681*BH681*BI681</f>
        <v>0</v>
      </c>
      <c r="BL681">
        <f>(BJ681-BB681)/BI681</f>
        <v>0</v>
      </c>
      <c r="BM681">
        <f>(AZ681-BF681)/BF681</f>
        <v>0</v>
      </c>
      <c r="BN681">
        <f>AY681/(BA681+AY681/BF681)</f>
        <v>0</v>
      </c>
      <c r="BO681" t="s">
        <v>437</v>
      </c>
      <c r="BP681">
        <v>0</v>
      </c>
      <c r="BQ681">
        <f>IF(BP681&lt;&gt;0, BP681, BN681)</f>
        <v>0</v>
      </c>
      <c r="BR681">
        <f>1-BQ681/BF681</f>
        <v>0</v>
      </c>
      <c r="BS681">
        <f>(BF681-BE681)/(BF681-BQ681)</f>
        <v>0</v>
      </c>
      <c r="BT681">
        <f>(AZ681-BF681)/(AZ681-BQ681)</f>
        <v>0</v>
      </c>
      <c r="BU681">
        <f>(BF681-BE681)/(BF681-AY681)</f>
        <v>0</v>
      </c>
      <c r="BV681">
        <f>(AZ681-BF681)/(AZ681-AY681)</f>
        <v>0</v>
      </c>
      <c r="BW681">
        <f>(BS681*BQ681/BE681)</f>
        <v>0</v>
      </c>
      <c r="BX681">
        <f>(1-BW681)</f>
        <v>0</v>
      </c>
      <c r="DG681">
        <f>$B$13*EF681+$C$13*EG681+$F$13*ER681*(1-EU681)</f>
        <v>0</v>
      </c>
      <c r="DH681">
        <f>DG681*DI681</f>
        <v>0</v>
      </c>
      <c r="DI681">
        <f>($B$13*$D$11+$C$13*$D$11+$F$13*((FE681+EW681)/MAX(FE681+EW681+FF681, 0.1)*$I$11+FF681/MAX(FE681+EW681+FF681, 0.1)*$J$11))/($B$13+$C$13+$F$13)</f>
        <v>0</v>
      </c>
      <c r="DJ681">
        <f>($B$13*$K$11+$C$13*$K$11+$F$13*((FE681+EW681)/MAX(FE681+EW681+FF681, 0.1)*$P$11+FF681/MAX(FE681+EW681+FF681, 0.1)*$Q$11))/($B$13+$C$13+$F$13)</f>
        <v>0</v>
      </c>
      <c r="DK681">
        <v>5.66</v>
      </c>
      <c r="DL681">
        <v>0.5</v>
      </c>
      <c r="DM681" t="s">
        <v>438</v>
      </c>
      <c r="DN681">
        <v>2</v>
      </c>
      <c r="DO681" t="b">
        <v>1</v>
      </c>
      <c r="DP681">
        <v>1758404752.6</v>
      </c>
      <c r="DQ681">
        <v>1337.985925925926</v>
      </c>
      <c r="DR681">
        <v>1408.53037037037</v>
      </c>
      <c r="DS681">
        <v>22.50854444444444</v>
      </c>
      <c r="DT681">
        <v>19.80942592592593</v>
      </c>
      <c r="DU681">
        <v>1338.48962962963</v>
      </c>
      <c r="DV681">
        <v>22.23414444444445</v>
      </c>
      <c r="DW681">
        <v>499.972037037037</v>
      </c>
      <c r="DX681">
        <v>90.19925555555557</v>
      </c>
      <c r="DY681">
        <v>0.06622174074074073</v>
      </c>
      <c r="DZ681">
        <v>29.33154074074074</v>
      </c>
      <c r="EA681">
        <v>30.05415925925927</v>
      </c>
      <c r="EB681">
        <v>999.9000000000001</v>
      </c>
      <c r="EC681">
        <v>0</v>
      </c>
      <c r="ED681">
        <v>0</v>
      </c>
      <c r="EE681">
        <v>9996.389629629628</v>
      </c>
      <c r="EF681">
        <v>0</v>
      </c>
      <c r="EG681">
        <v>11.5964</v>
      </c>
      <c r="EH681">
        <v>-70.5436962962963</v>
      </c>
      <c r="EI681">
        <v>1368.795555555556</v>
      </c>
      <c r="EJ681">
        <v>1436.996296296296</v>
      </c>
      <c r="EK681">
        <v>2.699122592592593</v>
      </c>
      <c r="EL681">
        <v>1408.53037037037</v>
      </c>
      <c r="EM681">
        <v>19.80942592592593</v>
      </c>
      <c r="EN681">
        <v>2.030254074074074</v>
      </c>
      <c r="EO681">
        <v>1.786794814814815</v>
      </c>
      <c r="EP681">
        <v>17.68227407407407</v>
      </c>
      <c r="EQ681">
        <v>15.6717037037037</v>
      </c>
      <c r="ER681">
        <v>2000.007407407407</v>
      </c>
      <c r="ES681">
        <v>0.9799928888888888</v>
      </c>
      <c r="ET681">
        <v>0.0200069</v>
      </c>
      <c r="EU681">
        <v>0</v>
      </c>
      <c r="EV681">
        <v>987.1012222222222</v>
      </c>
      <c r="EW681">
        <v>5.00078</v>
      </c>
      <c r="EX681">
        <v>19290.22592592593</v>
      </c>
      <c r="EY681">
        <v>16379.65185185186</v>
      </c>
      <c r="EZ681">
        <v>38.66185185185185</v>
      </c>
      <c r="FA681">
        <v>39.50918518518519</v>
      </c>
      <c r="FB681">
        <v>38.93262962962962</v>
      </c>
      <c r="FC681">
        <v>39.11548148148148</v>
      </c>
      <c r="FD681">
        <v>39.98814814814814</v>
      </c>
      <c r="FE681">
        <v>1955.092222222223</v>
      </c>
      <c r="FF681">
        <v>39.91</v>
      </c>
      <c r="FG681">
        <v>0</v>
      </c>
      <c r="FH681">
        <v>1758404760.9</v>
      </c>
      <c r="FI681">
        <v>0</v>
      </c>
      <c r="FJ681">
        <v>987.1382800000001</v>
      </c>
      <c r="FK681">
        <v>-1.156230763772546</v>
      </c>
      <c r="FL681">
        <v>-7.107692205221685</v>
      </c>
      <c r="FM681">
        <v>19290.036</v>
      </c>
      <c r="FN681">
        <v>15</v>
      </c>
      <c r="FO681">
        <v>0</v>
      </c>
      <c r="FP681" t="s">
        <v>439</v>
      </c>
      <c r="FQ681">
        <v>1746989605.5</v>
      </c>
      <c r="FR681">
        <v>1746989593.5</v>
      </c>
      <c r="FS681">
        <v>0</v>
      </c>
      <c r="FT681">
        <v>-0.274</v>
      </c>
      <c r="FU681">
        <v>-0.002</v>
      </c>
      <c r="FV681">
        <v>2.549</v>
      </c>
      <c r="FW681">
        <v>0.129</v>
      </c>
      <c r="FX681">
        <v>420</v>
      </c>
      <c r="FY681">
        <v>17</v>
      </c>
      <c r="FZ681">
        <v>0.02</v>
      </c>
      <c r="GA681">
        <v>0.04</v>
      </c>
      <c r="GB681">
        <v>-70.54177999999999</v>
      </c>
      <c r="GC681">
        <v>-0.1306604127578863</v>
      </c>
      <c r="GD681">
        <v>0.06058499071552301</v>
      </c>
      <c r="GE681">
        <v>1</v>
      </c>
      <c r="GF681">
        <v>987.1746764705882</v>
      </c>
      <c r="GG681">
        <v>-0.4195721929873494</v>
      </c>
      <c r="GH681">
        <v>0.2364843883155091</v>
      </c>
      <c r="GI681">
        <v>1</v>
      </c>
      <c r="GJ681">
        <v>2.733115</v>
      </c>
      <c r="GK681">
        <v>-0.6425903189493517</v>
      </c>
      <c r="GL681">
        <v>0.06299273219983395</v>
      </c>
      <c r="GM681">
        <v>0</v>
      </c>
      <c r="GN681">
        <v>2</v>
      </c>
      <c r="GO681">
        <v>3</v>
      </c>
      <c r="GP681" t="s">
        <v>533</v>
      </c>
      <c r="GQ681">
        <v>3.10203</v>
      </c>
      <c r="GR681">
        <v>2.72464</v>
      </c>
      <c r="GS681">
        <v>0.194443</v>
      </c>
      <c r="GT681">
        <v>0.200445</v>
      </c>
      <c r="GU681">
        <v>0.102933</v>
      </c>
      <c r="GV681">
        <v>0.09549630000000001</v>
      </c>
      <c r="GW681">
        <v>21084.9</v>
      </c>
      <c r="GX681">
        <v>19017.3</v>
      </c>
      <c r="GY681">
        <v>26736.3</v>
      </c>
      <c r="GZ681">
        <v>24004.3</v>
      </c>
      <c r="HA681">
        <v>38390.4</v>
      </c>
      <c r="HB681">
        <v>32120.4</v>
      </c>
      <c r="HC681">
        <v>46690</v>
      </c>
      <c r="HD681">
        <v>37991.7</v>
      </c>
      <c r="HE681">
        <v>1.8739</v>
      </c>
      <c r="HF681">
        <v>2.34965</v>
      </c>
      <c r="HG681">
        <v>0.152279</v>
      </c>
      <c r="HH681">
        <v>0</v>
      </c>
      <c r="HI681">
        <v>27.5765</v>
      </c>
      <c r="HJ681">
        <v>999.9</v>
      </c>
      <c r="HK681">
        <v>43.4</v>
      </c>
      <c r="HL681">
        <v>32.4</v>
      </c>
      <c r="HM681">
        <v>23.502</v>
      </c>
      <c r="HN681">
        <v>61.2012</v>
      </c>
      <c r="HO681">
        <v>5.20433</v>
      </c>
      <c r="HP681">
        <v>2</v>
      </c>
      <c r="HQ681">
        <v>0.08569359999999999</v>
      </c>
      <c r="HR681">
        <v>-0.108222</v>
      </c>
      <c r="HS681">
        <v>20.2829</v>
      </c>
      <c r="HT681">
        <v>5.21265</v>
      </c>
      <c r="HU681">
        <v>11.9773</v>
      </c>
      <c r="HV681">
        <v>4.9634</v>
      </c>
      <c r="HW681">
        <v>3.27448</v>
      </c>
      <c r="HX681">
        <v>9999</v>
      </c>
      <c r="HY681">
        <v>9999</v>
      </c>
      <c r="HZ681">
        <v>9999</v>
      </c>
      <c r="IA681">
        <v>999.9</v>
      </c>
      <c r="IB681">
        <v>1.86386</v>
      </c>
      <c r="IC681">
        <v>1.86008</v>
      </c>
      <c r="ID681">
        <v>1.85844</v>
      </c>
      <c r="IE681">
        <v>1.85974</v>
      </c>
      <c r="IF681">
        <v>1.85989</v>
      </c>
      <c r="IG681">
        <v>1.85839</v>
      </c>
      <c r="IH681">
        <v>1.85745</v>
      </c>
      <c r="II681">
        <v>1.8524</v>
      </c>
      <c r="IJ681">
        <v>0</v>
      </c>
      <c r="IK681">
        <v>0</v>
      </c>
      <c r="IL681">
        <v>0</v>
      </c>
      <c r="IM681">
        <v>0</v>
      </c>
      <c r="IN681" t="s">
        <v>441</v>
      </c>
      <c r="IO681" t="s">
        <v>442</v>
      </c>
      <c r="IP681" t="s">
        <v>443</v>
      </c>
      <c r="IQ681" t="s">
        <v>443</v>
      </c>
      <c r="IR681" t="s">
        <v>443</v>
      </c>
      <c r="IS681" t="s">
        <v>443</v>
      </c>
      <c r="IT681">
        <v>0</v>
      </c>
      <c r="IU681">
        <v>100</v>
      </c>
      <c r="IV681">
        <v>100</v>
      </c>
      <c r="IW681">
        <v>-0.47</v>
      </c>
      <c r="IX681">
        <v>0.2745</v>
      </c>
      <c r="IY681">
        <v>-1.199888540531774</v>
      </c>
      <c r="IZ681">
        <v>0.0006062262584135303</v>
      </c>
      <c r="JA681">
        <v>-6.607284784785487E-07</v>
      </c>
      <c r="JB681">
        <v>4.456398226774383E-10</v>
      </c>
      <c r="JC681">
        <v>0.04242554667046498</v>
      </c>
      <c r="JD681">
        <v>-0.002659736867722172</v>
      </c>
      <c r="JE681">
        <v>0.000738507291522077</v>
      </c>
      <c r="JF681">
        <v>-6.730059124220876E-06</v>
      </c>
      <c r="JG681">
        <v>7</v>
      </c>
      <c r="JH681">
        <v>1949</v>
      </c>
      <c r="JI681">
        <v>1</v>
      </c>
      <c r="JJ681">
        <v>29</v>
      </c>
      <c r="JK681">
        <v>190252.6</v>
      </c>
      <c r="JL681">
        <v>190252.8</v>
      </c>
      <c r="JM681">
        <v>3.85986</v>
      </c>
      <c r="JN681">
        <v>2.59521</v>
      </c>
      <c r="JO681">
        <v>2.146</v>
      </c>
      <c r="JP681">
        <v>2.67944</v>
      </c>
      <c r="JQ681">
        <v>2.29858</v>
      </c>
      <c r="JR681">
        <v>2.43042</v>
      </c>
      <c r="JS681">
        <v>37.0509</v>
      </c>
      <c r="JT681">
        <v>24.07</v>
      </c>
      <c r="JU681">
        <v>18</v>
      </c>
      <c r="JV681">
        <v>480.889</v>
      </c>
      <c r="JW681">
        <v>898.846</v>
      </c>
      <c r="JX681">
        <v>27.955</v>
      </c>
      <c r="JY681">
        <v>28.342</v>
      </c>
      <c r="JZ681">
        <v>30</v>
      </c>
      <c r="KA681">
        <v>28.5569</v>
      </c>
      <c r="KB681">
        <v>28.5256</v>
      </c>
      <c r="KC681">
        <v>77.47020000000001</v>
      </c>
      <c r="KD681">
        <v>15.3172</v>
      </c>
      <c r="KE681">
        <v>52.7356</v>
      </c>
      <c r="KF681">
        <v>27.9386</v>
      </c>
      <c r="KG681">
        <v>1457.24</v>
      </c>
      <c r="KH681">
        <v>19.991</v>
      </c>
      <c r="KI681">
        <v>102.082</v>
      </c>
      <c r="KJ681">
        <v>91.6084</v>
      </c>
    </row>
    <row r="682" spans="1:296">
      <c r="A682">
        <v>664</v>
      </c>
      <c r="B682">
        <v>1758404765.1</v>
      </c>
      <c r="C682">
        <v>22624.59999990463</v>
      </c>
      <c r="D682" t="s">
        <v>1777</v>
      </c>
      <c r="E682" t="s">
        <v>1778</v>
      </c>
      <c r="F682">
        <v>5</v>
      </c>
      <c r="G682" t="s">
        <v>1604</v>
      </c>
      <c r="H682">
        <v>1758404757.314285</v>
      </c>
      <c r="I682">
        <f>(J682)/1000</f>
        <v>0</v>
      </c>
      <c r="J682">
        <f>IF(DO682, AM682, AG682)</f>
        <v>0</v>
      </c>
      <c r="K682">
        <f>IF(DO682, AH682, AF682)</f>
        <v>0</v>
      </c>
      <c r="L682">
        <f>DQ682 - IF(AT682&gt;1, K682*DK682*100.0/(AV682), 0)</f>
        <v>0</v>
      </c>
      <c r="M682">
        <f>((S682-I682/2)*L682-K682)/(S682+I682/2)</f>
        <v>0</v>
      </c>
      <c r="N682">
        <f>M682*(DX682+DY682)/1000.0</f>
        <v>0</v>
      </c>
      <c r="O682">
        <f>(DQ682 - IF(AT682&gt;1, K682*DK682*100.0/(AV682), 0))*(DX682+DY682)/1000.0</f>
        <v>0</v>
      </c>
      <c r="P682">
        <f>2.0/((1/R682-1/Q682)+SIGN(R682)*SQRT((1/R682-1/Q682)*(1/R682-1/Q682) + 4*DL682/((DL682+1)*(DL682+1))*(2*1/R682*1/Q682-1/Q682*1/Q682)))</f>
        <v>0</v>
      </c>
      <c r="Q682">
        <f>IF(LEFT(DM682,1)&lt;&gt;"0",IF(LEFT(DM682,1)="1",3.0,DN682),$D$5+$E$5*(EE682*DX682/($K$5*1000))+$F$5*(EE682*DX682/($K$5*1000))*MAX(MIN(DK682,$J$5),$I$5)*MAX(MIN(DK682,$J$5),$I$5)+$G$5*MAX(MIN(DK682,$J$5),$I$5)*(EE682*DX682/($K$5*1000))+$H$5*(EE682*DX682/($K$5*1000))*(EE682*DX682/($K$5*1000)))</f>
        <v>0</v>
      </c>
      <c r="R682">
        <f>I682*(1000-(1000*0.61365*exp(17.502*V682/(240.97+V682))/(DX682+DY682)+DS682)/2)/(1000*0.61365*exp(17.502*V682/(240.97+V682))/(DX682+DY682)-DS682)</f>
        <v>0</v>
      </c>
      <c r="S682">
        <f>1/((DL682+1)/(P682/1.6)+1/(Q682/1.37)) + DL682/((DL682+1)/(P682/1.6) + DL682/(Q682/1.37))</f>
        <v>0</v>
      </c>
      <c r="T682">
        <f>(DG682*DJ682)</f>
        <v>0</v>
      </c>
      <c r="U682">
        <f>(DZ682+(T682+2*0.95*5.67E-8*(((DZ682+$B$9)+273)^4-(DZ682+273)^4)-44100*I682)/(1.84*29.3*Q682+8*0.95*5.67E-8*(DZ682+273)^3))</f>
        <v>0</v>
      </c>
      <c r="V682">
        <f>($C$9*EA682+$D$9*EB682+$E$9*U682)</f>
        <v>0</v>
      </c>
      <c r="W682">
        <f>0.61365*exp(17.502*V682/(240.97+V682))</f>
        <v>0</v>
      </c>
      <c r="X682">
        <f>(Y682/Z682*100)</f>
        <v>0</v>
      </c>
      <c r="Y682">
        <f>DS682*(DX682+DY682)/1000</f>
        <v>0</v>
      </c>
      <c r="Z682">
        <f>0.61365*exp(17.502*DZ682/(240.97+DZ682))</f>
        <v>0</v>
      </c>
      <c r="AA682">
        <f>(W682-DS682*(DX682+DY682)/1000)</f>
        <v>0</v>
      </c>
      <c r="AB682">
        <f>(-I682*44100)</f>
        <v>0</v>
      </c>
      <c r="AC682">
        <f>2*29.3*Q682*0.92*(DZ682-V682)</f>
        <v>0</v>
      </c>
      <c r="AD682">
        <f>2*0.95*5.67E-8*(((DZ682+$B$9)+273)^4-(V682+273)^4)</f>
        <v>0</v>
      </c>
      <c r="AE682">
        <f>T682+AD682+AB682+AC682</f>
        <v>0</v>
      </c>
      <c r="AF682">
        <f>DW682*AT682*(DR682-DQ682*(1000-AT682*DT682)/(1000-AT682*DS682))/(100*DK682)</f>
        <v>0</v>
      </c>
      <c r="AG682">
        <f>1000*DW682*AT682*(DS682-DT682)/(100*DK682*(1000-AT682*DS682))</f>
        <v>0</v>
      </c>
      <c r="AH682">
        <f>(AI682 - AJ682 - DX682*1E3/(8.314*(DZ682+273.15)) * AL682/DW682 * AK682) * DW682/(100*DK682) * (1000 - DT682)/1000</f>
        <v>0</v>
      </c>
      <c r="AI682">
        <v>1468.3953142448</v>
      </c>
      <c r="AJ682">
        <v>1410.085878787878</v>
      </c>
      <c r="AK682">
        <v>3.434323634477745</v>
      </c>
      <c r="AL682">
        <v>65.71797412509649</v>
      </c>
      <c r="AM682">
        <f>(AO682 - AN682 + DX682*1E3/(8.314*(DZ682+273.15)) * AQ682/DW682 * AP682) * DW682/(100*DK682) * 1000/(1000 - AO682)</f>
        <v>0</v>
      </c>
      <c r="AN682">
        <v>19.87552105024607</v>
      </c>
      <c r="AO682">
        <v>22.50139212121212</v>
      </c>
      <c r="AP682">
        <v>-6.49348593737239E-05</v>
      </c>
      <c r="AQ682">
        <v>86.31650499012009</v>
      </c>
      <c r="AR682">
        <v>0</v>
      </c>
      <c r="AS682">
        <v>0</v>
      </c>
      <c r="AT682">
        <f>IF(AR682*$H$15&gt;=AV682,1.0,(AV682/(AV682-AR682*$H$15)))</f>
        <v>0</v>
      </c>
      <c r="AU682">
        <f>(AT682-1)*100</f>
        <v>0</v>
      </c>
      <c r="AV682">
        <f>MAX(0,($B$15+$C$15*EE682)/(1+$D$15*EE682)*DX682/(DZ682+273)*$E$15)</f>
        <v>0</v>
      </c>
      <c r="AW682" t="s">
        <v>437</v>
      </c>
      <c r="AX682" t="s">
        <v>437</v>
      </c>
      <c r="AY682">
        <v>0</v>
      </c>
      <c r="AZ682">
        <v>0</v>
      </c>
      <c r="BA682">
        <f>1-AY682/AZ682</f>
        <v>0</v>
      </c>
      <c r="BB682">
        <v>0</v>
      </c>
      <c r="BC682" t="s">
        <v>437</v>
      </c>
      <c r="BD682" t="s">
        <v>437</v>
      </c>
      <c r="BE682">
        <v>0</v>
      </c>
      <c r="BF682">
        <v>0</v>
      </c>
      <c r="BG682">
        <f>1-BE682/BF682</f>
        <v>0</v>
      </c>
      <c r="BH682">
        <v>0.5</v>
      </c>
      <c r="BI682">
        <f>DH682</f>
        <v>0</v>
      </c>
      <c r="BJ682">
        <f>K682</f>
        <v>0</v>
      </c>
      <c r="BK682">
        <f>BG682*BH682*BI682</f>
        <v>0</v>
      </c>
      <c r="BL682">
        <f>(BJ682-BB682)/BI682</f>
        <v>0</v>
      </c>
      <c r="BM682">
        <f>(AZ682-BF682)/BF682</f>
        <v>0</v>
      </c>
      <c r="BN682">
        <f>AY682/(BA682+AY682/BF682)</f>
        <v>0</v>
      </c>
      <c r="BO682" t="s">
        <v>437</v>
      </c>
      <c r="BP682">
        <v>0</v>
      </c>
      <c r="BQ682">
        <f>IF(BP682&lt;&gt;0, BP682, BN682)</f>
        <v>0</v>
      </c>
      <c r="BR682">
        <f>1-BQ682/BF682</f>
        <v>0</v>
      </c>
      <c r="BS682">
        <f>(BF682-BE682)/(BF682-BQ682)</f>
        <v>0</v>
      </c>
      <c r="BT682">
        <f>(AZ682-BF682)/(AZ682-BQ682)</f>
        <v>0</v>
      </c>
      <c r="BU682">
        <f>(BF682-BE682)/(BF682-AY682)</f>
        <v>0</v>
      </c>
      <c r="BV682">
        <f>(AZ682-BF682)/(AZ682-AY682)</f>
        <v>0</v>
      </c>
      <c r="BW682">
        <f>(BS682*BQ682/BE682)</f>
        <v>0</v>
      </c>
      <c r="BX682">
        <f>(1-BW682)</f>
        <v>0</v>
      </c>
      <c r="DG682">
        <f>$B$13*EF682+$C$13*EG682+$F$13*ER682*(1-EU682)</f>
        <v>0</v>
      </c>
      <c r="DH682">
        <f>DG682*DI682</f>
        <v>0</v>
      </c>
      <c r="DI682">
        <f>($B$13*$D$11+$C$13*$D$11+$F$13*((FE682+EW682)/MAX(FE682+EW682+FF682, 0.1)*$I$11+FF682/MAX(FE682+EW682+FF682, 0.1)*$J$11))/($B$13+$C$13+$F$13)</f>
        <v>0</v>
      </c>
      <c r="DJ682">
        <f>($B$13*$K$11+$C$13*$K$11+$F$13*((FE682+EW682)/MAX(FE682+EW682+FF682, 0.1)*$P$11+FF682/MAX(FE682+EW682+FF682, 0.1)*$Q$11))/($B$13+$C$13+$F$13)</f>
        <v>0</v>
      </c>
      <c r="DK682">
        <v>5.66</v>
      </c>
      <c r="DL682">
        <v>0.5</v>
      </c>
      <c r="DM682" t="s">
        <v>438</v>
      </c>
      <c r="DN682">
        <v>2</v>
      </c>
      <c r="DO682" t="b">
        <v>1</v>
      </c>
      <c r="DP682">
        <v>1758404757.314285</v>
      </c>
      <c r="DQ682">
        <v>1353.845357142857</v>
      </c>
      <c r="DR682">
        <v>1424.372142857143</v>
      </c>
      <c r="DS682">
        <v>22.50744642857143</v>
      </c>
      <c r="DT682">
        <v>19.85177142857143</v>
      </c>
      <c r="DU682">
        <v>1354.329285714286</v>
      </c>
      <c r="DV682">
        <v>22.23308214285715</v>
      </c>
      <c r="DW682">
        <v>499.9166071428571</v>
      </c>
      <c r="DX682">
        <v>90.19790714285715</v>
      </c>
      <c r="DY682">
        <v>0.06638316071428571</v>
      </c>
      <c r="DZ682">
        <v>29.326125</v>
      </c>
      <c r="EA682">
        <v>30.059725</v>
      </c>
      <c r="EB682">
        <v>999.9000000000002</v>
      </c>
      <c r="EC682">
        <v>0</v>
      </c>
      <c r="ED682">
        <v>0</v>
      </c>
      <c r="EE682">
        <v>9999.06857142857</v>
      </c>
      <c r="EF682">
        <v>0</v>
      </c>
      <c r="EG682">
        <v>11.5964</v>
      </c>
      <c r="EH682">
        <v>-70.5260107142857</v>
      </c>
      <c r="EI682">
        <v>1385.019642857143</v>
      </c>
      <c r="EJ682">
        <v>1453.220357142857</v>
      </c>
      <c r="EK682">
        <v>2.655687142857143</v>
      </c>
      <c r="EL682">
        <v>1424.372142857143</v>
      </c>
      <c r="EM682">
        <v>19.85177142857143</v>
      </c>
      <c r="EN682">
        <v>2.030125357142857</v>
      </c>
      <c r="EO682">
        <v>1.790587857142857</v>
      </c>
      <c r="EP682">
        <v>17.68126785714286</v>
      </c>
      <c r="EQ682">
        <v>15.70484285714286</v>
      </c>
      <c r="ER682">
        <v>1999.992142857143</v>
      </c>
      <c r="ES682">
        <v>0.9799928214285714</v>
      </c>
      <c r="ET682">
        <v>0.020006975</v>
      </c>
      <c r="EU682">
        <v>0</v>
      </c>
      <c r="EV682">
        <v>987.0421785714287</v>
      </c>
      <c r="EW682">
        <v>5.00078</v>
      </c>
      <c r="EX682">
        <v>19288.86428571429</v>
      </c>
      <c r="EY682">
        <v>16379.53214285714</v>
      </c>
      <c r="EZ682">
        <v>38.67610714285713</v>
      </c>
      <c r="FA682">
        <v>39.5155</v>
      </c>
      <c r="FB682">
        <v>38.93728571428571</v>
      </c>
      <c r="FC682">
        <v>39.14264285714286</v>
      </c>
      <c r="FD682">
        <v>39.9975</v>
      </c>
      <c r="FE682">
        <v>1955.079285714286</v>
      </c>
      <c r="FF682">
        <v>39.91</v>
      </c>
      <c r="FG682">
        <v>0</v>
      </c>
      <c r="FH682">
        <v>1758404765.7</v>
      </c>
      <c r="FI682">
        <v>0</v>
      </c>
      <c r="FJ682">
        <v>987.08752</v>
      </c>
      <c r="FK682">
        <v>-0.8743076929389809</v>
      </c>
      <c r="FL682">
        <v>-25.97692310807835</v>
      </c>
      <c r="FM682">
        <v>19288.808</v>
      </c>
      <c r="FN682">
        <v>15</v>
      </c>
      <c r="FO682">
        <v>0</v>
      </c>
      <c r="FP682" t="s">
        <v>439</v>
      </c>
      <c r="FQ682">
        <v>1746989605.5</v>
      </c>
      <c r="FR682">
        <v>1746989593.5</v>
      </c>
      <c r="FS682">
        <v>0</v>
      </c>
      <c r="FT682">
        <v>-0.274</v>
      </c>
      <c r="FU682">
        <v>-0.002</v>
      </c>
      <c r="FV682">
        <v>2.549</v>
      </c>
      <c r="FW682">
        <v>0.129</v>
      </c>
      <c r="FX682">
        <v>420</v>
      </c>
      <c r="FY682">
        <v>17</v>
      </c>
      <c r="FZ682">
        <v>0.02</v>
      </c>
      <c r="GA682">
        <v>0.04</v>
      </c>
      <c r="GB682">
        <v>-70.53300975609757</v>
      </c>
      <c r="GC682">
        <v>0.1444327526132894</v>
      </c>
      <c r="GD682">
        <v>0.06443303123844679</v>
      </c>
      <c r="GE682">
        <v>1</v>
      </c>
      <c r="GF682">
        <v>987.1106470588236</v>
      </c>
      <c r="GG682">
        <v>-0.8324216960552721</v>
      </c>
      <c r="GH682">
        <v>0.2471481911196286</v>
      </c>
      <c r="GI682">
        <v>1</v>
      </c>
      <c r="GJ682">
        <v>2.684189024390244</v>
      </c>
      <c r="GK682">
        <v>-0.5695787456446009</v>
      </c>
      <c r="GL682">
        <v>0.05776212198000998</v>
      </c>
      <c r="GM682">
        <v>0</v>
      </c>
      <c r="GN682">
        <v>2</v>
      </c>
      <c r="GO682">
        <v>3</v>
      </c>
      <c r="GP682" t="s">
        <v>533</v>
      </c>
      <c r="GQ682">
        <v>3.10201</v>
      </c>
      <c r="GR682">
        <v>2.72522</v>
      </c>
      <c r="GS682">
        <v>0.195866</v>
      </c>
      <c r="GT682">
        <v>0.201824</v>
      </c>
      <c r="GU682">
        <v>0.102896</v>
      </c>
      <c r="GV682">
        <v>0.0956409</v>
      </c>
      <c r="GW682">
        <v>21047.6</v>
      </c>
      <c r="GX682">
        <v>18984.2</v>
      </c>
      <c r="GY682">
        <v>26736.3</v>
      </c>
      <c r="GZ682">
        <v>24003.9</v>
      </c>
      <c r="HA682">
        <v>38392</v>
      </c>
      <c r="HB682">
        <v>32115.2</v>
      </c>
      <c r="HC682">
        <v>46689.8</v>
      </c>
      <c r="HD682">
        <v>37991.4</v>
      </c>
      <c r="HE682">
        <v>1.87392</v>
      </c>
      <c r="HF682">
        <v>2.34963</v>
      </c>
      <c r="HG682">
        <v>0.152729</v>
      </c>
      <c r="HH682">
        <v>0</v>
      </c>
      <c r="HI682">
        <v>27.5742</v>
      </c>
      <c r="HJ682">
        <v>999.9</v>
      </c>
      <c r="HK682">
        <v>43.4</v>
      </c>
      <c r="HL682">
        <v>32.4</v>
      </c>
      <c r="HM682">
        <v>23.5011</v>
      </c>
      <c r="HN682">
        <v>60.9112</v>
      </c>
      <c r="HO682">
        <v>5.29247</v>
      </c>
      <c r="HP682">
        <v>2</v>
      </c>
      <c r="HQ682">
        <v>0.0858638</v>
      </c>
      <c r="HR682">
        <v>-0.0387309</v>
      </c>
      <c r="HS682">
        <v>20.2829</v>
      </c>
      <c r="HT682">
        <v>5.21295</v>
      </c>
      <c r="HU682">
        <v>11.9767</v>
      </c>
      <c r="HV682">
        <v>4.96345</v>
      </c>
      <c r="HW682">
        <v>3.27448</v>
      </c>
      <c r="HX682">
        <v>9999</v>
      </c>
      <c r="HY682">
        <v>9999</v>
      </c>
      <c r="HZ682">
        <v>9999</v>
      </c>
      <c r="IA682">
        <v>999.9</v>
      </c>
      <c r="IB682">
        <v>1.86386</v>
      </c>
      <c r="IC682">
        <v>1.86006</v>
      </c>
      <c r="ID682">
        <v>1.85842</v>
      </c>
      <c r="IE682">
        <v>1.85974</v>
      </c>
      <c r="IF682">
        <v>1.85986</v>
      </c>
      <c r="IG682">
        <v>1.8584</v>
      </c>
      <c r="IH682">
        <v>1.85745</v>
      </c>
      <c r="II682">
        <v>1.85239</v>
      </c>
      <c r="IJ682">
        <v>0</v>
      </c>
      <c r="IK682">
        <v>0</v>
      </c>
      <c r="IL682">
        <v>0</v>
      </c>
      <c r="IM682">
        <v>0</v>
      </c>
      <c r="IN682" t="s">
        <v>441</v>
      </c>
      <c r="IO682" t="s">
        <v>442</v>
      </c>
      <c r="IP682" t="s">
        <v>443</v>
      </c>
      <c r="IQ682" t="s">
        <v>443</v>
      </c>
      <c r="IR682" t="s">
        <v>443</v>
      </c>
      <c r="IS682" t="s">
        <v>443</v>
      </c>
      <c r="IT682">
        <v>0</v>
      </c>
      <c r="IU682">
        <v>100</v>
      </c>
      <c r="IV682">
        <v>100</v>
      </c>
      <c r="IW682">
        <v>-0.45</v>
      </c>
      <c r="IX682">
        <v>0.2743</v>
      </c>
      <c r="IY682">
        <v>-1.199888540531774</v>
      </c>
      <c r="IZ682">
        <v>0.0006062262584135303</v>
      </c>
      <c r="JA682">
        <v>-6.607284784785487E-07</v>
      </c>
      <c r="JB682">
        <v>4.456398226774383E-10</v>
      </c>
      <c r="JC682">
        <v>0.04242554667046498</v>
      </c>
      <c r="JD682">
        <v>-0.002659736867722172</v>
      </c>
      <c r="JE682">
        <v>0.000738507291522077</v>
      </c>
      <c r="JF682">
        <v>-6.730059124220876E-06</v>
      </c>
      <c r="JG682">
        <v>7</v>
      </c>
      <c r="JH682">
        <v>1949</v>
      </c>
      <c r="JI682">
        <v>1</v>
      </c>
      <c r="JJ682">
        <v>29</v>
      </c>
      <c r="JK682">
        <v>190252.7</v>
      </c>
      <c r="JL682">
        <v>190252.9</v>
      </c>
      <c r="JM682">
        <v>3.89282</v>
      </c>
      <c r="JN682">
        <v>2.59644</v>
      </c>
      <c r="JO682">
        <v>2.146</v>
      </c>
      <c r="JP682">
        <v>2.68066</v>
      </c>
      <c r="JQ682">
        <v>2.29858</v>
      </c>
      <c r="JR682">
        <v>2.4292</v>
      </c>
      <c r="JS682">
        <v>37.027</v>
      </c>
      <c r="JT682">
        <v>24.07</v>
      </c>
      <c r="JU682">
        <v>18</v>
      </c>
      <c r="JV682">
        <v>480.903</v>
      </c>
      <c r="JW682">
        <v>898.8200000000001</v>
      </c>
      <c r="JX682">
        <v>27.8967</v>
      </c>
      <c r="JY682">
        <v>28.342</v>
      </c>
      <c r="JZ682">
        <v>30</v>
      </c>
      <c r="KA682">
        <v>28.5569</v>
      </c>
      <c r="KB682">
        <v>28.5256</v>
      </c>
      <c r="KC682">
        <v>78.1203</v>
      </c>
      <c r="KD682">
        <v>15.0374</v>
      </c>
      <c r="KE682">
        <v>52.7356</v>
      </c>
      <c r="KF682">
        <v>27.8775</v>
      </c>
      <c r="KG682">
        <v>1470.6</v>
      </c>
      <c r="KH682">
        <v>20.0514</v>
      </c>
      <c r="KI682">
        <v>102.082</v>
      </c>
      <c r="KJ682">
        <v>91.6074</v>
      </c>
    </row>
    <row r="683" spans="1:296">
      <c r="A683">
        <v>665</v>
      </c>
      <c r="B683">
        <v>1758404770.1</v>
      </c>
      <c r="C683">
        <v>22629.59999990463</v>
      </c>
      <c r="D683" t="s">
        <v>1779</v>
      </c>
      <c r="E683" t="s">
        <v>1780</v>
      </c>
      <c r="F683">
        <v>5</v>
      </c>
      <c r="G683" t="s">
        <v>1604</v>
      </c>
      <c r="H683">
        <v>1758404762.6</v>
      </c>
      <c r="I683">
        <f>(J683)/1000</f>
        <v>0</v>
      </c>
      <c r="J683">
        <f>IF(DO683, AM683, AG683)</f>
        <v>0</v>
      </c>
      <c r="K683">
        <f>IF(DO683, AH683, AF683)</f>
        <v>0</v>
      </c>
      <c r="L683">
        <f>DQ683 - IF(AT683&gt;1, K683*DK683*100.0/(AV683), 0)</f>
        <v>0</v>
      </c>
      <c r="M683">
        <f>((S683-I683/2)*L683-K683)/(S683+I683/2)</f>
        <v>0</v>
      </c>
      <c r="N683">
        <f>M683*(DX683+DY683)/1000.0</f>
        <v>0</v>
      </c>
      <c r="O683">
        <f>(DQ683 - IF(AT683&gt;1, K683*DK683*100.0/(AV683), 0))*(DX683+DY683)/1000.0</f>
        <v>0</v>
      </c>
      <c r="P683">
        <f>2.0/((1/R683-1/Q683)+SIGN(R683)*SQRT((1/R683-1/Q683)*(1/R683-1/Q683) + 4*DL683/((DL683+1)*(DL683+1))*(2*1/R683*1/Q683-1/Q683*1/Q683)))</f>
        <v>0</v>
      </c>
      <c r="Q683">
        <f>IF(LEFT(DM683,1)&lt;&gt;"0",IF(LEFT(DM683,1)="1",3.0,DN683),$D$5+$E$5*(EE683*DX683/($K$5*1000))+$F$5*(EE683*DX683/($K$5*1000))*MAX(MIN(DK683,$J$5),$I$5)*MAX(MIN(DK683,$J$5),$I$5)+$G$5*MAX(MIN(DK683,$J$5),$I$5)*(EE683*DX683/($K$5*1000))+$H$5*(EE683*DX683/($K$5*1000))*(EE683*DX683/($K$5*1000)))</f>
        <v>0</v>
      </c>
      <c r="R683">
        <f>I683*(1000-(1000*0.61365*exp(17.502*V683/(240.97+V683))/(DX683+DY683)+DS683)/2)/(1000*0.61365*exp(17.502*V683/(240.97+V683))/(DX683+DY683)-DS683)</f>
        <v>0</v>
      </c>
      <c r="S683">
        <f>1/((DL683+1)/(P683/1.6)+1/(Q683/1.37)) + DL683/((DL683+1)/(P683/1.6) + DL683/(Q683/1.37))</f>
        <v>0</v>
      </c>
      <c r="T683">
        <f>(DG683*DJ683)</f>
        <v>0</v>
      </c>
      <c r="U683">
        <f>(DZ683+(T683+2*0.95*5.67E-8*(((DZ683+$B$9)+273)^4-(DZ683+273)^4)-44100*I683)/(1.84*29.3*Q683+8*0.95*5.67E-8*(DZ683+273)^3))</f>
        <v>0</v>
      </c>
      <c r="V683">
        <f>($C$9*EA683+$D$9*EB683+$E$9*U683)</f>
        <v>0</v>
      </c>
      <c r="W683">
        <f>0.61365*exp(17.502*V683/(240.97+V683))</f>
        <v>0</v>
      </c>
      <c r="X683">
        <f>(Y683/Z683*100)</f>
        <v>0</v>
      </c>
      <c r="Y683">
        <f>DS683*(DX683+DY683)/1000</f>
        <v>0</v>
      </c>
      <c r="Z683">
        <f>0.61365*exp(17.502*DZ683/(240.97+DZ683))</f>
        <v>0</v>
      </c>
      <c r="AA683">
        <f>(W683-DS683*(DX683+DY683)/1000)</f>
        <v>0</v>
      </c>
      <c r="AB683">
        <f>(-I683*44100)</f>
        <v>0</v>
      </c>
      <c r="AC683">
        <f>2*29.3*Q683*0.92*(DZ683-V683)</f>
        <v>0</v>
      </c>
      <c r="AD683">
        <f>2*0.95*5.67E-8*(((DZ683+$B$9)+273)^4-(V683+273)^4)</f>
        <v>0</v>
      </c>
      <c r="AE683">
        <f>T683+AD683+AB683+AC683</f>
        <v>0</v>
      </c>
      <c r="AF683">
        <f>DW683*AT683*(DR683-DQ683*(1000-AT683*DT683)/(1000-AT683*DS683))/(100*DK683)</f>
        <v>0</v>
      </c>
      <c r="AG683">
        <f>1000*DW683*AT683*(DS683-DT683)/(100*DK683*(1000-AT683*DS683))</f>
        <v>0</v>
      </c>
      <c r="AH683">
        <f>(AI683 - AJ683 - DX683*1E3/(8.314*(DZ683+273.15)) * AL683/DW683 * AK683) * DW683/(100*DK683) * (1000 - DT683)/1000</f>
        <v>0</v>
      </c>
      <c r="AI683">
        <v>1485.442637398573</v>
      </c>
      <c r="AJ683">
        <v>1427.250787878788</v>
      </c>
      <c r="AK683">
        <v>3.440147027102436</v>
      </c>
      <c r="AL683">
        <v>65.71797412509649</v>
      </c>
      <c r="AM683">
        <f>(AO683 - AN683 + DX683*1E3/(8.314*(DZ683+273.15)) * AQ683/DW683 * AP683) * DW683/(100*DK683) * 1000/(1000 - AO683)</f>
        <v>0</v>
      </c>
      <c r="AN683">
        <v>19.92549999430443</v>
      </c>
      <c r="AO683">
        <v>22.49393090909091</v>
      </c>
      <c r="AP683">
        <v>-8.636527681142178E-05</v>
      </c>
      <c r="AQ683">
        <v>86.31650499012009</v>
      </c>
      <c r="AR683">
        <v>0</v>
      </c>
      <c r="AS683">
        <v>0</v>
      </c>
      <c r="AT683">
        <f>IF(AR683*$H$15&gt;=AV683,1.0,(AV683/(AV683-AR683*$H$15)))</f>
        <v>0</v>
      </c>
      <c r="AU683">
        <f>(AT683-1)*100</f>
        <v>0</v>
      </c>
      <c r="AV683">
        <f>MAX(0,($B$15+$C$15*EE683)/(1+$D$15*EE683)*DX683/(DZ683+273)*$E$15)</f>
        <v>0</v>
      </c>
      <c r="AW683" t="s">
        <v>437</v>
      </c>
      <c r="AX683" t="s">
        <v>437</v>
      </c>
      <c r="AY683">
        <v>0</v>
      </c>
      <c r="AZ683">
        <v>0</v>
      </c>
      <c r="BA683">
        <f>1-AY683/AZ683</f>
        <v>0</v>
      </c>
      <c r="BB683">
        <v>0</v>
      </c>
      <c r="BC683" t="s">
        <v>437</v>
      </c>
      <c r="BD683" t="s">
        <v>437</v>
      </c>
      <c r="BE683">
        <v>0</v>
      </c>
      <c r="BF683">
        <v>0</v>
      </c>
      <c r="BG683">
        <f>1-BE683/BF683</f>
        <v>0</v>
      </c>
      <c r="BH683">
        <v>0.5</v>
      </c>
      <c r="BI683">
        <f>DH683</f>
        <v>0</v>
      </c>
      <c r="BJ683">
        <f>K683</f>
        <v>0</v>
      </c>
      <c r="BK683">
        <f>BG683*BH683*BI683</f>
        <v>0</v>
      </c>
      <c r="BL683">
        <f>(BJ683-BB683)/BI683</f>
        <v>0</v>
      </c>
      <c r="BM683">
        <f>(AZ683-BF683)/BF683</f>
        <v>0</v>
      </c>
      <c r="BN683">
        <f>AY683/(BA683+AY683/BF683)</f>
        <v>0</v>
      </c>
      <c r="BO683" t="s">
        <v>437</v>
      </c>
      <c r="BP683">
        <v>0</v>
      </c>
      <c r="BQ683">
        <f>IF(BP683&lt;&gt;0, BP683, BN683)</f>
        <v>0</v>
      </c>
      <c r="BR683">
        <f>1-BQ683/BF683</f>
        <v>0</v>
      </c>
      <c r="BS683">
        <f>(BF683-BE683)/(BF683-BQ683)</f>
        <v>0</v>
      </c>
      <c r="BT683">
        <f>(AZ683-BF683)/(AZ683-BQ683)</f>
        <v>0</v>
      </c>
      <c r="BU683">
        <f>(BF683-BE683)/(BF683-AY683)</f>
        <v>0</v>
      </c>
      <c r="BV683">
        <f>(AZ683-BF683)/(AZ683-AY683)</f>
        <v>0</v>
      </c>
      <c r="BW683">
        <f>(BS683*BQ683/BE683)</f>
        <v>0</v>
      </c>
      <c r="BX683">
        <f>(1-BW683)</f>
        <v>0</v>
      </c>
      <c r="DG683">
        <f>$B$13*EF683+$C$13*EG683+$F$13*ER683*(1-EU683)</f>
        <v>0</v>
      </c>
      <c r="DH683">
        <f>DG683*DI683</f>
        <v>0</v>
      </c>
      <c r="DI683">
        <f>($B$13*$D$11+$C$13*$D$11+$F$13*((FE683+EW683)/MAX(FE683+EW683+FF683, 0.1)*$I$11+FF683/MAX(FE683+EW683+FF683, 0.1)*$J$11))/($B$13+$C$13+$F$13)</f>
        <v>0</v>
      </c>
      <c r="DJ683">
        <f>($B$13*$K$11+$C$13*$K$11+$F$13*((FE683+EW683)/MAX(FE683+EW683+FF683, 0.1)*$P$11+FF683/MAX(FE683+EW683+FF683, 0.1)*$Q$11))/($B$13+$C$13+$F$13)</f>
        <v>0</v>
      </c>
      <c r="DK683">
        <v>5.66</v>
      </c>
      <c r="DL683">
        <v>0.5</v>
      </c>
      <c r="DM683" t="s">
        <v>438</v>
      </c>
      <c r="DN683">
        <v>2</v>
      </c>
      <c r="DO683" t="b">
        <v>1</v>
      </c>
      <c r="DP683">
        <v>1758404762.6</v>
      </c>
      <c r="DQ683">
        <v>1371.616296296296</v>
      </c>
      <c r="DR683">
        <v>1442.111481481482</v>
      </c>
      <c r="DS683">
        <v>22.50406296296297</v>
      </c>
      <c r="DT683">
        <v>19.8983962962963</v>
      </c>
      <c r="DU683">
        <v>1372.077037037037</v>
      </c>
      <c r="DV683">
        <v>22.22976666666667</v>
      </c>
      <c r="DW683">
        <v>499.9202962962963</v>
      </c>
      <c r="DX683">
        <v>90.19649259259259</v>
      </c>
      <c r="DY683">
        <v>0.0666884074074074</v>
      </c>
      <c r="DZ683">
        <v>29.31909259259259</v>
      </c>
      <c r="EA683">
        <v>30.06581111111111</v>
      </c>
      <c r="EB683">
        <v>999.9000000000001</v>
      </c>
      <c r="EC683">
        <v>0</v>
      </c>
      <c r="ED683">
        <v>0</v>
      </c>
      <c r="EE683">
        <v>10001.18481481481</v>
      </c>
      <c r="EF683">
        <v>0</v>
      </c>
      <c r="EG683">
        <v>11.5964</v>
      </c>
      <c r="EH683">
        <v>-70.49494444444444</v>
      </c>
      <c r="EI683">
        <v>1403.194814814815</v>
      </c>
      <c r="EJ683">
        <v>1471.38962962963</v>
      </c>
      <c r="EK683">
        <v>2.605679629629629</v>
      </c>
      <c r="EL683">
        <v>1442.111481481482</v>
      </c>
      <c r="EM683">
        <v>19.8983962962963</v>
      </c>
      <c r="EN683">
        <v>2.029788518518518</v>
      </c>
      <c r="EO683">
        <v>1.794764444444445</v>
      </c>
      <c r="EP683">
        <v>17.67863703703703</v>
      </c>
      <c r="EQ683">
        <v>15.74123703703704</v>
      </c>
      <c r="ER683">
        <v>1999.963703703704</v>
      </c>
      <c r="ES683">
        <v>0.9799925555555554</v>
      </c>
      <c r="ET683">
        <v>0.02000722592592592</v>
      </c>
      <c r="EU683">
        <v>0</v>
      </c>
      <c r="EV683">
        <v>986.9378518518519</v>
      </c>
      <c r="EW683">
        <v>5.00078</v>
      </c>
      <c r="EX683">
        <v>19285.8</v>
      </c>
      <c r="EY683">
        <v>16379.29259259259</v>
      </c>
      <c r="EZ683">
        <v>38.68037037037037</v>
      </c>
      <c r="FA683">
        <v>39.51607407407408</v>
      </c>
      <c r="FB683">
        <v>38.96044444444443</v>
      </c>
      <c r="FC683">
        <v>39.15025925925926</v>
      </c>
      <c r="FD683">
        <v>39.98348148148148</v>
      </c>
      <c r="FE683">
        <v>1955.051481481481</v>
      </c>
      <c r="FF683">
        <v>39.91</v>
      </c>
      <c r="FG683">
        <v>0</v>
      </c>
      <c r="FH683">
        <v>1758404770.5</v>
      </c>
      <c r="FI683">
        <v>0</v>
      </c>
      <c r="FJ683">
        <v>986.9882399999999</v>
      </c>
      <c r="FK683">
        <v>-0.8752307803427654</v>
      </c>
      <c r="FL683">
        <v>-42.20769234933428</v>
      </c>
      <c r="FM683">
        <v>19286.092</v>
      </c>
      <c r="FN683">
        <v>15</v>
      </c>
      <c r="FO683">
        <v>0</v>
      </c>
      <c r="FP683" t="s">
        <v>439</v>
      </c>
      <c r="FQ683">
        <v>1746989605.5</v>
      </c>
      <c r="FR683">
        <v>1746989593.5</v>
      </c>
      <c r="FS683">
        <v>0</v>
      </c>
      <c r="FT683">
        <v>-0.274</v>
      </c>
      <c r="FU683">
        <v>-0.002</v>
      </c>
      <c r="FV683">
        <v>2.549</v>
      </c>
      <c r="FW683">
        <v>0.129</v>
      </c>
      <c r="FX683">
        <v>420</v>
      </c>
      <c r="FY683">
        <v>17</v>
      </c>
      <c r="FZ683">
        <v>0.02</v>
      </c>
      <c r="GA683">
        <v>0.04</v>
      </c>
      <c r="GB683">
        <v>-70.49944634146341</v>
      </c>
      <c r="GC683">
        <v>0.5365526132404076</v>
      </c>
      <c r="GD683">
        <v>0.08425755549116515</v>
      </c>
      <c r="GE683">
        <v>0</v>
      </c>
      <c r="GF683">
        <v>987.0475588235294</v>
      </c>
      <c r="GG683">
        <v>-1.165301759093684</v>
      </c>
      <c r="GH683">
        <v>0.2801277220437844</v>
      </c>
      <c r="GI683">
        <v>0</v>
      </c>
      <c r="GJ683">
        <v>2.632203170731707</v>
      </c>
      <c r="GK683">
        <v>-0.5650160278745595</v>
      </c>
      <c r="GL683">
        <v>0.05742517916508038</v>
      </c>
      <c r="GM683">
        <v>0</v>
      </c>
      <c r="GN683">
        <v>0</v>
      </c>
      <c r="GO683">
        <v>3</v>
      </c>
      <c r="GP683" t="s">
        <v>446</v>
      </c>
      <c r="GQ683">
        <v>3.10232</v>
      </c>
      <c r="GR683">
        <v>2.72524</v>
      </c>
      <c r="GS683">
        <v>0.197294</v>
      </c>
      <c r="GT683">
        <v>0.203205</v>
      </c>
      <c r="GU683">
        <v>0.102872</v>
      </c>
      <c r="GV683">
        <v>0.09589839999999999</v>
      </c>
      <c r="GW683">
        <v>21010.2</v>
      </c>
      <c r="GX683">
        <v>18951.3</v>
      </c>
      <c r="GY683">
        <v>26736.2</v>
      </c>
      <c r="GZ683">
        <v>24003.9</v>
      </c>
      <c r="HA683">
        <v>38393.1</v>
      </c>
      <c r="HB683">
        <v>32105.9</v>
      </c>
      <c r="HC683">
        <v>46689.6</v>
      </c>
      <c r="HD683">
        <v>37991.2</v>
      </c>
      <c r="HE683">
        <v>1.874</v>
      </c>
      <c r="HF683">
        <v>2.34977</v>
      </c>
      <c r="HG683">
        <v>0.153266</v>
      </c>
      <c r="HH683">
        <v>0</v>
      </c>
      <c r="HI683">
        <v>27.5727</v>
      </c>
      <c r="HJ683">
        <v>999.9</v>
      </c>
      <c r="HK683">
        <v>43.4</v>
      </c>
      <c r="HL683">
        <v>32.4</v>
      </c>
      <c r="HM683">
        <v>23.5009</v>
      </c>
      <c r="HN683">
        <v>60.7112</v>
      </c>
      <c r="HO683">
        <v>5.16426</v>
      </c>
      <c r="HP683">
        <v>2</v>
      </c>
      <c r="HQ683">
        <v>0.08602899999999999</v>
      </c>
      <c r="HR683">
        <v>0.0287282</v>
      </c>
      <c r="HS683">
        <v>20.2828</v>
      </c>
      <c r="HT683">
        <v>5.21295</v>
      </c>
      <c r="HU683">
        <v>11.9766</v>
      </c>
      <c r="HV683">
        <v>4.96345</v>
      </c>
      <c r="HW683">
        <v>3.2744</v>
      </c>
      <c r="HX683">
        <v>9999</v>
      </c>
      <c r="HY683">
        <v>9999</v>
      </c>
      <c r="HZ683">
        <v>9999</v>
      </c>
      <c r="IA683">
        <v>999.9</v>
      </c>
      <c r="IB683">
        <v>1.86386</v>
      </c>
      <c r="IC683">
        <v>1.86007</v>
      </c>
      <c r="ID683">
        <v>1.85844</v>
      </c>
      <c r="IE683">
        <v>1.85974</v>
      </c>
      <c r="IF683">
        <v>1.85988</v>
      </c>
      <c r="IG683">
        <v>1.85839</v>
      </c>
      <c r="IH683">
        <v>1.85745</v>
      </c>
      <c r="II683">
        <v>1.85238</v>
      </c>
      <c r="IJ683">
        <v>0</v>
      </c>
      <c r="IK683">
        <v>0</v>
      </c>
      <c r="IL683">
        <v>0</v>
      </c>
      <c r="IM683">
        <v>0</v>
      </c>
      <c r="IN683" t="s">
        <v>441</v>
      </c>
      <c r="IO683" t="s">
        <v>442</v>
      </c>
      <c r="IP683" t="s">
        <v>443</v>
      </c>
      <c r="IQ683" t="s">
        <v>443</v>
      </c>
      <c r="IR683" t="s">
        <v>443</v>
      </c>
      <c r="IS683" t="s">
        <v>443</v>
      </c>
      <c r="IT683">
        <v>0</v>
      </c>
      <c r="IU683">
        <v>100</v>
      </c>
      <c r="IV683">
        <v>100</v>
      </c>
      <c r="IW683">
        <v>-0.42</v>
      </c>
      <c r="IX683">
        <v>0.2741</v>
      </c>
      <c r="IY683">
        <v>-1.199888540531774</v>
      </c>
      <c r="IZ683">
        <v>0.0006062262584135303</v>
      </c>
      <c r="JA683">
        <v>-6.607284784785487E-07</v>
      </c>
      <c r="JB683">
        <v>4.456398226774383E-10</v>
      </c>
      <c r="JC683">
        <v>0.04242554667046498</v>
      </c>
      <c r="JD683">
        <v>-0.002659736867722172</v>
      </c>
      <c r="JE683">
        <v>0.000738507291522077</v>
      </c>
      <c r="JF683">
        <v>-6.730059124220876E-06</v>
      </c>
      <c r="JG683">
        <v>7</v>
      </c>
      <c r="JH683">
        <v>1949</v>
      </c>
      <c r="JI683">
        <v>1</v>
      </c>
      <c r="JJ683">
        <v>29</v>
      </c>
      <c r="JK683">
        <v>190252.7</v>
      </c>
      <c r="JL683">
        <v>190252.9</v>
      </c>
      <c r="JM683">
        <v>3.92456</v>
      </c>
      <c r="JN683">
        <v>2.60376</v>
      </c>
      <c r="JO683">
        <v>2.146</v>
      </c>
      <c r="JP683">
        <v>2.67822</v>
      </c>
      <c r="JQ683">
        <v>2.29858</v>
      </c>
      <c r="JR683">
        <v>2.3877</v>
      </c>
      <c r="JS683">
        <v>37.0509</v>
      </c>
      <c r="JT683">
        <v>24.07</v>
      </c>
      <c r="JU683">
        <v>18</v>
      </c>
      <c r="JV683">
        <v>480.935</v>
      </c>
      <c r="JW683">
        <v>898.979</v>
      </c>
      <c r="JX683">
        <v>27.8321</v>
      </c>
      <c r="JY683">
        <v>28.342</v>
      </c>
      <c r="JZ683">
        <v>30.0002</v>
      </c>
      <c r="KA683">
        <v>28.5552</v>
      </c>
      <c r="KB683">
        <v>28.5256</v>
      </c>
      <c r="KC683">
        <v>78.81310000000001</v>
      </c>
      <c r="KD683">
        <v>14.7481</v>
      </c>
      <c r="KE683">
        <v>53.1084</v>
      </c>
      <c r="KF683">
        <v>27.8117</v>
      </c>
      <c r="KG683">
        <v>1490.64</v>
      </c>
      <c r="KH683">
        <v>20.1091</v>
      </c>
      <c r="KI683">
        <v>102.081</v>
      </c>
      <c r="KJ683">
        <v>91.6071</v>
      </c>
    </row>
    <row r="684" spans="1:296">
      <c r="A684">
        <v>666</v>
      </c>
      <c r="B684">
        <v>1758404775.1</v>
      </c>
      <c r="C684">
        <v>22634.59999990463</v>
      </c>
      <c r="D684" t="s">
        <v>1781</v>
      </c>
      <c r="E684" t="s">
        <v>1782</v>
      </c>
      <c r="F684">
        <v>5</v>
      </c>
      <c r="G684" t="s">
        <v>1604</v>
      </c>
      <c r="H684">
        <v>1758404767.314285</v>
      </c>
      <c r="I684">
        <f>(J684)/1000</f>
        <v>0</v>
      </c>
      <c r="J684">
        <f>IF(DO684, AM684, AG684)</f>
        <v>0</v>
      </c>
      <c r="K684">
        <f>IF(DO684, AH684, AF684)</f>
        <v>0</v>
      </c>
      <c r="L684">
        <f>DQ684 - IF(AT684&gt;1, K684*DK684*100.0/(AV684), 0)</f>
        <v>0</v>
      </c>
      <c r="M684">
        <f>((S684-I684/2)*L684-K684)/(S684+I684/2)</f>
        <v>0</v>
      </c>
      <c r="N684">
        <f>M684*(DX684+DY684)/1000.0</f>
        <v>0</v>
      </c>
      <c r="O684">
        <f>(DQ684 - IF(AT684&gt;1, K684*DK684*100.0/(AV684), 0))*(DX684+DY684)/1000.0</f>
        <v>0</v>
      </c>
      <c r="P684">
        <f>2.0/((1/R684-1/Q684)+SIGN(R684)*SQRT((1/R684-1/Q684)*(1/R684-1/Q684) + 4*DL684/((DL684+1)*(DL684+1))*(2*1/R684*1/Q684-1/Q684*1/Q684)))</f>
        <v>0</v>
      </c>
      <c r="Q684">
        <f>IF(LEFT(DM684,1)&lt;&gt;"0",IF(LEFT(DM684,1)="1",3.0,DN684),$D$5+$E$5*(EE684*DX684/($K$5*1000))+$F$5*(EE684*DX684/($K$5*1000))*MAX(MIN(DK684,$J$5),$I$5)*MAX(MIN(DK684,$J$5),$I$5)+$G$5*MAX(MIN(DK684,$J$5),$I$5)*(EE684*DX684/($K$5*1000))+$H$5*(EE684*DX684/($K$5*1000))*(EE684*DX684/($K$5*1000)))</f>
        <v>0</v>
      </c>
      <c r="R684">
        <f>I684*(1000-(1000*0.61365*exp(17.502*V684/(240.97+V684))/(DX684+DY684)+DS684)/2)/(1000*0.61365*exp(17.502*V684/(240.97+V684))/(DX684+DY684)-DS684)</f>
        <v>0</v>
      </c>
      <c r="S684">
        <f>1/((DL684+1)/(P684/1.6)+1/(Q684/1.37)) + DL684/((DL684+1)/(P684/1.6) + DL684/(Q684/1.37))</f>
        <v>0</v>
      </c>
      <c r="T684">
        <f>(DG684*DJ684)</f>
        <v>0</v>
      </c>
      <c r="U684">
        <f>(DZ684+(T684+2*0.95*5.67E-8*(((DZ684+$B$9)+273)^4-(DZ684+273)^4)-44100*I684)/(1.84*29.3*Q684+8*0.95*5.67E-8*(DZ684+273)^3))</f>
        <v>0</v>
      </c>
      <c r="V684">
        <f>($C$9*EA684+$D$9*EB684+$E$9*U684)</f>
        <v>0</v>
      </c>
      <c r="W684">
        <f>0.61365*exp(17.502*V684/(240.97+V684))</f>
        <v>0</v>
      </c>
      <c r="X684">
        <f>(Y684/Z684*100)</f>
        <v>0</v>
      </c>
      <c r="Y684">
        <f>DS684*(DX684+DY684)/1000</f>
        <v>0</v>
      </c>
      <c r="Z684">
        <f>0.61365*exp(17.502*DZ684/(240.97+DZ684))</f>
        <v>0</v>
      </c>
      <c r="AA684">
        <f>(W684-DS684*(DX684+DY684)/1000)</f>
        <v>0</v>
      </c>
      <c r="AB684">
        <f>(-I684*44100)</f>
        <v>0</v>
      </c>
      <c r="AC684">
        <f>2*29.3*Q684*0.92*(DZ684-V684)</f>
        <v>0</v>
      </c>
      <c r="AD684">
        <f>2*0.95*5.67E-8*(((DZ684+$B$9)+273)^4-(V684+273)^4)</f>
        <v>0</v>
      </c>
      <c r="AE684">
        <f>T684+AD684+AB684+AC684</f>
        <v>0</v>
      </c>
      <c r="AF684">
        <f>DW684*AT684*(DR684-DQ684*(1000-AT684*DT684)/(1000-AT684*DS684))/(100*DK684)</f>
        <v>0</v>
      </c>
      <c r="AG684">
        <f>1000*DW684*AT684*(DS684-DT684)/(100*DK684*(1000-AT684*DS684))</f>
        <v>0</v>
      </c>
      <c r="AH684">
        <f>(AI684 - AJ684 - DX684*1E3/(8.314*(DZ684+273.15)) * AL684/DW684 * AK684) * DW684/(100*DK684) * (1000 - DT684)/1000</f>
        <v>0</v>
      </c>
      <c r="AI684">
        <v>1502.533508348694</v>
      </c>
      <c r="AJ684">
        <v>1444.353636363636</v>
      </c>
      <c r="AK684">
        <v>3.409195055626083</v>
      </c>
      <c r="AL684">
        <v>65.71797412509649</v>
      </c>
      <c r="AM684">
        <f>(AO684 - AN684 + DX684*1E3/(8.314*(DZ684+273.15)) * AQ684/DW684 * AP684) * DW684/(100*DK684) * 1000/(1000 - AO684)</f>
        <v>0</v>
      </c>
      <c r="AN684">
        <v>20.00613167209547</v>
      </c>
      <c r="AO684">
        <v>22.49896121212121</v>
      </c>
      <c r="AP684">
        <v>1.751630507577258E-05</v>
      </c>
      <c r="AQ684">
        <v>86.31650499012009</v>
      </c>
      <c r="AR684">
        <v>0</v>
      </c>
      <c r="AS684">
        <v>0</v>
      </c>
      <c r="AT684">
        <f>IF(AR684*$H$15&gt;=AV684,1.0,(AV684/(AV684-AR684*$H$15)))</f>
        <v>0</v>
      </c>
      <c r="AU684">
        <f>(AT684-1)*100</f>
        <v>0</v>
      </c>
      <c r="AV684">
        <f>MAX(0,($B$15+$C$15*EE684)/(1+$D$15*EE684)*DX684/(DZ684+273)*$E$15)</f>
        <v>0</v>
      </c>
      <c r="AW684" t="s">
        <v>437</v>
      </c>
      <c r="AX684" t="s">
        <v>437</v>
      </c>
      <c r="AY684">
        <v>0</v>
      </c>
      <c r="AZ684">
        <v>0</v>
      </c>
      <c r="BA684">
        <f>1-AY684/AZ684</f>
        <v>0</v>
      </c>
      <c r="BB684">
        <v>0</v>
      </c>
      <c r="BC684" t="s">
        <v>437</v>
      </c>
      <c r="BD684" t="s">
        <v>437</v>
      </c>
      <c r="BE684">
        <v>0</v>
      </c>
      <c r="BF684">
        <v>0</v>
      </c>
      <c r="BG684">
        <f>1-BE684/BF684</f>
        <v>0</v>
      </c>
      <c r="BH684">
        <v>0.5</v>
      </c>
      <c r="BI684">
        <f>DH684</f>
        <v>0</v>
      </c>
      <c r="BJ684">
        <f>K684</f>
        <v>0</v>
      </c>
      <c r="BK684">
        <f>BG684*BH684*BI684</f>
        <v>0</v>
      </c>
      <c r="BL684">
        <f>(BJ684-BB684)/BI684</f>
        <v>0</v>
      </c>
      <c r="BM684">
        <f>(AZ684-BF684)/BF684</f>
        <v>0</v>
      </c>
      <c r="BN684">
        <f>AY684/(BA684+AY684/BF684)</f>
        <v>0</v>
      </c>
      <c r="BO684" t="s">
        <v>437</v>
      </c>
      <c r="BP684">
        <v>0</v>
      </c>
      <c r="BQ684">
        <f>IF(BP684&lt;&gt;0, BP684, BN684)</f>
        <v>0</v>
      </c>
      <c r="BR684">
        <f>1-BQ684/BF684</f>
        <v>0</v>
      </c>
      <c r="BS684">
        <f>(BF684-BE684)/(BF684-BQ684)</f>
        <v>0</v>
      </c>
      <c r="BT684">
        <f>(AZ684-BF684)/(AZ684-BQ684)</f>
        <v>0</v>
      </c>
      <c r="BU684">
        <f>(BF684-BE684)/(BF684-AY684)</f>
        <v>0</v>
      </c>
      <c r="BV684">
        <f>(AZ684-BF684)/(AZ684-AY684)</f>
        <v>0</v>
      </c>
      <c r="BW684">
        <f>(BS684*BQ684/BE684)</f>
        <v>0</v>
      </c>
      <c r="BX684">
        <f>(1-BW684)</f>
        <v>0</v>
      </c>
      <c r="DG684">
        <f>$B$13*EF684+$C$13*EG684+$F$13*ER684*(1-EU684)</f>
        <v>0</v>
      </c>
      <c r="DH684">
        <f>DG684*DI684</f>
        <v>0</v>
      </c>
      <c r="DI684">
        <f>($B$13*$D$11+$C$13*$D$11+$F$13*((FE684+EW684)/MAX(FE684+EW684+FF684, 0.1)*$I$11+FF684/MAX(FE684+EW684+FF684, 0.1)*$J$11))/($B$13+$C$13+$F$13)</f>
        <v>0</v>
      </c>
      <c r="DJ684">
        <f>($B$13*$K$11+$C$13*$K$11+$F$13*((FE684+EW684)/MAX(FE684+EW684+FF684, 0.1)*$P$11+FF684/MAX(FE684+EW684+FF684, 0.1)*$Q$11))/($B$13+$C$13+$F$13)</f>
        <v>0</v>
      </c>
      <c r="DK684">
        <v>5.66</v>
      </c>
      <c r="DL684">
        <v>0.5</v>
      </c>
      <c r="DM684" t="s">
        <v>438</v>
      </c>
      <c r="DN684">
        <v>2</v>
      </c>
      <c r="DO684" t="b">
        <v>1</v>
      </c>
      <c r="DP684">
        <v>1758404767.314285</v>
      </c>
      <c r="DQ684">
        <v>1387.466785714285</v>
      </c>
      <c r="DR684">
        <v>1457.793214285715</v>
      </c>
      <c r="DS684">
        <v>22.49953928571429</v>
      </c>
      <c r="DT684">
        <v>19.95048571428572</v>
      </c>
      <c r="DU684">
        <v>1387.906428571429</v>
      </c>
      <c r="DV684">
        <v>22.22532142857142</v>
      </c>
      <c r="DW684">
        <v>500.0392500000001</v>
      </c>
      <c r="DX684">
        <v>90.1944857142857</v>
      </c>
      <c r="DY684">
        <v>0.06684453928571429</v>
      </c>
      <c r="DZ684">
        <v>29.31164285714285</v>
      </c>
      <c r="EA684">
        <v>30.06743928571428</v>
      </c>
      <c r="EB684">
        <v>999.9000000000002</v>
      </c>
      <c r="EC684">
        <v>0</v>
      </c>
      <c r="ED684">
        <v>0</v>
      </c>
      <c r="EE684">
        <v>9998.148214285715</v>
      </c>
      <c r="EF684">
        <v>0</v>
      </c>
      <c r="EG684">
        <v>11.5964</v>
      </c>
      <c r="EH684">
        <v>-70.32572857142857</v>
      </c>
      <c r="EI684">
        <v>1419.403214285715</v>
      </c>
      <c r="EJ684">
        <v>1487.469285714286</v>
      </c>
      <c r="EK684">
        <v>2.549058214285715</v>
      </c>
      <c r="EL684">
        <v>1457.793214285715</v>
      </c>
      <c r="EM684">
        <v>19.95048571428572</v>
      </c>
      <c r="EN684">
        <v>2.029334285714286</v>
      </c>
      <c r="EO684">
        <v>1.799422857142857</v>
      </c>
      <c r="EP684">
        <v>17.67508928571429</v>
      </c>
      <c r="EQ684">
        <v>15.78171428571429</v>
      </c>
      <c r="ER684">
        <v>1999.955714285714</v>
      </c>
      <c r="ES684">
        <v>0.9799925</v>
      </c>
      <c r="ET684">
        <v>0.02000727499999999</v>
      </c>
      <c r="EU684">
        <v>0</v>
      </c>
      <c r="EV684">
        <v>986.8280714285717</v>
      </c>
      <c r="EW684">
        <v>5.00078</v>
      </c>
      <c r="EX684">
        <v>19282.14642857143</v>
      </c>
      <c r="EY684">
        <v>16379.23928571429</v>
      </c>
      <c r="EZ684">
        <v>38.68496428571428</v>
      </c>
      <c r="FA684">
        <v>39.52214285714285</v>
      </c>
      <c r="FB684">
        <v>38.97957142857143</v>
      </c>
      <c r="FC684">
        <v>39.14935714285714</v>
      </c>
      <c r="FD684">
        <v>39.97067857142856</v>
      </c>
      <c r="FE684">
        <v>1955.043571428572</v>
      </c>
      <c r="FF684">
        <v>39.91</v>
      </c>
      <c r="FG684">
        <v>0</v>
      </c>
      <c r="FH684">
        <v>1758404775.9</v>
      </c>
      <c r="FI684">
        <v>0</v>
      </c>
      <c r="FJ684">
        <v>986.8396153846156</v>
      </c>
      <c r="FK684">
        <v>-2.021606839108948</v>
      </c>
      <c r="FL684">
        <v>-55.88717954172522</v>
      </c>
      <c r="FM684">
        <v>19281.96538461539</v>
      </c>
      <c r="FN684">
        <v>15</v>
      </c>
      <c r="FO684">
        <v>0</v>
      </c>
      <c r="FP684" t="s">
        <v>439</v>
      </c>
      <c r="FQ684">
        <v>1746989605.5</v>
      </c>
      <c r="FR684">
        <v>1746989593.5</v>
      </c>
      <c r="FS684">
        <v>0</v>
      </c>
      <c r="FT684">
        <v>-0.274</v>
      </c>
      <c r="FU684">
        <v>-0.002</v>
      </c>
      <c r="FV684">
        <v>2.549</v>
      </c>
      <c r="FW684">
        <v>0.129</v>
      </c>
      <c r="FX684">
        <v>420</v>
      </c>
      <c r="FY684">
        <v>17</v>
      </c>
      <c r="FZ684">
        <v>0.02</v>
      </c>
      <c r="GA684">
        <v>0.04</v>
      </c>
      <c r="GB684">
        <v>-70.4262512195122</v>
      </c>
      <c r="GC684">
        <v>1.35320069686413</v>
      </c>
      <c r="GD684">
        <v>0.1627212491887199</v>
      </c>
      <c r="GE684">
        <v>0</v>
      </c>
      <c r="GF684">
        <v>986.9193823529412</v>
      </c>
      <c r="GG684">
        <v>-1.536180293207214</v>
      </c>
      <c r="GH684">
        <v>0.2791722022553638</v>
      </c>
      <c r="GI684">
        <v>0</v>
      </c>
      <c r="GJ684">
        <v>2.586772926829268</v>
      </c>
      <c r="GK684">
        <v>-0.6552645993031404</v>
      </c>
      <c r="GL684">
        <v>0.06691677995999329</v>
      </c>
      <c r="GM684">
        <v>0</v>
      </c>
      <c r="GN684">
        <v>0</v>
      </c>
      <c r="GO684">
        <v>3</v>
      </c>
      <c r="GP684" t="s">
        <v>446</v>
      </c>
      <c r="GQ684">
        <v>3.10232</v>
      </c>
      <c r="GR684">
        <v>2.72473</v>
      </c>
      <c r="GS684">
        <v>0.198704</v>
      </c>
      <c r="GT684">
        <v>0.204527</v>
      </c>
      <c r="GU684">
        <v>0.102894</v>
      </c>
      <c r="GV684">
        <v>0.096106</v>
      </c>
      <c r="GW684">
        <v>20973.3</v>
      </c>
      <c r="GX684">
        <v>18919.7</v>
      </c>
      <c r="GY684">
        <v>26736.1</v>
      </c>
      <c r="GZ684">
        <v>24003.6</v>
      </c>
      <c r="HA684">
        <v>38392.5</v>
      </c>
      <c r="HB684">
        <v>32098</v>
      </c>
      <c r="HC684">
        <v>46689.8</v>
      </c>
      <c r="HD684">
        <v>37990.5</v>
      </c>
      <c r="HE684">
        <v>1.8742</v>
      </c>
      <c r="HF684">
        <v>2.34995</v>
      </c>
      <c r="HG684">
        <v>0.152484</v>
      </c>
      <c r="HH684">
        <v>0</v>
      </c>
      <c r="HI684">
        <v>27.5718</v>
      </c>
      <c r="HJ684">
        <v>999.9</v>
      </c>
      <c r="HK684">
        <v>43.4</v>
      </c>
      <c r="HL684">
        <v>32.4</v>
      </c>
      <c r="HM684">
        <v>23.502</v>
      </c>
      <c r="HN684">
        <v>61.0812</v>
      </c>
      <c r="HO684">
        <v>5.1843</v>
      </c>
      <c r="HP684">
        <v>2</v>
      </c>
      <c r="HQ684">
        <v>0.0859731</v>
      </c>
      <c r="HR684">
        <v>0.114246</v>
      </c>
      <c r="HS684">
        <v>20.2828</v>
      </c>
      <c r="HT684">
        <v>5.21385</v>
      </c>
      <c r="HU684">
        <v>11.9769</v>
      </c>
      <c r="HV684">
        <v>4.9638</v>
      </c>
      <c r="HW684">
        <v>3.27455</v>
      </c>
      <c r="HX684">
        <v>9999</v>
      </c>
      <c r="HY684">
        <v>9999</v>
      </c>
      <c r="HZ684">
        <v>9999</v>
      </c>
      <c r="IA684">
        <v>999.9</v>
      </c>
      <c r="IB684">
        <v>1.86386</v>
      </c>
      <c r="IC684">
        <v>1.86006</v>
      </c>
      <c r="ID684">
        <v>1.85841</v>
      </c>
      <c r="IE684">
        <v>1.85974</v>
      </c>
      <c r="IF684">
        <v>1.85986</v>
      </c>
      <c r="IG684">
        <v>1.8584</v>
      </c>
      <c r="IH684">
        <v>1.85745</v>
      </c>
      <c r="II684">
        <v>1.85236</v>
      </c>
      <c r="IJ684">
        <v>0</v>
      </c>
      <c r="IK684">
        <v>0</v>
      </c>
      <c r="IL684">
        <v>0</v>
      </c>
      <c r="IM684">
        <v>0</v>
      </c>
      <c r="IN684" t="s">
        <v>441</v>
      </c>
      <c r="IO684" t="s">
        <v>442</v>
      </c>
      <c r="IP684" t="s">
        <v>443</v>
      </c>
      <c r="IQ684" t="s">
        <v>443</v>
      </c>
      <c r="IR684" t="s">
        <v>443</v>
      </c>
      <c r="IS684" t="s">
        <v>443</v>
      </c>
      <c r="IT684">
        <v>0</v>
      </c>
      <c r="IU684">
        <v>100</v>
      </c>
      <c r="IV684">
        <v>100</v>
      </c>
      <c r="IW684">
        <v>-0.4</v>
      </c>
      <c r="IX684">
        <v>0.2742</v>
      </c>
      <c r="IY684">
        <v>-1.199888540531774</v>
      </c>
      <c r="IZ684">
        <v>0.0006062262584135303</v>
      </c>
      <c r="JA684">
        <v>-6.607284784785487E-07</v>
      </c>
      <c r="JB684">
        <v>4.456398226774383E-10</v>
      </c>
      <c r="JC684">
        <v>0.04242554667046498</v>
      </c>
      <c r="JD684">
        <v>-0.002659736867722172</v>
      </c>
      <c r="JE684">
        <v>0.000738507291522077</v>
      </c>
      <c r="JF684">
        <v>-6.730059124220876E-06</v>
      </c>
      <c r="JG684">
        <v>7</v>
      </c>
      <c r="JH684">
        <v>1949</v>
      </c>
      <c r="JI684">
        <v>1</v>
      </c>
      <c r="JJ684">
        <v>29</v>
      </c>
      <c r="JK684">
        <v>190252.8</v>
      </c>
      <c r="JL684">
        <v>190253</v>
      </c>
      <c r="JM684">
        <v>3.95874</v>
      </c>
      <c r="JN684">
        <v>2.59277</v>
      </c>
      <c r="JO684">
        <v>2.146</v>
      </c>
      <c r="JP684">
        <v>2.67822</v>
      </c>
      <c r="JQ684">
        <v>2.29858</v>
      </c>
      <c r="JR684">
        <v>2.42798</v>
      </c>
      <c r="JS684">
        <v>37.0509</v>
      </c>
      <c r="JT684">
        <v>24.0787</v>
      </c>
      <c r="JU684">
        <v>18</v>
      </c>
      <c r="JV684">
        <v>481.044</v>
      </c>
      <c r="JW684">
        <v>899.165</v>
      </c>
      <c r="JX684">
        <v>27.7625</v>
      </c>
      <c r="JY684">
        <v>28.342</v>
      </c>
      <c r="JZ684">
        <v>30.0002</v>
      </c>
      <c r="KA684">
        <v>28.5545</v>
      </c>
      <c r="KB684">
        <v>28.5256</v>
      </c>
      <c r="KC684">
        <v>79.4387</v>
      </c>
      <c r="KD684">
        <v>14.7481</v>
      </c>
      <c r="KE684">
        <v>53.1084</v>
      </c>
      <c r="KF684">
        <v>27.7387</v>
      </c>
      <c r="KG684">
        <v>1503.99</v>
      </c>
      <c r="KH684">
        <v>20.1535</v>
      </c>
      <c r="KI684">
        <v>102.081</v>
      </c>
      <c r="KJ684">
        <v>91.6056</v>
      </c>
    </row>
    <row r="685" spans="1:296">
      <c r="A685">
        <v>667</v>
      </c>
      <c r="B685">
        <v>1758404779.6</v>
      </c>
      <c r="C685">
        <v>22639.09999990463</v>
      </c>
      <c r="D685" t="s">
        <v>1783</v>
      </c>
      <c r="E685" t="s">
        <v>1784</v>
      </c>
      <c r="F685">
        <v>5</v>
      </c>
      <c r="G685" t="s">
        <v>1604</v>
      </c>
      <c r="H685">
        <v>1758404771.760714</v>
      </c>
      <c r="I685">
        <f>(J685)/1000</f>
        <v>0</v>
      </c>
      <c r="J685">
        <f>IF(DO685, AM685, AG685)</f>
        <v>0</v>
      </c>
      <c r="K685">
        <f>IF(DO685, AH685, AF685)</f>
        <v>0</v>
      </c>
      <c r="L685">
        <f>DQ685 - IF(AT685&gt;1, K685*DK685*100.0/(AV685), 0)</f>
        <v>0</v>
      </c>
      <c r="M685">
        <f>((S685-I685/2)*L685-K685)/(S685+I685/2)</f>
        <v>0</v>
      </c>
      <c r="N685">
        <f>M685*(DX685+DY685)/1000.0</f>
        <v>0</v>
      </c>
      <c r="O685">
        <f>(DQ685 - IF(AT685&gt;1, K685*DK685*100.0/(AV685), 0))*(DX685+DY685)/1000.0</f>
        <v>0</v>
      </c>
      <c r="P685">
        <f>2.0/((1/R685-1/Q685)+SIGN(R685)*SQRT((1/R685-1/Q685)*(1/R685-1/Q685) + 4*DL685/((DL685+1)*(DL685+1))*(2*1/R685*1/Q685-1/Q685*1/Q685)))</f>
        <v>0</v>
      </c>
      <c r="Q685">
        <f>IF(LEFT(DM685,1)&lt;&gt;"0",IF(LEFT(DM685,1)="1",3.0,DN685),$D$5+$E$5*(EE685*DX685/($K$5*1000))+$F$5*(EE685*DX685/($K$5*1000))*MAX(MIN(DK685,$J$5),$I$5)*MAX(MIN(DK685,$J$5),$I$5)+$G$5*MAX(MIN(DK685,$J$5),$I$5)*(EE685*DX685/($K$5*1000))+$H$5*(EE685*DX685/($K$5*1000))*(EE685*DX685/($K$5*1000)))</f>
        <v>0</v>
      </c>
      <c r="R685">
        <f>I685*(1000-(1000*0.61365*exp(17.502*V685/(240.97+V685))/(DX685+DY685)+DS685)/2)/(1000*0.61365*exp(17.502*V685/(240.97+V685))/(DX685+DY685)-DS685)</f>
        <v>0</v>
      </c>
      <c r="S685">
        <f>1/((DL685+1)/(P685/1.6)+1/(Q685/1.37)) + DL685/((DL685+1)/(P685/1.6) + DL685/(Q685/1.37))</f>
        <v>0</v>
      </c>
      <c r="T685">
        <f>(DG685*DJ685)</f>
        <v>0</v>
      </c>
      <c r="U685">
        <f>(DZ685+(T685+2*0.95*5.67E-8*(((DZ685+$B$9)+273)^4-(DZ685+273)^4)-44100*I685)/(1.84*29.3*Q685+8*0.95*5.67E-8*(DZ685+273)^3))</f>
        <v>0</v>
      </c>
      <c r="V685">
        <f>($C$9*EA685+$D$9*EB685+$E$9*U685)</f>
        <v>0</v>
      </c>
      <c r="W685">
        <f>0.61365*exp(17.502*V685/(240.97+V685))</f>
        <v>0</v>
      </c>
      <c r="X685">
        <f>(Y685/Z685*100)</f>
        <v>0</v>
      </c>
      <c r="Y685">
        <f>DS685*(DX685+DY685)/1000</f>
        <v>0</v>
      </c>
      <c r="Z685">
        <f>0.61365*exp(17.502*DZ685/(240.97+DZ685))</f>
        <v>0</v>
      </c>
      <c r="AA685">
        <f>(W685-DS685*(DX685+DY685)/1000)</f>
        <v>0</v>
      </c>
      <c r="AB685">
        <f>(-I685*44100)</f>
        <v>0</v>
      </c>
      <c r="AC685">
        <f>2*29.3*Q685*0.92*(DZ685-V685)</f>
        <v>0</v>
      </c>
      <c r="AD685">
        <f>2*0.95*5.67E-8*(((DZ685+$B$9)+273)^4-(V685+273)^4)</f>
        <v>0</v>
      </c>
      <c r="AE685">
        <f>T685+AD685+AB685+AC685</f>
        <v>0</v>
      </c>
      <c r="AF685">
        <f>DW685*AT685*(DR685-DQ685*(1000-AT685*DT685)/(1000-AT685*DS685))/(100*DK685)</f>
        <v>0</v>
      </c>
      <c r="AG685">
        <f>1000*DW685*AT685*(DS685-DT685)/(100*DK685*(1000-AT685*DS685))</f>
        <v>0</v>
      </c>
      <c r="AH685">
        <f>(AI685 - AJ685 - DX685*1E3/(8.314*(DZ685+273.15)) * AL685/DW685 * AK685) * DW685/(100*DK685) * (1000 - DT685)/1000</f>
        <v>0</v>
      </c>
      <c r="AI685">
        <v>1517.109429773441</v>
      </c>
      <c r="AJ685">
        <v>1459.333515151514</v>
      </c>
      <c r="AK685">
        <v>3.323340276958908</v>
      </c>
      <c r="AL685">
        <v>65.71797412509649</v>
      </c>
      <c r="AM685">
        <f>(AO685 - AN685 + DX685*1E3/(8.314*(DZ685+273.15)) * AQ685/DW685 * AP685) * DW685/(100*DK685) * 1000/(1000 - AO685)</f>
        <v>0</v>
      </c>
      <c r="AN685">
        <v>20.04614773199901</v>
      </c>
      <c r="AO685">
        <v>22.49905151515151</v>
      </c>
      <c r="AP685">
        <v>4.34531806316444E-05</v>
      </c>
      <c r="AQ685">
        <v>86.31650499012009</v>
      </c>
      <c r="AR685">
        <v>0</v>
      </c>
      <c r="AS685">
        <v>0</v>
      </c>
      <c r="AT685">
        <f>IF(AR685*$H$15&gt;=AV685,1.0,(AV685/(AV685-AR685*$H$15)))</f>
        <v>0</v>
      </c>
      <c r="AU685">
        <f>(AT685-1)*100</f>
        <v>0</v>
      </c>
      <c r="AV685">
        <f>MAX(0,($B$15+$C$15*EE685)/(1+$D$15*EE685)*DX685/(DZ685+273)*$E$15)</f>
        <v>0</v>
      </c>
      <c r="AW685" t="s">
        <v>437</v>
      </c>
      <c r="AX685" t="s">
        <v>437</v>
      </c>
      <c r="AY685">
        <v>0</v>
      </c>
      <c r="AZ685">
        <v>0</v>
      </c>
      <c r="BA685">
        <f>1-AY685/AZ685</f>
        <v>0</v>
      </c>
      <c r="BB685">
        <v>0</v>
      </c>
      <c r="BC685" t="s">
        <v>437</v>
      </c>
      <c r="BD685" t="s">
        <v>437</v>
      </c>
      <c r="BE685">
        <v>0</v>
      </c>
      <c r="BF685">
        <v>0</v>
      </c>
      <c r="BG685">
        <f>1-BE685/BF685</f>
        <v>0</v>
      </c>
      <c r="BH685">
        <v>0.5</v>
      </c>
      <c r="BI685">
        <f>DH685</f>
        <v>0</v>
      </c>
      <c r="BJ685">
        <f>K685</f>
        <v>0</v>
      </c>
      <c r="BK685">
        <f>BG685*BH685*BI685</f>
        <v>0</v>
      </c>
      <c r="BL685">
        <f>(BJ685-BB685)/BI685</f>
        <v>0</v>
      </c>
      <c r="BM685">
        <f>(AZ685-BF685)/BF685</f>
        <v>0</v>
      </c>
      <c r="BN685">
        <f>AY685/(BA685+AY685/BF685)</f>
        <v>0</v>
      </c>
      <c r="BO685" t="s">
        <v>437</v>
      </c>
      <c r="BP685">
        <v>0</v>
      </c>
      <c r="BQ685">
        <f>IF(BP685&lt;&gt;0, BP685, BN685)</f>
        <v>0</v>
      </c>
      <c r="BR685">
        <f>1-BQ685/BF685</f>
        <v>0</v>
      </c>
      <c r="BS685">
        <f>(BF685-BE685)/(BF685-BQ685)</f>
        <v>0</v>
      </c>
      <c r="BT685">
        <f>(AZ685-BF685)/(AZ685-BQ685)</f>
        <v>0</v>
      </c>
      <c r="BU685">
        <f>(BF685-BE685)/(BF685-AY685)</f>
        <v>0</v>
      </c>
      <c r="BV685">
        <f>(AZ685-BF685)/(AZ685-AY685)</f>
        <v>0</v>
      </c>
      <c r="BW685">
        <f>(BS685*BQ685/BE685)</f>
        <v>0</v>
      </c>
      <c r="BX685">
        <f>(1-BW685)</f>
        <v>0</v>
      </c>
      <c r="DG685">
        <f>$B$13*EF685+$C$13*EG685+$F$13*ER685*(1-EU685)</f>
        <v>0</v>
      </c>
      <c r="DH685">
        <f>DG685*DI685</f>
        <v>0</v>
      </c>
      <c r="DI685">
        <f>($B$13*$D$11+$C$13*$D$11+$F$13*((FE685+EW685)/MAX(FE685+EW685+FF685, 0.1)*$I$11+FF685/MAX(FE685+EW685+FF685, 0.1)*$J$11))/($B$13+$C$13+$F$13)</f>
        <v>0</v>
      </c>
      <c r="DJ685">
        <f>($B$13*$K$11+$C$13*$K$11+$F$13*((FE685+EW685)/MAX(FE685+EW685+FF685, 0.1)*$P$11+FF685/MAX(FE685+EW685+FF685, 0.1)*$Q$11))/($B$13+$C$13+$F$13)</f>
        <v>0</v>
      </c>
      <c r="DK685">
        <v>5.66</v>
      </c>
      <c r="DL685">
        <v>0.5</v>
      </c>
      <c r="DM685" t="s">
        <v>438</v>
      </c>
      <c r="DN685">
        <v>2</v>
      </c>
      <c r="DO685" t="b">
        <v>1</v>
      </c>
      <c r="DP685">
        <v>1758404771.760714</v>
      </c>
      <c r="DQ685">
        <v>1402.296071428571</v>
      </c>
      <c r="DR685">
        <v>1472.332142857143</v>
      </c>
      <c r="DS685">
        <v>22.49764642857143</v>
      </c>
      <c r="DT685">
        <v>20.00089285714285</v>
      </c>
      <c r="DU685">
        <v>1402.714285714286</v>
      </c>
      <c r="DV685">
        <v>22.22345714285715</v>
      </c>
      <c r="DW685">
        <v>500.0441428571428</v>
      </c>
      <c r="DX685">
        <v>90.19377142857142</v>
      </c>
      <c r="DY685">
        <v>0.06690682142857143</v>
      </c>
      <c r="DZ685">
        <v>29.30374642857143</v>
      </c>
      <c r="EA685">
        <v>30.06395357142857</v>
      </c>
      <c r="EB685">
        <v>999.9000000000002</v>
      </c>
      <c r="EC685">
        <v>0</v>
      </c>
      <c r="ED685">
        <v>0</v>
      </c>
      <c r="EE685">
        <v>9996.433928571429</v>
      </c>
      <c r="EF685">
        <v>0</v>
      </c>
      <c r="EG685">
        <v>11.5964</v>
      </c>
      <c r="EH685">
        <v>-70.03639642857142</v>
      </c>
      <c r="EI685">
        <v>1434.569642857143</v>
      </c>
      <c r="EJ685">
        <v>1502.381428571429</v>
      </c>
      <c r="EK685">
        <v>2.496755714285714</v>
      </c>
      <c r="EL685">
        <v>1472.332142857143</v>
      </c>
      <c r="EM685">
        <v>20.00089285714285</v>
      </c>
      <c r="EN685">
        <v>2.029147857142857</v>
      </c>
      <c r="EO685">
        <v>1.803955357142857</v>
      </c>
      <c r="EP685">
        <v>17.67362857142857</v>
      </c>
      <c r="EQ685">
        <v>15.82103928571429</v>
      </c>
      <c r="ER685">
        <v>1999.950714285714</v>
      </c>
      <c r="ES685">
        <v>0.9799925</v>
      </c>
      <c r="ET685">
        <v>0.020007275</v>
      </c>
      <c r="EU685">
        <v>0</v>
      </c>
      <c r="EV685">
        <v>986.6723928571429</v>
      </c>
      <c r="EW685">
        <v>5.00078</v>
      </c>
      <c r="EX685">
        <v>19277.925</v>
      </c>
      <c r="EY685">
        <v>16379.20714285715</v>
      </c>
      <c r="EZ685">
        <v>38.68939285714286</v>
      </c>
      <c r="FA685">
        <v>39.51328571428571</v>
      </c>
      <c r="FB685">
        <v>38.99742857142856</v>
      </c>
      <c r="FC685">
        <v>39.156</v>
      </c>
      <c r="FD685">
        <v>39.96392857142856</v>
      </c>
      <c r="FE685">
        <v>1955.038928571428</v>
      </c>
      <c r="FF685">
        <v>39.91</v>
      </c>
      <c r="FG685">
        <v>0</v>
      </c>
      <c r="FH685">
        <v>1758404780.7</v>
      </c>
      <c r="FI685">
        <v>0</v>
      </c>
      <c r="FJ685">
        <v>986.6742307692307</v>
      </c>
      <c r="FK685">
        <v>-2.323487184206031</v>
      </c>
      <c r="FL685">
        <v>-61.62393167974513</v>
      </c>
      <c r="FM685">
        <v>19277.26538461538</v>
      </c>
      <c r="FN685">
        <v>15</v>
      </c>
      <c r="FO685">
        <v>0</v>
      </c>
      <c r="FP685" t="s">
        <v>439</v>
      </c>
      <c r="FQ685">
        <v>1746989605.5</v>
      </c>
      <c r="FR685">
        <v>1746989593.5</v>
      </c>
      <c r="FS685">
        <v>0</v>
      </c>
      <c r="FT685">
        <v>-0.274</v>
      </c>
      <c r="FU685">
        <v>-0.002</v>
      </c>
      <c r="FV685">
        <v>2.549</v>
      </c>
      <c r="FW685">
        <v>0.129</v>
      </c>
      <c r="FX685">
        <v>420</v>
      </c>
      <c r="FY685">
        <v>17</v>
      </c>
      <c r="FZ685">
        <v>0.02</v>
      </c>
      <c r="GA685">
        <v>0.04</v>
      </c>
      <c r="GB685">
        <v>-70.15088250000001</v>
      </c>
      <c r="GC685">
        <v>3.776193996247968</v>
      </c>
      <c r="GD685">
        <v>0.3917327806601713</v>
      </c>
      <c r="GE685">
        <v>0</v>
      </c>
      <c r="GF685">
        <v>986.7658529411766</v>
      </c>
      <c r="GG685">
        <v>-1.924873951559031</v>
      </c>
      <c r="GH685">
        <v>0.3003427583467699</v>
      </c>
      <c r="GI685">
        <v>0</v>
      </c>
      <c r="GJ685">
        <v>2.527669</v>
      </c>
      <c r="GK685">
        <v>-0.7451351594746808</v>
      </c>
      <c r="GL685">
        <v>0.07259787375674302</v>
      </c>
      <c r="GM685">
        <v>0</v>
      </c>
      <c r="GN685">
        <v>0</v>
      </c>
      <c r="GO685">
        <v>3</v>
      </c>
      <c r="GP685" t="s">
        <v>446</v>
      </c>
      <c r="GQ685">
        <v>3.10227</v>
      </c>
      <c r="GR685">
        <v>2.72486</v>
      </c>
      <c r="GS685">
        <v>0.199932</v>
      </c>
      <c r="GT685">
        <v>0.205711</v>
      </c>
      <c r="GU685">
        <v>0.102892</v>
      </c>
      <c r="GV685">
        <v>0.09626999999999999</v>
      </c>
      <c r="GW685">
        <v>20941.2</v>
      </c>
      <c r="GX685">
        <v>18891.2</v>
      </c>
      <c r="GY685">
        <v>26736.1</v>
      </c>
      <c r="GZ685">
        <v>24003.2</v>
      </c>
      <c r="HA685">
        <v>38392.4</v>
      </c>
      <c r="HB685">
        <v>32091.8</v>
      </c>
      <c r="HC685">
        <v>46689.4</v>
      </c>
      <c r="HD685">
        <v>37989.9</v>
      </c>
      <c r="HE685">
        <v>1.87407</v>
      </c>
      <c r="HF685">
        <v>2.34975</v>
      </c>
      <c r="HG685">
        <v>0.151958</v>
      </c>
      <c r="HH685">
        <v>0</v>
      </c>
      <c r="HI685">
        <v>27.5695</v>
      </c>
      <c r="HJ685">
        <v>999.9</v>
      </c>
      <c r="HK685">
        <v>43.4</v>
      </c>
      <c r="HL685">
        <v>32.4</v>
      </c>
      <c r="HM685">
        <v>23.5007</v>
      </c>
      <c r="HN685">
        <v>61.2512</v>
      </c>
      <c r="HO685">
        <v>5.16426</v>
      </c>
      <c r="HP685">
        <v>2</v>
      </c>
      <c r="HQ685">
        <v>0.086062</v>
      </c>
      <c r="HR685">
        <v>0.126865</v>
      </c>
      <c r="HS685">
        <v>20.2827</v>
      </c>
      <c r="HT685">
        <v>5.21415</v>
      </c>
      <c r="HU685">
        <v>11.9761</v>
      </c>
      <c r="HV685">
        <v>4.96365</v>
      </c>
      <c r="HW685">
        <v>3.27463</v>
      </c>
      <c r="HX685">
        <v>9999</v>
      </c>
      <c r="HY685">
        <v>9999</v>
      </c>
      <c r="HZ685">
        <v>9999</v>
      </c>
      <c r="IA685">
        <v>999.9</v>
      </c>
      <c r="IB685">
        <v>1.86386</v>
      </c>
      <c r="IC685">
        <v>1.86008</v>
      </c>
      <c r="ID685">
        <v>1.85844</v>
      </c>
      <c r="IE685">
        <v>1.85974</v>
      </c>
      <c r="IF685">
        <v>1.85986</v>
      </c>
      <c r="IG685">
        <v>1.85841</v>
      </c>
      <c r="IH685">
        <v>1.85745</v>
      </c>
      <c r="II685">
        <v>1.85238</v>
      </c>
      <c r="IJ685">
        <v>0</v>
      </c>
      <c r="IK685">
        <v>0</v>
      </c>
      <c r="IL685">
        <v>0</v>
      </c>
      <c r="IM685">
        <v>0</v>
      </c>
      <c r="IN685" t="s">
        <v>441</v>
      </c>
      <c r="IO685" t="s">
        <v>442</v>
      </c>
      <c r="IP685" t="s">
        <v>443</v>
      </c>
      <c r="IQ685" t="s">
        <v>443</v>
      </c>
      <c r="IR685" t="s">
        <v>443</v>
      </c>
      <c r="IS685" t="s">
        <v>443</v>
      </c>
      <c r="IT685">
        <v>0</v>
      </c>
      <c r="IU685">
        <v>100</v>
      </c>
      <c r="IV685">
        <v>100</v>
      </c>
      <c r="IW685">
        <v>-0.38</v>
      </c>
      <c r="IX685">
        <v>0.2742</v>
      </c>
      <c r="IY685">
        <v>-1.199888540531774</v>
      </c>
      <c r="IZ685">
        <v>0.0006062262584135303</v>
      </c>
      <c r="JA685">
        <v>-6.607284784785487E-07</v>
      </c>
      <c r="JB685">
        <v>4.456398226774383E-10</v>
      </c>
      <c r="JC685">
        <v>0.04242554667046498</v>
      </c>
      <c r="JD685">
        <v>-0.002659736867722172</v>
      </c>
      <c r="JE685">
        <v>0.000738507291522077</v>
      </c>
      <c r="JF685">
        <v>-6.730059124220876E-06</v>
      </c>
      <c r="JG685">
        <v>7</v>
      </c>
      <c r="JH685">
        <v>1949</v>
      </c>
      <c r="JI685">
        <v>1</v>
      </c>
      <c r="JJ685">
        <v>29</v>
      </c>
      <c r="JK685">
        <v>190252.9</v>
      </c>
      <c r="JL685">
        <v>190253.1</v>
      </c>
      <c r="JM685">
        <v>3.98804</v>
      </c>
      <c r="JN685">
        <v>2.59644</v>
      </c>
      <c r="JO685">
        <v>2.146</v>
      </c>
      <c r="JP685">
        <v>2.67944</v>
      </c>
      <c r="JQ685">
        <v>2.29858</v>
      </c>
      <c r="JR685">
        <v>2.44019</v>
      </c>
      <c r="JS685">
        <v>37.0509</v>
      </c>
      <c r="JT685">
        <v>24.0787</v>
      </c>
      <c r="JU685">
        <v>18</v>
      </c>
      <c r="JV685">
        <v>480.972</v>
      </c>
      <c r="JW685">
        <v>898.917</v>
      </c>
      <c r="JX685">
        <v>27.7011</v>
      </c>
      <c r="JY685">
        <v>28.342</v>
      </c>
      <c r="JZ685">
        <v>30</v>
      </c>
      <c r="KA685">
        <v>28.5545</v>
      </c>
      <c r="KB685">
        <v>28.5233</v>
      </c>
      <c r="KC685">
        <v>80.0187</v>
      </c>
      <c r="KD685">
        <v>14.4439</v>
      </c>
      <c r="KE685">
        <v>53.4917</v>
      </c>
      <c r="KF685">
        <v>27.6764</v>
      </c>
      <c r="KG685">
        <v>1524.03</v>
      </c>
      <c r="KH685">
        <v>20.202</v>
      </c>
      <c r="KI685">
        <v>102.081</v>
      </c>
      <c r="KJ685">
        <v>91.60420000000001</v>
      </c>
    </row>
    <row r="686" spans="1:296">
      <c r="A686">
        <v>668</v>
      </c>
      <c r="B686">
        <v>1758404785.1</v>
      </c>
      <c r="C686">
        <v>22644.59999990463</v>
      </c>
      <c r="D686" t="s">
        <v>1785</v>
      </c>
      <c r="E686" t="s">
        <v>1786</v>
      </c>
      <c r="F686">
        <v>5</v>
      </c>
      <c r="G686" t="s">
        <v>1604</v>
      </c>
      <c r="H686">
        <v>1758404777.332142</v>
      </c>
      <c r="I686">
        <f>(J686)/1000</f>
        <v>0</v>
      </c>
      <c r="J686">
        <f>IF(DO686, AM686, AG686)</f>
        <v>0</v>
      </c>
      <c r="K686">
        <f>IF(DO686, AH686, AF686)</f>
        <v>0</v>
      </c>
      <c r="L686">
        <f>DQ686 - IF(AT686&gt;1, K686*DK686*100.0/(AV686), 0)</f>
        <v>0</v>
      </c>
      <c r="M686">
        <f>((S686-I686/2)*L686-K686)/(S686+I686/2)</f>
        <v>0</v>
      </c>
      <c r="N686">
        <f>M686*(DX686+DY686)/1000.0</f>
        <v>0</v>
      </c>
      <c r="O686">
        <f>(DQ686 - IF(AT686&gt;1, K686*DK686*100.0/(AV686), 0))*(DX686+DY686)/1000.0</f>
        <v>0</v>
      </c>
      <c r="P686">
        <f>2.0/((1/R686-1/Q686)+SIGN(R686)*SQRT((1/R686-1/Q686)*(1/R686-1/Q686) + 4*DL686/((DL686+1)*(DL686+1))*(2*1/R686*1/Q686-1/Q686*1/Q686)))</f>
        <v>0</v>
      </c>
      <c r="Q686">
        <f>IF(LEFT(DM686,1)&lt;&gt;"0",IF(LEFT(DM686,1)="1",3.0,DN686),$D$5+$E$5*(EE686*DX686/($K$5*1000))+$F$5*(EE686*DX686/($K$5*1000))*MAX(MIN(DK686,$J$5),$I$5)*MAX(MIN(DK686,$J$5),$I$5)+$G$5*MAX(MIN(DK686,$J$5),$I$5)*(EE686*DX686/($K$5*1000))+$H$5*(EE686*DX686/($K$5*1000))*(EE686*DX686/($K$5*1000)))</f>
        <v>0</v>
      </c>
      <c r="R686">
        <f>I686*(1000-(1000*0.61365*exp(17.502*V686/(240.97+V686))/(DX686+DY686)+DS686)/2)/(1000*0.61365*exp(17.502*V686/(240.97+V686))/(DX686+DY686)-DS686)</f>
        <v>0</v>
      </c>
      <c r="S686">
        <f>1/((DL686+1)/(P686/1.6)+1/(Q686/1.37)) + DL686/((DL686+1)/(P686/1.6) + DL686/(Q686/1.37))</f>
        <v>0</v>
      </c>
      <c r="T686">
        <f>(DG686*DJ686)</f>
        <v>0</v>
      </c>
      <c r="U686">
        <f>(DZ686+(T686+2*0.95*5.67E-8*(((DZ686+$B$9)+273)^4-(DZ686+273)^4)-44100*I686)/(1.84*29.3*Q686+8*0.95*5.67E-8*(DZ686+273)^3))</f>
        <v>0</v>
      </c>
      <c r="V686">
        <f>($C$9*EA686+$D$9*EB686+$E$9*U686)</f>
        <v>0</v>
      </c>
      <c r="W686">
        <f>0.61365*exp(17.502*V686/(240.97+V686))</f>
        <v>0</v>
      </c>
      <c r="X686">
        <f>(Y686/Z686*100)</f>
        <v>0</v>
      </c>
      <c r="Y686">
        <f>DS686*(DX686+DY686)/1000</f>
        <v>0</v>
      </c>
      <c r="Z686">
        <f>0.61365*exp(17.502*DZ686/(240.97+DZ686))</f>
        <v>0</v>
      </c>
      <c r="AA686">
        <f>(W686-DS686*(DX686+DY686)/1000)</f>
        <v>0</v>
      </c>
      <c r="AB686">
        <f>(-I686*44100)</f>
        <v>0</v>
      </c>
      <c r="AC686">
        <f>2*29.3*Q686*0.92*(DZ686-V686)</f>
        <v>0</v>
      </c>
      <c r="AD686">
        <f>2*0.95*5.67E-8*(((DZ686+$B$9)+273)^4-(V686+273)^4)</f>
        <v>0</v>
      </c>
      <c r="AE686">
        <f>T686+AD686+AB686+AC686</f>
        <v>0</v>
      </c>
      <c r="AF686">
        <f>DW686*AT686*(DR686-DQ686*(1000-AT686*DT686)/(1000-AT686*DS686))/(100*DK686)</f>
        <v>0</v>
      </c>
      <c r="AG686">
        <f>1000*DW686*AT686*(DS686-DT686)/(100*DK686*(1000-AT686*DS686))</f>
        <v>0</v>
      </c>
      <c r="AH686">
        <f>(AI686 - AJ686 - DX686*1E3/(8.314*(DZ686+273.15)) * AL686/DW686 * AK686) * DW686/(100*DK686) * (1000 - DT686)/1000</f>
        <v>0</v>
      </c>
      <c r="AI686">
        <v>1535.505432998998</v>
      </c>
      <c r="AJ686">
        <v>1477.83496969697</v>
      </c>
      <c r="AK686">
        <v>3.372250214077443</v>
      </c>
      <c r="AL686">
        <v>65.71797412509649</v>
      </c>
      <c r="AM686">
        <f>(AO686 - AN686 + DX686*1E3/(8.314*(DZ686+273.15)) * AQ686/DW686 * AP686) * DW686/(100*DK686) * 1000/(1000 - AO686)</f>
        <v>0</v>
      </c>
      <c r="AN686">
        <v>20.14503211266301</v>
      </c>
      <c r="AO686">
        <v>22.51781515151515</v>
      </c>
      <c r="AP686">
        <v>7.236816830029861E-05</v>
      </c>
      <c r="AQ686">
        <v>86.31650499012009</v>
      </c>
      <c r="AR686">
        <v>0</v>
      </c>
      <c r="AS686">
        <v>0</v>
      </c>
      <c r="AT686">
        <f>IF(AR686*$H$15&gt;=AV686,1.0,(AV686/(AV686-AR686*$H$15)))</f>
        <v>0</v>
      </c>
      <c r="AU686">
        <f>(AT686-1)*100</f>
        <v>0</v>
      </c>
      <c r="AV686">
        <f>MAX(0,($B$15+$C$15*EE686)/(1+$D$15*EE686)*DX686/(DZ686+273)*$E$15)</f>
        <v>0</v>
      </c>
      <c r="AW686" t="s">
        <v>437</v>
      </c>
      <c r="AX686" t="s">
        <v>437</v>
      </c>
      <c r="AY686">
        <v>0</v>
      </c>
      <c r="AZ686">
        <v>0</v>
      </c>
      <c r="BA686">
        <f>1-AY686/AZ686</f>
        <v>0</v>
      </c>
      <c r="BB686">
        <v>0</v>
      </c>
      <c r="BC686" t="s">
        <v>437</v>
      </c>
      <c r="BD686" t="s">
        <v>437</v>
      </c>
      <c r="BE686">
        <v>0</v>
      </c>
      <c r="BF686">
        <v>0</v>
      </c>
      <c r="BG686">
        <f>1-BE686/BF686</f>
        <v>0</v>
      </c>
      <c r="BH686">
        <v>0.5</v>
      </c>
      <c r="BI686">
        <f>DH686</f>
        <v>0</v>
      </c>
      <c r="BJ686">
        <f>K686</f>
        <v>0</v>
      </c>
      <c r="BK686">
        <f>BG686*BH686*BI686</f>
        <v>0</v>
      </c>
      <c r="BL686">
        <f>(BJ686-BB686)/BI686</f>
        <v>0</v>
      </c>
      <c r="BM686">
        <f>(AZ686-BF686)/BF686</f>
        <v>0</v>
      </c>
      <c r="BN686">
        <f>AY686/(BA686+AY686/BF686)</f>
        <v>0</v>
      </c>
      <c r="BO686" t="s">
        <v>437</v>
      </c>
      <c r="BP686">
        <v>0</v>
      </c>
      <c r="BQ686">
        <f>IF(BP686&lt;&gt;0, BP686, BN686)</f>
        <v>0</v>
      </c>
      <c r="BR686">
        <f>1-BQ686/BF686</f>
        <v>0</v>
      </c>
      <c r="BS686">
        <f>(BF686-BE686)/(BF686-BQ686)</f>
        <v>0</v>
      </c>
      <c r="BT686">
        <f>(AZ686-BF686)/(AZ686-BQ686)</f>
        <v>0</v>
      </c>
      <c r="BU686">
        <f>(BF686-BE686)/(BF686-AY686)</f>
        <v>0</v>
      </c>
      <c r="BV686">
        <f>(AZ686-BF686)/(AZ686-AY686)</f>
        <v>0</v>
      </c>
      <c r="BW686">
        <f>(BS686*BQ686/BE686)</f>
        <v>0</v>
      </c>
      <c r="BX686">
        <f>(1-BW686)</f>
        <v>0</v>
      </c>
      <c r="DG686">
        <f>$B$13*EF686+$C$13*EG686+$F$13*ER686*(1-EU686)</f>
        <v>0</v>
      </c>
      <c r="DH686">
        <f>DG686*DI686</f>
        <v>0</v>
      </c>
      <c r="DI686">
        <f>($B$13*$D$11+$C$13*$D$11+$F$13*((FE686+EW686)/MAX(FE686+EW686+FF686, 0.1)*$I$11+FF686/MAX(FE686+EW686+FF686, 0.1)*$J$11))/($B$13+$C$13+$F$13)</f>
        <v>0</v>
      </c>
      <c r="DJ686">
        <f>($B$13*$K$11+$C$13*$K$11+$F$13*((FE686+EW686)/MAX(FE686+EW686+FF686, 0.1)*$P$11+FF686/MAX(FE686+EW686+FF686, 0.1)*$Q$11))/($B$13+$C$13+$F$13)</f>
        <v>0</v>
      </c>
      <c r="DK686">
        <v>5.66</v>
      </c>
      <c r="DL686">
        <v>0.5</v>
      </c>
      <c r="DM686" t="s">
        <v>438</v>
      </c>
      <c r="DN686">
        <v>2</v>
      </c>
      <c r="DO686" t="b">
        <v>1</v>
      </c>
      <c r="DP686">
        <v>1758404777.332142</v>
      </c>
      <c r="DQ686">
        <v>1420.728214285715</v>
      </c>
      <c r="DR686">
        <v>1490.4375</v>
      </c>
      <c r="DS686">
        <v>22.5009</v>
      </c>
      <c r="DT686">
        <v>20.08423571428571</v>
      </c>
      <c r="DU686">
        <v>1421.121071428572</v>
      </c>
      <c r="DV686">
        <v>22.22663214285714</v>
      </c>
      <c r="DW686">
        <v>500.0679999999999</v>
      </c>
      <c r="DX686">
        <v>90.19368571428569</v>
      </c>
      <c r="DY686">
        <v>0.06678627142857142</v>
      </c>
      <c r="DZ686">
        <v>29.29206785714286</v>
      </c>
      <c r="EA686">
        <v>30.05628928571429</v>
      </c>
      <c r="EB686">
        <v>999.9000000000002</v>
      </c>
      <c r="EC686">
        <v>0</v>
      </c>
      <c r="ED686">
        <v>0</v>
      </c>
      <c r="EE686">
        <v>9994.908928571429</v>
      </c>
      <c r="EF686">
        <v>0</v>
      </c>
      <c r="EG686">
        <v>11.5964</v>
      </c>
      <c r="EH686">
        <v>-69.70897857142857</v>
      </c>
      <c r="EI686">
        <v>1453.430357142857</v>
      </c>
      <c r="EJ686">
        <v>1520.985714285714</v>
      </c>
      <c r="EK686">
        <v>2.416654285714286</v>
      </c>
      <c r="EL686">
        <v>1490.4375</v>
      </c>
      <c r="EM686">
        <v>20.08423571428571</v>
      </c>
      <c r="EN686">
        <v>2.029438928571429</v>
      </c>
      <c r="EO686">
        <v>1.811471428571428</v>
      </c>
      <c r="EP686">
        <v>17.67589642857143</v>
      </c>
      <c r="EQ686">
        <v>15.88603214285714</v>
      </c>
      <c r="ER686">
        <v>1999.987857142857</v>
      </c>
      <c r="ES686">
        <v>0.9799929285714287</v>
      </c>
      <c r="ET686">
        <v>0.02000685714285714</v>
      </c>
      <c r="EU686">
        <v>0</v>
      </c>
      <c r="EV686">
        <v>986.3758214285714</v>
      </c>
      <c r="EW686">
        <v>5.00078</v>
      </c>
      <c r="EX686">
        <v>19271.86071428571</v>
      </c>
      <c r="EY686">
        <v>16379.51071428572</v>
      </c>
      <c r="EZ686">
        <v>38.69382142857143</v>
      </c>
      <c r="FA686">
        <v>39.51550000000001</v>
      </c>
      <c r="FB686">
        <v>38.99292857142857</v>
      </c>
      <c r="FC686">
        <v>39.15378571428572</v>
      </c>
      <c r="FD686">
        <v>39.95507142857142</v>
      </c>
      <c r="FE686">
        <v>1955.077857142858</v>
      </c>
      <c r="FF686">
        <v>39.91</v>
      </c>
      <c r="FG686">
        <v>0</v>
      </c>
      <c r="FH686">
        <v>1758404785.5</v>
      </c>
      <c r="FI686">
        <v>0</v>
      </c>
      <c r="FJ686">
        <v>986.3838846153847</v>
      </c>
      <c r="FK686">
        <v>-4.005572641005953</v>
      </c>
      <c r="FL686">
        <v>-73.23418795685316</v>
      </c>
      <c r="FM686">
        <v>19271.79615384615</v>
      </c>
      <c r="FN686">
        <v>15</v>
      </c>
      <c r="FO686">
        <v>0</v>
      </c>
      <c r="FP686" t="s">
        <v>439</v>
      </c>
      <c r="FQ686">
        <v>1746989605.5</v>
      </c>
      <c r="FR686">
        <v>1746989593.5</v>
      </c>
      <c r="FS686">
        <v>0</v>
      </c>
      <c r="FT686">
        <v>-0.274</v>
      </c>
      <c r="FU686">
        <v>-0.002</v>
      </c>
      <c r="FV686">
        <v>2.549</v>
      </c>
      <c r="FW686">
        <v>0.129</v>
      </c>
      <c r="FX686">
        <v>420</v>
      </c>
      <c r="FY686">
        <v>17</v>
      </c>
      <c r="FZ686">
        <v>0.02</v>
      </c>
      <c r="GA686">
        <v>0.04</v>
      </c>
      <c r="GB686">
        <v>-69.898065</v>
      </c>
      <c r="GC686">
        <v>4.011496435272224</v>
      </c>
      <c r="GD686">
        <v>0.4094610717455325</v>
      </c>
      <c r="GE686">
        <v>0</v>
      </c>
      <c r="GF686">
        <v>986.5381470588235</v>
      </c>
      <c r="GG686">
        <v>-3.046951868094975</v>
      </c>
      <c r="GH686">
        <v>0.3908142429484319</v>
      </c>
      <c r="GI686">
        <v>0</v>
      </c>
      <c r="GJ686">
        <v>2.458223</v>
      </c>
      <c r="GK686">
        <v>-0.8182174108818046</v>
      </c>
      <c r="GL686">
        <v>0.08021502799351254</v>
      </c>
      <c r="GM686">
        <v>0</v>
      </c>
      <c r="GN686">
        <v>0</v>
      </c>
      <c r="GO686">
        <v>3</v>
      </c>
      <c r="GP686" t="s">
        <v>446</v>
      </c>
      <c r="GQ686">
        <v>3.10246</v>
      </c>
      <c r="GR686">
        <v>2.72468</v>
      </c>
      <c r="GS686">
        <v>0.201431</v>
      </c>
      <c r="GT686">
        <v>0.207182</v>
      </c>
      <c r="GU686">
        <v>0.102958</v>
      </c>
      <c r="GV686">
        <v>0.0966646</v>
      </c>
      <c r="GW686">
        <v>20901.8</v>
      </c>
      <c r="GX686">
        <v>18856.2</v>
      </c>
      <c r="GY686">
        <v>26736</v>
      </c>
      <c r="GZ686">
        <v>24003.1</v>
      </c>
      <c r="HA686">
        <v>38389.9</v>
      </c>
      <c r="HB686">
        <v>32077.5</v>
      </c>
      <c r="HC686">
        <v>46689.7</v>
      </c>
      <c r="HD686">
        <v>37989.4</v>
      </c>
      <c r="HE686">
        <v>1.8742</v>
      </c>
      <c r="HF686">
        <v>2.34967</v>
      </c>
      <c r="HG686">
        <v>0.152517</v>
      </c>
      <c r="HH686">
        <v>0</v>
      </c>
      <c r="HI686">
        <v>27.5663</v>
      </c>
      <c r="HJ686">
        <v>999.9</v>
      </c>
      <c r="HK686">
        <v>43.4</v>
      </c>
      <c r="HL686">
        <v>32.4</v>
      </c>
      <c r="HM686">
        <v>23.5022</v>
      </c>
      <c r="HN686">
        <v>60.7112</v>
      </c>
      <c r="HO686">
        <v>5.09215</v>
      </c>
      <c r="HP686">
        <v>2</v>
      </c>
      <c r="HQ686">
        <v>0.08587649999999999</v>
      </c>
      <c r="HR686">
        <v>0.120098</v>
      </c>
      <c r="HS686">
        <v>20.2828</v>
      </c>
      <c r="HT686">
        <v>5.21415</v>
      </c>
      <c r="HU686">
        <v>11.9779</v>
      </c>
      <c r="HV686">
        <v>4.9636</v>
      </c>
      <c r="HW686">
        <v>3.2746</v>
      </c>
      <c r="HX686">
        <v>9999</v>
      </c>
      <c r="HY686">
        <v>9999</v>
      </c>
      <c r="HZ686">
        <v>9999</v>
      </c>
      <c r="IA686">
        <v>999.9</v>
      </c>
      <c r="IB686">
        <v>1.86386</v>
      </c>
      <c r="IC686">
        <v>1.86007</v>
      </c>
      <c r="ID686">
        <v>1.85846</v>
      </c>
      <c r="IE686">
        <v>1.85974</v>
      </c>
      <c r="IF686">
        <v>1.85989</v>
      </c>
      <c r="IG686">
        <v>1.85841</v>
      </c>
      <c r="IH686">
        <v>1.85746</v>
      </c>
      <c r="II686">
        <v>1.8524</v>
      </c>
      <c r="IJ686">
        <v>0</v>
      </c>
      <c r="IK686">
        <v>0</v>
      </c>
      <c r="IL686">
        <v>0</v>
      </c>
      <c r="IM686">
        <v>0</v>
      </c>
      <c r="IN686" t="s">
        <v>441</v>
      </c>
      <c r="IO686" t="s">
        <v>442</v>
      </c>
      <c r="IP686" t="s">
        <v>443</v>
      </c>
      <c r="IQ686" t="s">
        <v>443</v>
      </c>
      <c r="IR686" t="s">
        <v>443</v>
      </c>
      <c r="IS686" t="s">
        <v>443</v>
      </c>
      <c r="IT686">
        <v>0</v>
      </c>
      <c r="IU686">
        <v>100</v>
      </c>
      <c r="IV686">
        <v>100</v>
      </c>
      <c r="IW686">
        <v>-0.36</v>
      </c>
      <c r="IX686">
        <v>0.2746</v>
      </c>
      <c r="IY686">
        <v>-1.199888540531774</v>
      </c>
      <c r="IZ686">
        <v>0.0006062262584135303</v>
      </c>
      <c r="JA686">
        <v>-6.607284784785487E-07</v>
      </c>
      <c r="JB686">
        <v>4.456398226774383E-10</v>
      </c>
      <c r="JC686">
        <v>0.04242554667046498</v>
      </c>
      <c r="JD686">
        <v>-0.002659736867722172</v>
      </c>
      <c r="JE686">
        <v>0.000738507291522077</v>
      </c>
      <c r="JF686">
        <v>-6.730059124220876E-06</v>
      </c>
      <c r="JG686">
        <v>7</v>
      </c>
      <c r="JH686">
        <v>1949</v>
      </c>
      <c r="JI686">
        <v>1</v>
      </c>
      <c r="JJ686">
        <v>29</v>
      </c>
      <c r="JK686">
        <v>190253</v>
      </c>
      <c r="JL686">
        <v>190253.2</v>
      </c>
      <c r="JM686">
        <v>4.02588</v>
      </c>
      <c r="JN686">
        <v>2.59766</v>
      </c>
      <c r="JO686">
        <v>2.146</v>
      </c>
      <c r="JP686">
        <v>2.67944</v>
      </c>
      <c r="JQ686">
        <v>2.29858</v>
      </c>
      <c r="JR686">
        <v>2.38892</v>
      </c>
      <c r="JS686">
        <v>37.0509</v>
      </c>
      <c r="JT686">
        <v>24.07</v>
      </c>
      <c r="JU686">
        <v>18</v>
      </c>
      <c r="JV686">
        <v>481.044</v>
      </c>
      <c r="JW686">
        <v>898.835</v>
      </c>
      <c r="JX686">
        <v>27.6344</v>
      </c>
      <c r="JY686">
        <v>28.342</v>
      </c>
      <c r="JZ686">
        <v>30.0001</v>
      </c>
      <c r="KA686">
        <v>28.5545</v>
      </c>
      <c r="KB686">
        <v>28.5232</v>
      </c>
      <c r="KC686">
        <v>80.7916</v>
      </c>
      <c r="KD686">
        <v>14.4439</v>
      </c>
      <c r="KE686">
        <v>53.4917</v>
      </c>
      <c r="KF686">
        <v>27.627</v>
      </c>
      <c r="KG686">
        <v>1537.39</v>
      </c>
      <c r="KH686">
        <v>20.2353</v>
      </c>
      <c r="KI686">
        <v>102.081</v>
      </c>
      <c r="KJ686">
        <v>91.6033</v>
      </c>
    </row>
    <row r="687" spans="1:296">
      <c r="A687">
        <v>669</v>
      </c>
      <c r="B687">
        <v>1758404789.6</v>
      </c>
      <c r="C687">
        <v>22649.09999990463</v>
      </c>
      <c r="D687" t="s">
        <v>1787</v>
      </c>
      <c r="E687" t="s">
        <v>1788</v>
      </c>
      <c r="F687">
        <v>5</v>
      </c>
      <c r="G687" t="s">
        <v>1604</v>
      </c>
      <c r="H687">
        <v>1758404781.778571</v>
      </c>
      <c r="I687">
        <f>(J687)/1000</f>
        <v>0</v>
      </c>
      <c r="J687">
        <f>IF(DO687, AM687, AG687)</f>
        <v>0</v>
      </c>
      <c r="K687">
        <f>IF(DO687, AH687, AF687)</f>
        <v>0</v>
      </c>
      <c r="L687">
        <f>DQ687 - IF(AT687&gt;1, K687*DK687*100.0/(AV687), 0)</f>
        <v>0</v>
      </c>
      <c r="M687">
        <f>((S687-I687/2)*L687-K687)/(S687+I687/2)</f>
        <v>0</v>
      </c>
      <c r="N687">
        <f>M687*(DX687+DY687)/1000.0</f>
        <v>0</v>
      </c>
      <c r="O687">
        <f>(DQ687 - IF(AT687&gt;1, K687*DK687*100.0/(AV687), 0))*(DX687+DY687)/1000.0</f>
        <v>0</v>
      </c>
      <c r="P687">
        <f>2.0/((1/R687-1/Q687)+SIGN(R687)*SQRT((1/R687-1/Q687)*(1/R687-1/Q687) + 4*DL687/((DL687+1)*(DL687+1))*(2*1/R687*1/Q687-1/Q687*1/Q687)))</f>
        <v>0</v>
      </c>
      <c r="Q687">
        <f>IF(LEFT(DM687,1)&lt;&gt;"0",IF(LEFT(DM687,1)="1",3.0,DN687),$D$5+$E$5*(EE687*DX687/($K$5*1000))+$F$5*(EE687*DX687/($K$5*1000))*MAX(MIN(DK687,$J$5),$I$5)*MAX(MIN(DK687,$J$5),$I$5)+$G$5*MAX(MIN(DK687,$J$5),$I$5)*(EE687*DX687/($K$5*1000))+$H$5*(EE687*DX687/($K$5*1000))*(EE687*DX687/($K$5*1000)))</f>
        <v>0</v>
      </c>
      <c r="R687">
        <f>I687*(1000-(1000*0.61365*exp(17.502*V687/(240.97+V687))/(DX687+DY687)+DS687)/2)/(1000*0.61365*exp(17.502*V687/(240.97+V687))/(DX687+DY687)-DS687)</f>
        <v>0</v>
      </c>
      <c r="S687">
        <f>1/((DL687+1)/(P687/1.6)+1/(Q687/1.37)) + DL687/((DL687+1)/(P687/1.6) + DL687/(Q687/1.37))</f>
        <v>0</v>
      </c>
      <c r="T687">
        <f>(DG687*DJ687)</f>
        <v>0</v>
      </c>
      <c r="U687">
        <f>(DZ687+(T687+2*0.95*5.67E-8*(((DZ687+$B$9)+273)^4-(DZ687+273)^4)-44100*I687)/(1.84*29.3*Q687+8*0.95*5.67E-8*(DZ687+273)^3))</f>
        <v>0</v>
      </c>
      <c r="V687">
        <f>($C$9*EA687+$D$9*EB687+$E$9*U687)</f>
        <v>0</v>
      </c>
      <c r="W687">
        <f>0.61365*exp(17.502*V687/(240.97+V687))</f>
        <v>0</v>
      </c>
      <c r="X687">
        <f>(Y687/Z687*100)</f>
        <v>0</v>
      </c>
      <c r="Y687">
        <f>DS687*(DX687+DY687)/1000</f>
        <v>0</v>
      </c>
      <c r="Z687">
        <f>0.61365*exp(17.502*DZ687/(240.97+DZ687))</f>
        <v>0</v>
      </c>
      <c r="AA687">
        <f>(W687-DS687*(DX687+DY687)/1000)</f>
        <v>0</v>
      </c>
      <c r="AB687">
        <f>(-I687*44100)</f>
        <v>0</v>
      </c>
      <c r="AC687">
        <f>2*29.3*Q687*0.92*(DZ687-V687)</f>
        <v>0</v>
      </c>
      <c r="AD687">
        <f>2*0.95*5.67E-8*(((DZ687+$B$9)+273)^4-(V687+273)^4)</f>
        <v>0</v>
      </c>
      <c r="AE687">
        <f>T687+AD687+AB687+AC687</f>
        <v>0</v>
      </c>
      <c r="AF687">
        <f>DW687*AT687*(DR687-DQ687*(1000-AT687*DT687)/(1000-AT687*DS687))/(100*DK687)</f>
        <v>0</v>
      </c>
      <c r="AG687">
        <f>1000*DW687*AT687*(DS687-DT687)/(100*DK687*(1000-AT687*DS687))</f>
        <v>0</v>
      </c>
      <c r="AH687">
        <f>(AI687 - AJ687 - DX687*1E3/(8.314*(DZ687+273.15)) * AL687/DW687 * AK687) * DW687/(100*DK687) * (1000 - DT687)/1000</f>
        <v>0</v>
      </c>
      <c r="AI687">
        <v>1550.840736393211</v>
      </c>
      <c r="AJ687">
        <v>1493.194909090909</v>
      </c>
      <c r="AK687">
        <v>3.421142652404786</v>
      </c>
      <c r="AL687">
        <v>65.71797412509649</v>
      </c>
      <c r="AM687">
        <f>(AO687 - AN687 + DX687*1E3/(8.314*(DZ687+273.15)) * AQ687/DW687 * AP687) * DW687/(100*DK687) * 1000/(1000 - AO687)</f>
        <v>0</v>
      </c>
      <c r="AN687">
        <v>20.21316659890034</v>
      </c>
      <c r="AO687">
        <v>22.53468666666666</v>
      </c>
      <c r="AP687">
        <v>0.003920483830669827</v>
      </c>
      <c r="AQ687">
        <v>86.31650499012009</v>
      </c>
      <c r="AR687">
        <v>0</v>
      </c>
      <c r="AS687">
        <v>0</v>
      </c>
      <c r="AT687">
        <f>IF(AR687*$H$15&gt;=AV687,1.0,(AV687/(AV687-AR687*$H$15)))</f>
        <v>0</v>
      </c>
      <c r="AU687">
        <f>(AT687-1)*100</f>
        <v>0</v>
      </c>
      <c r="AV687">
        <f>MAX(0,($B$15+$C$15*EE687)/(1+$D$15*EE687)*DX687/(DZ687+273)*$E$15)</f>
        <v>0</v>
      </c>
      <c r="AW687" t="s">
        <v>437</v>
      </c>
      <c r="AX687" t="s">
        <v>437</v>
      </c>
      <c r="AY687">
        <v>0</v>
      </c>
      <c r="AZ687">
        <v>0</v>
      </c>
      <c r="BA687">
        <f>1-AY687/AZ687</f>
        <v>0</v>
      </c>
      <c r="BB687">
        <v>0</v>
      </c>
      <c r="BC687" t="s">
        <v>437</v>
      </c>
      <c r="BD687" t="s">
        <v>437</v>
      </c>
      <c r="BE687">
        <v>0</v>
      </c>
      <c r="BF687">
        <v>0</v>
      </c>
      <c r="BG687">
        <f>1-BE687/BF687</f>
        <v>0</v>
      </c>
      <c r="BH687">
        <v>0.5</v>
      </c>
      <c r="BI687">
        <f>DH687</f>
        <v>0</v>
      </c>
      <c r="BJ687">
        <f>K687</f>
        <v>0</v>
      </c>
      <c r="BK687">
        <f>BG687*BH687*BI687</f>
        <v>0</v>
      </c>
      <c r="BL687">
        <f>(BJ687-BB687)/BI687</f>
        <v>0</v>
      </c>
      <c r="BM687">
        <f>(AZ687-BF687)/BF687</f>
        <v>0</v>
      </c>
      <c r="BN687">
        <f>AY687/(BA687+AY687/BF687)</f>
        <v>0</v>
      </c>
      <c r="BO687" t="s">
        <v>437</v>
      </c>
      <c r="BP687">
        <v>0</v>
      </c>
      <c r="BQ687">
        <f>IF(BP687&lt;&gt;0, BP687, BN687)</f>
        <v>0</v>
      </c>
      <c r="BR687">
        <f>1-BQ687/BF687</f>
        <v>0</v>
      </c>
      <c r="BS687">
        <f>(BF687-BE687)/(BF687-BQ687)</f>
        <v>0</v>
      </c>
      <c r="BT687">
        <f>(AZ687-BF687)/(AZ687-BQ687)</f>
        <v>0</v>
      </c>
      <c r="BU687">
        <f>(BF687-BE687)/(BF687-AY687)</f>
        <v>0</v>
      </c>
      <c r="BV687">
        <f>(AZ687-BF687)/(AZ687-AY687)</f>
        <v>0</v>
      </c>
      <c r="BW687">
        <f>(BS687*BQ687/BE687)</f>
        <v>0</v>
      </c>
      <c r="BX687">
        <f>(1-BW687)</f>
        <v>0</v>
      </c>
      <c r="DG687">
        <f>$B$13*EF687+$C$13*EG687+$F$13*ER687*(1-EU687)</f>
        <v>0</v>
      </c>
      <c r="DH687">
        <f>DG687*DI687</f>
        <v>0</v>
      </c>
      <c r="DI687">
        <f>($B$13*$D$11+$C$13*$D$11+$F$13*((FE687+EW687)/MAX(FE687+EW687+FF687, 0.1)*$I$11+FF687/MAX(FE687+EW687+FF687, 0.1)*$J$11))/($B$13+$C$13+$F$13)</f>
        <v>0</v>
      </c>
      <c r="DJ687">
        <f>($B$13*$K$11+$C$13*$K$11+$F$13*((FE687+EW687)/MAX(FE687+EW687+FF687, 0.1)*$P$11+FF687/MAX(FE687+EW687+FF687, 0.1)*$Q$11))/($B$13+$C$13+$F$13)</f>
        <v>0</v>
      </c>
      <c r="DK687">
        <v>5.66</v>
      </c>
      <c r="DL687">
        <v>0.5</v>
      </c>
      <c r="DM687" t="s">
        <v>438</v>
      </c>
      <c r="DN687">
        <v>2</v>
      </c>
      <c r="DO687" t="b">
        <v>1</v>
      </c>
      <c r="DP687">
        <v>1758404781.778571</v>
      </c>
      <c r="DQ687">
        <v>1435.351428571428</v>
      </c>
      <c r="DR687">
        <v>1504.916071428572</v>
      </c>
      <c r="DS687">
        <v>22.51066428571428</v>
      </c>
      <c r="DT687">
        <v>20.14205357142857</v>
      </c>
      <c r="DU687">
        <v>1435.723571428571</v>
      </c>
      <c r="DV687">
        <v>22.23620357142857</v>
      </c>
      <c r="DW687">
        <v>500.0149285714286</v>
      </c>
      <c r="DX687">
        <v>90.19355357142857</v>
      </c>
      <c r="DY687">
        <v>0.06675924285714285</v>
      </c>
      <c r="DZ687">
        <v>29.28087142857143</v>
      </c>
      <c r="EA687">
        <v>30.05040714285714</v>
      </c>
      <c r="EB687">
        <v>999.9000000000002</v>
      </c>
      <c r="EC687">
        <v>0</v>
      </c>
      <c r="ED687">
        <v>0</v>
      </c>
      <c r="EE687">
        <v>9990.244642857142</v>
      </c>
      <c r="EF687">
        <v>0</v>
      </c>
      <c r="EG687">
        <v>11.59287142857143</v>
      </c>
      <c r="EH687">
        <v>-69.56480357142857</v>
      </c>
      <c r="EI687">
        <v>1468.405</v>
      </c>
      <c r="EJ687">
        <v>1535.8525</v>
      </c>
      <c r="EK687">
        <v>2.368597142857143</v>
      </c>
      <c r="EL687">
        <v>1504.916071428572</v>
      </c>
      <c r="EM687">
        <v>20.14205357142857</v>
      </c>
      <c r="EN687">
        <v>2.030316428571429</v>
      </c>
      <c r="EO687">
        <v>1.816683928571428</v>
      </c>
      <c r="EP687">
        <v>17.68275714285715</v>
      </c>
      <c r="EQ687">
        <v>15.93098214285714</v>
      </c>
      <c r="ER687">
        <v>1999.995714285714</v>
      </c>
      <c r="ES687">
        <v>0.9799930357142859</v>
      </c>
      <c r="ET687">
        <v>0.02000676071428572</v>
      </c>
      <c r="EU687">
        <v>0</v>
      </c>
      <c r="EV687">
        <v>986.0183571428571</v>
      </c>
      <c r="EW687">
        <v>5.00078</v>
      </c>
      <c r="EX687">
        <v>19265.62857142857</v>
      </c>
      <c r="EY687">
        <v>16379.55357142857</v>
      </c>
      <c r="EZ687">
        <v>38.68489285714286</v>
      </c>
      <c r="FA687">
        <v>39.51328571428571</v>
      </c>
      <c r="FB687">
        <v>38.97514285714286</v>
      </c>
      <c r="FC687">
        <v>39.156</v>
      </c>
      <c r="FD687">
        <v>39.964</v>
      </c>
      <c r="FE687">
        <v>1955.085714285714</v>
      </c>
      <c r="FF687">
        <v>39.91</v>
      </c>
      <c r="FG687">
        <v>0</v>
      </c>
      <c r="FH687">
        <v>1758404790.3</v>
      </c>
      <c r="FI687">
        <v>0</v>
      </c>
      <c r="FJ687">
        <v>986.0118076923077</v>
      </c>
      <c r="FK687">
        <v>-5.697196582076739</v>
      </c>
      <c r="FL687">
        <v>-89.71623942427215</v>
      </c>
      <c r="FM687">
        <v>19265.14615384615</v>
      </c>
      <c r="FN687">
        <v>15</v>
      </c>
      <c r="FO687">
        <v>0</v>
      </c>
      <c r="FP687" t="s">
        <v>439</v>
      </c>
      <c r="FQ687">
        <v>1746989605.5</v>
      </c>
      <c r="FR687">
        <v>1746989593.5</v>
      </c>
      <c r="FS687">
        <v>0</v>
      </c>
      <c r="FT687">
        <v>-0.274</v>
      </c>
      <c r="FU687">
        <v>-0.002</v>
      </c>
      <c r="FV687">
        <v>2.549</v>
      </c>
      <c r="FW687">
        <v>0.129</v>
      </c>
      <c r="FX687">
        <v>420</v>
      </c>
      <c r="FY687">
        <v>17</v>
      </c>
      <c r="FZ687">
        <v>0.02</v>
      </c>
      <c r="GA687">
        <v>0.04</v>
      </c>
      <c r="GB687">
        <v>-69.7046225</v>
      </c>
      <c r="GC687">
        <v>1.900519699812318</v>
      </c>
      <c r="GD687">
        <v>0.2844855264222588</v>
      </c>
      <c r="GE687">
        <v>0</v>
      </c>
      <c r="GF687">
        <v>986.2069411764705</v>
      </c>
      <c r="GG687">
        <v>-4.770420165476461</v>
      </c>
      <c r="GH687">
        <v>0.5252695633547196</v>
      </c>
      <c r="GI687">
        <v>0</v>
      </c>
      <c r="GJ687">
        <v>2.395979</v>
      </c>
      <c r="GK687">
        <v>-0.7193115196998174</v>
      </c>
      <c r="GL687">
        <v>0.07181054061904842</v>
      </c>
      <c r="GM687">
        <v>0</v>
      </c>
      <c r="GN687">
        <v>0</v>
      </c>
      <c r="GO687">
        <v>3</v>
      </c>
      <c r="GP687" t="s">
        <v>446</v>
      </c>
      <c r="GQ687">
        <v>3.10219</v>
      </c>
      <c r="GR687">
        <v>2.72483</v>
      </c>
      <c r="GS687">
        <v>0.20267</v>
      </c>
      <c r="GT687">
        <v>0.208406</v>
      </c>
      <c r="GU687">
        <v>0.103003</v>
      </c>
      <c r="GV687">
        <v>0.0966939</v>
      </c>
      <c r="GW687">
        <v>20869.4</v>
      </c>
      <c r="GX687">
        <v>18826.9</v>
      </c>
      <c r="GY687">
        <v>26736</v>
      </c>
      <c r="GZ687">
        <v>24002.9</v>
      </c>
      <c r="HA687">
        <v>38388.2</v>
      </c>
      <c r="HB687">
        <v>32076.5</v>
      </c>
      <c r="HC687">
        <v>46689.8</v>
      </c>
      <c r="HD687">
        <v>37989.4</v>
      </c>
      <c r="HE687">
        <v>1.87367</v>
      </c>
      <c r="HF687">
        <v>2.35012</v>
      </c>
      <c r="HG687">
        <v>0.152089</v>
      </c>
      <c r="HH687">
        <v>0</v>
      </c>
      <c r="HI687">
        <v>27.5637</v>
      </c>
      <c r="HJ687">
        <v>999.9</v>
      </c>
      <c r="HK687">
        <v>43.4</v>
      </c>
      <c r="HL687">
        <v>32.4</v>
      </c>
      <c r="HM687">
        <v>23.5005</v>
      </c>
      <c r="HN687">
        <v>60.9112</v>
      </c>
      <c r="HO687">
        <v>5.1282</v>
      </c>
      <c r="HP687">
        <v>2</v>
      </c>
      <c r="HQ687">
        <v>0.0861306</v>
      </c>
      <c r="HR687">
        <v>0.13625</v>
      </c>
      <c r="HS687">
        <v>20.2828</v>
      </c>
      <c r="HT687">
        <v>5.21429</v>
      </c>
      <c r="HU687">
        <v>11.9775</v>
      </c>
      <c r="HV687">
        <v>4.9638</v>
      </c>
      <c r="HW687">
        <v>3.2746</v>
      </c>
      <c r="HX687">
        <v>9999</v>
      </c>
      <c r="HY687">
        <v>9999</v>
      </c>
      <c r="HZ687">
        <v>9999</v>
      </c>
      <c r="IA687">
        <v>999.9</v>
      </c>
      <c r="IB687">
        <v>1.86386</v>
      </c>
      <c r="IC687">
        <v>1.86008</v>
      </c>
      <c r="ID687">
        <v>1.85845</v>
      </c>
      <c r="IE687">
        <v>1.85974</v>
      </c>
      <c r="IF687">
        <v>1.85987</v>
      </c>
      <c r="IG687">
        <v>1.85842</v>
      </c>
      <c r="IH687">
        <v>1.85746</v>
      </c>
      <c r="II687">
        <v>1.85238</v>
      </c>
      <c r="IJ687">
        <v>0</v>
      </c>
      <c r="IK687">
        <v>0</v>
      </c>
      <c r="IL687">
        <v>0</v>
      </c>
      <c r="IM687">
        <v>0</v>
      </c>
      <c r="IN687" t="s">
        <v>441</v>
      </c>
      <c r="IO687" t="s">
        <v>442</v>
      </c>
      <c r="IP687" t="s">
        <v>443</v>
      </c>
      <c r="IQ687" t="s">
        <v>443</v>
      </c>
      <c r="IR687" t="s">
        <v>443</v>
      </c>
      <c r="IS687" t="s">
        <v>443</v>
      </c>
      <c r="IT687">
        <v>0</v>
      </c>
      <c r="IU687">
        <v>100</v>
      </c>
      <c r="IV687">
        <v>100</v>
      </c>
      <c r="IW687">
        <v>-0.33</v>
      </c>
      <c r="IX687">
        <v>0.2749</v>
      </c>
      <c r="IY687">
        <v>-1.199888540531774</v>
      </c>
      <c r="IZ687">
        <v>0.0006062262584135303</v>
      </c>
      <c r="JA687">
        <v>-6.607284784785487E-07</v>
      </c>
      <c r="JB687">
        <v>4.456398226774383E-10</v>
      </c>
      <c r="JC687">
        <v>0.04242554667046498</v>
      </c>
      <c r="JD687">
        <v>-0.002659736867722172</v>
      </c>
      <c r="JE687">
        <v>0.000738507291522077</v>
      </c>
      <c r="JF687">
        <v>-6.730059124220876E-06</v>
      </c>
      <c r="JG687">
        <v>7</v>
      </c>
      <c r="JH687">
        <v>1949</v>
      </c>
      <c r="JI687">
        <v>1</v>
      </c>
      <c r="JJ687">
        <v>29</v>
      </c>
      <c r="JK687">
        <v>190253.1</v>
      </c>
      <c r="JL687">
        <v>190253.3</v>
      </c>
      <c r="JM687">
        <v>4.05518</v>
      </c>
      <c r="JN687">
        <v>2.59644</v>
      </c>
      <c r="JO687">
        <v>2.146</v>
      </c>
      <c r="JP687">
        <v>2.67944</v>
      </c>
      <c r="JQ687">
        <v>2.29858</v>
      </c>
      <c r="JR687">
        <v>2.39624</v>
      </c>
      <c r="JS687">
        <v>37.0509</v>
      </c>
      <c r="JT687">
        <v>24.07</v>
      </c>
      <c r="JU687">
        <v>18</v>
      </c>
      <c r="JV687">
        <v>480.74</v>
      </c>
      <c r="JW687">
        <v>899.312</v>
      </c>
      <c r="JX687">
        <v>27.5885</v>
      </c>
      <c r="JY687">
        <v>28.3421</v>
      </c>
      <c r="JZ687">
        <v>30.0001</v>
      </c>
      <c r="KA687">
        <v>28.5545</v>
      </c>
      <c r="KB687">
        <v>28.5232</v>
      </c>
      <c r="KC687">
        <v>81.3742</v>
      </c>
      <c r="KD687">
        <v>14.4439</v>
      </c>
      <c r="KE687">
        <v>53.4917</v>
      </c>
      <c r="KF687">
        <v>27.5762</v>
      </c>
      <c r="KG687">
        <v>1557.43</v>
      </c>
      <c r="KH687">
        <v>20.2689</v>
      </c>
      <c r="KI687">
        <v>102.081</v>
      </c>
      <c r="KJ687">
        <v>91.60299999999999</v>
      </c>
    </row>
    <row r="688" spans="1:296">
      <c r="A688">
        <v>670</v>
      </c>
      <c r="B688">
        <v>1758404795.1</v>
      </c>
      <c r="C688">
        <v>22654.59999990463</v>
      </c>
      <c r="D688" t="s">
        <v>1789</v>
      </c>
      <c r="E688" t="s">
        <v>1790</v>
      </c>
      <c r="F688">
        <v>5</v>
      </c>
      <c r="G688" t="s">
        <v>1604</v>
      </c>
      <c r="H688">
        <v>1758404787.35</v>
      </c>
      <c r="I688">
        <f>(J688)/1000</f>
        <v>0</v>
      </c>
      <c r="J688">
        <f>IF(DO688, AM688, AG688)</f>
        <v>0</v>
      </c>
      <c r="K688">
        <f>IF(DO688, AH688, AF688)</f>
        <v>0</v>
      </c>
      <c r="L688">
        <f>DQ688 - IF(AT688&gt;1, K688*DK688*100.0/(AV688), 0)</f>
        <v>0</v>
      </c>
      <c r="M688">
        <f>((S688-I688/2)*L688-K688)/(S688+I688/2)</f>
        <v>0</v>
      </c>
      <c r="N688">
        <f>M688*(DX688+DY688)/1000.0</f>
        <v>0</v>
      </c>
      <c r="O688">
        <f>(DQ688 - IF(AT688&gt;1, K688*DK688*100.0/(AV688), 0))*(DX688+DY688)/1000.0</f>
        <v>0</v>
      </c>
      <c r="P688">
        <f>2.0/((1/R688-1/Q688)+SIGN(R688)*SQRT((1/R688-1/Q688)*(1/R688-1/Q688) + 4*DL688/((DL688+1)*(DL688+1))*(2*1/R688*1/Q688-1/Q688*1/Q688)))</f>
        <v>0</v>
      </c>
      <c r="Q688">
        <f>IF(LEFT(DM688,1)&lt;&gt;"0",IF(LEFT(DM688,1)="1",3.0,DN688),$D$5+$E$5*(EE688*DX688/($K$5*1000))+$F$5*(EE688*DX688/($K$5*1000))*MAX(MIN(DK688,$J$5),$I$5)*MAX(MIN(DK688,$J$5),$I$5)+$G$5*MAX(MIN(DK688,$J$5),$I$5)*(EE688*DX688/($K$5*1000))+$H$5*(EE688*DX688/($K$5*1000))*(EE688*DX688/($K$5*1000)))</f>
        <v>0</v>
      </c>
      <c r="R688">
        <f>I688*(1000-(1000*0.61365*exp(17.502*V688/(240.97+V688))/(DX688+DY688)+DS688)/2)/(1000*0.61365*exp(17.502*V688/(240.97+V688))/(DX688+DY688)-DS688)</f>
        <v>0</v>
      </c>
      <c r="S688">
        <f>1/((DL688+1)/(P688/1.6)+1/(Q688/1.37)) + DL688/((DL688+1)/(P688/1.6) + DL688/(Q688/1.37))</f>
        <v>0</v>
      </c>
      <c r="T688">
        <f>(DG688*DJ688)</f>
        <v>0</v>
      </c>
      <c r="U688">
        <f>(DZ688+(T688+2*0.95*5.67E-8*(((DZ688+$B$9)+273)^4-(DZ688+273)^4)-44100*I688)/(1.84*29.3*Q688+8*0.95*5.67E-8*(DZ688+273)^3))</f>
        <v>0</v>
      </c>
      <c r="V688">
        <f>($C$9*EA688+$D$9*EB688+$E$9*U688)</f>
        <v>0</v>
      </c>
      <c r="W688">
        <f>0.61365*exp(17.502*V688/(240.97+V688))</f>
        <v>0</v>
      </c>
      <c r="X688">
        <f>(Y688/Z688*100)</f>
        <v>0</v>
      </c>
      <c r="Y688">
        <f>DS688*(DX688+DY688)/1000</f>
        <v>0</v>
      </c>
      <c r="Z688">
        <f>0.61365*exp(17.502*DZ688/(240.97+DZ688))</f>
        <v>0</v>
      </c>
      <c r="AA688">
        <f>(W688-DS688*(DX688+DY688)/1000)</f>
        <v>0</v>
      </c>
      <c r="AB688">
        <f>(-I688*44100)</f>
        <v>0</v>
      </c>
      <c r="AC688">
        <f>2*29.3*Q688*0.92*(DZ688-V688)</f>
        <v>0</v>
      </c>
      <c r="AD688">
        <f>2*0.95*5.67E-8*(((DZ688+$B$9)+273)^4-(V688+273)^4)</f>
        <v>0</v>
      </c>
      <c r="AE688">
        <f>T688+AD688+AB688+AC688</f>
        <v>0</v>
      </c>
      <c r="AF688">
        <f>DW688*AT688*(DR688-DQ688*(1000-AT688*DT688)/(1000-AT688*DS688))/(100*DK688)</f>
        <v>0</v>
      </c>
      <c r="AG688">
        <f>1000*DW688*AT688*(DS688-DT688)/(100*DK688*(1000-AT688*DS688))</f>
        <v>0</v>
      </c>
      <c r="AH688">
        <f>(AI688 - AJ688 - DX688*1E3/(8.314*(DZ688+273.15)) * AL688/DW688 * AK688) * DW688/(100*DK688) * (1000 - DT688)/1000</f>
        <v>0</v>
      </c>
      <c r="AI688">
        <v>1569.784411813768</v>
      </c>
      <c r="AJ688">
        <v>1512.062363636363</v>
      </c>
      <c r="AK688">
        <v>3.455296716283918</v>
      </c>
      <c r="AL688">
        <v>65.71797412509649</v>
      </c>
      <c r="AM688">
        <f>(AO688 - AN688 + DX688*1E3/(8.314*(DZ688+273.15)) * AQ688/DW688 * AP688) * DW688/(100*DK688) * 1000/(1000 - AO688)</f>
        <v>0</v>
      </c>
      <c r="AN688">
        <v>20.22096564856566</v>
      </c>
      <c r="AO688">
        <v>22.52620363636362</v>
      </c>
      <c r="AP688">
        <v>-0.0004350849321812975</v>
      </c>
      <c r="AQ688">
        <v>86.31650499012009</v>
      </c>
      <c r="AR688">
        <v>0</v>
      </c>
      <c r="AS688">
        <v>0</v>
      </c>
      <c r="AT688">
        <f>IF(AR688*$H$15&gt;=AV688,1.0,(AV688/(AV688-AR688*$H$15)))</f>
        <v>0</v>
      </c>
      <c r="AU688">
        <f>(AT688-1)*100</f>
        <v>0</v>
      </c>
      <c r="AV688">
        <f>MAX(0,($B$15+$C$15*EE688)/(1+$D$15*EE688)*DX688/(DZ688+273)*$E$15)</f>
        <v>0</v>
      </c>
      <c r="AW688" t="s">
        <v>437</v>
      </c>
      <c r="AX688" t="s">
        <v>437</v>
      </c>
      <c r="AY688">
        <v>0</v>
      </c>
      <c r="AZ688">
        <v>0</v>
      </c>
      <c r="BA688">
        <f>1-AY688/AZ688</f>
        <v>0</v>
      </c>
      <c r="BB688">
        <v>0</v>
      </c>
      <c r="BC688" t="s">
        <v>437</v>
      </c>
      <c r="BD688" t="s">
        <v>437</v>
      </c>
      <c r="BE688">
        <v>0</v>
      </c>
      <c r="BF688">
        <v>0</v>
      </c>
      <c r="BG688">
        <f>1-BE688/BF688</f>
        <v>0</v>
      </c>
      <c r="BH688">
        <v>0.5</v>
      </c>
      <c r="BI688">
        <f>DH688</f>
        <v>0</v>
      </c>
      <c r="BJ688">
        <f>K688</f>
        <v>0</v>
      </c>
      <c r="BK688">
        <f>BG688*BH688*BI688</f>
        <v>0</v>
      </c>
      <c r="BL688">
        <f>(BJ688-BB688)/BI688</f>
        <v>0</v>
      </c>
      <c r="BM688">
        <f>(AZ688-BF688)/BF688</f>
        <v>0</v>
      </c>
      <c r="BN688">
        <f>AY688/(BA688+AY688/BF688)</f>
        <v>0</v>
      </c>
      <c r="BO688" t="s">
        <v>437</v>
      </c>
      <c r="BP688">
        <v>0</v>
      </c>
      <c r="BQ688">
        <f>IF(BP688&lt;&gt;0, BP688, BN688)</f>
        <v>0</v>
      </c>
      <c r="BR688">
        <f>1-BQ688/BF688</f>
        <v>0</v>
      </c>
      <c r="BS688">
        <f>(BF688-BE688)/(BF688-BQ688)</f>
        <v>0</v>
      </c>
      <c r="BT688">
        <f>(AZ688-BF688)/(AZ688-BQ688)</f>
        <v>0</v>
      </c>
      <c r="BU688">
        <f>(BF688-BE688)/(BF688-AY688)</f>
        <v>0</v>
      </c>
      <c r="BV688">
        <f>(AZ688-BF688)/(AZ688-AY688)</f>
        <v>0</v>
      </c>
      <c r="BW688">
        <f>(BS688*BQ688/BE688)</f>
        <v>0</v>
      </c>
      <c r="BX688">
        <f>(1-BW688)</f>
        <v>0</v>
      </c>
      <c r="DG688">
        <f>$B$13*EF688+$C$13*EG688+$F$13*ER688*(1-EU688)</f>
        <v>0</v>
      </c>
      <c r="DH688">
        <f>DG688*DI688</f>
        <v>0</v>
      </c>
      <c r="DI688">
        <f>($B$13*$D$11+$C$13*$D$11+$F$13*((FE688+EW688)/MAX(FE688+EW688+FF688, 0.1)*$I$11+FF688/MAX(FE688+EW688+FF688, 0.1)*$J$11))/($B$13+$C$13+$F$13)</f>
        <v>0</v>
      </c>
      <c r="DJ688">
        <f>($B$13*$K$11+$C$13*$K$11+$F$13*((FE688+EW688)/MAX(FE688+EW688+FF688, 0.1)*$P$11+FF688/MAX(FE688+EW688+FF688, 0.1)*$Q$11))/($B$13+$C$13+$F$13)</f>
        <v>0</v>
      </c>
      <c r="DK688">
        <v>5.66</v>
      </c>
      <c r="DL688">
        <v>0.5</v>
      </c>
      <c r="DM688" t="s">
        <v>438</v>
      </c>
      <c r="DN688">
        <v>2</v>
      </c>
      <c r="DO688" t="b">
        <v>1</v>
      </c>
      <c r="DP688">
        <v>1758404787.35</v>
      </c>
      <c r="DQ688">
        <v>1453.736071428571</v>
      </c>
      <c r="DR688">
        <v>1523.393571428571</v>
      </c>
      <c r="DS688">
        <v>22.52197857142857</v>
      </c>
      <c r="DT688">
        <v>20.205275</v>
      </c>
      <c r="DU688">
        <v>1454.081071428571</v>
      </c>
      <c r="DV688">
        <v>22.24730357142857</v>
      </c>
      <c r="DW688">
        <v>500.0612142857144</v>
      </c>
      <c r="DX688">
        <v>90.19329285714286</v>
      </c>
      <c r="DY688">
        <v>0.06674277142857142</v>
      </c>
      <c r="DZ688">
        <v>29.26515714285715</v>
      </c>
      <c r="EA688">
        <v>30.04698571428571</v>
      </c>
      <c r="EB688">
        <v>999.9000000000002</v>
      </c>
      <c r="EC688">
        <v>0</v>
      </c>
      <c r="ED688">
        <v>0</v>
      </c>
      <c r="EE688">
        <v>9992.519642857142</v>
      </c>
      <c r="EF688">
        <v>0</v>
      </c>
      <c r="EG688">
        <v>11.5926</v>
      </c>
      <c r="EH688">
        <v>-69.65759642857144</v>
      </c>
      <c r="EI688">
        <v>1487.231428571429</v>
      </c>
      <c r="EJ688">
        <v>1554.81</v>
      </c>
      <c r="EK688">
        <v>2.316688928571428</v>
      </c>
      <c r="EL688">
        <v>1523.393571428571</v>
      </c>
      <c r="EM688">
        <v>20.205275</v>
      </c>
      <c r="EN688">
        <v>2.031330714285715</v>
      </c>
      <c r="EO688">
        <v>1.822380714285714</v>
      </c>
      <c r="EP688">
        <v>17.69068571428571</v>
      </c>
      <c r="EQ688">
        <v>15.98006428571429</v>
      </c>
      <c r="ER688">
        <v>2000.026071428572</v>
      </c>
      <c r="ES688">
        <v>0.9799933571428572</v>
      </c>
      <c r="ET688">
        <v>0.02000644642857142</v>
      </c>
      <c r="EU688">
        <v>0</v>
      </c>
      <c r="EV688">
        <v>985.5258928571429</v>
      </c>
      <c r="EW688">
        <v>5.00078</v>
      </c>
      <c r="EX688">
        <v>19256.68571428571</v>
      </c>
      <c r="EY688">
        <v>16379.78928571429</v>
      </c>
      <c r="EZ688">
        <v>38.68489285714286</v>
      </c>
      <c r="FA688">
        <v>39.52435714285713</v>
      </c>
      <c r="FB688">
        <v>38.95728571428571</v>
      </c>
      <c r="FC688">
        <v>39.15607142857142</v>
      </c>
      <c r="FD688">
        <v>40.01321428571428</v>
      </c>
      <c r="FE688">
        <v>1955.116071428571</v>
      </c>
      <c r="FF688">
        <v>39.91</v>
      </c>
      <c r="FG688">
        <v>0</v>
      </c>
      <c r="FH688">
        <v>1758404795.7</v>
      </c>
      <c r="FI688">
        <v>0</v>
      </c>
      <c r="FJ688">
        <v>985.4854399999999</v>
      </c>
      <c r="FK688">
        <v>-5.20323076391683</v>
      </c>
      <c r="FL688">
        <v>-110.8307691721039</v>
      </c>
      <c r="FM688">
        <v>19255.692</v>
      </c>
      <c r="FN688">
        <v>15</v>
      </c>
      <c r="FO688">
        <v>0</v>
      </c>
      <c r="FP688" t="s">
        <v>439</v>
      </c>
      <c r="FQ688">
        <v>1746989605.5</v>
      </c>
      <c r="FR688">
        <v>1746989593.5</v>
      </c>
      <c r="FS688">
        <v>0</v>
      </c>
      <c r="FT688">
        <v>-0.274</v>
      </c>
      <c r="FU688">
        <v>-0.002</v>
      </c>
      <c r="FV688">
        <v>2.549</v>
      </c>
      <c r="FW688">
        <v>0.129</v>
      </c>
      <c r="FX688">
        <v>420</v>
      </c>
      <c r="FY688">
        <v>17</v>
      </c>
      <c r="FZ688">
        <v>0.02</v>
      </c>
      <c r="GA688">
        <v>0.04</v>
      </c>
      <c r="GB688">
        <v>-69.6265292682927</v>
      </c>
      <c r="GC688">
        <v>-1.041758885017454</v>
      </c>
      <c r="GD688">
        <v>0.1487072082231174</v>
      </c>
      <c r="GE688">
        <v>0</v>
      </c>
      <c r="GF688">
        <v>985.8070588235295</v>
      </c>
      <c r="GG688">
        <v>-5.368342248343785</v>
      </c>
      <c r="GH688">
        <v>0.5704865797862969</v>
      </c>
      <c r="GI688">
        <v>0</v>
      </c>
      <c r="GJ688">
        <v>2.349709024390244</v>
      </c>
      <c r="GK688">
        <v>-0.5435117770034813</v>
      </c>
      <c r="GL688">
        <v>0.05952496999332905</v>
      </c>
      <c r="GM688">
        <v>0</v>
      </c>
      <c r="GN688">
        <v>0</v>
      </c>
      <c r="GO688">
        <v>3</v>
      </c>
      <c r="GP688" t="s">
        <v>446</v>
      </c>
      <c r="GQ688">
        <v>3.10244</v>
      </c>
      <c r="GR688">
        <v>2.72486</v>
      </c>
      <c r="GS688">
        <v>0.204191</v>
      </c>
      <c r="GT688">
        <v>0.209872</v>
      </c>
      <c r="GU688">
        <v>0.102976</v>
      </c>
      <c r="GV688">
        <v>0.0968516</v>
      </c>
      <c r="GW688">
        <v>20829.8</v>
      </c>
      <c r="GX688">
        <v>18792.1</v>
      </c>
      <c r="GY688">
        <v>26736.2</v>
      </c>
      <c r="GZ688">
        <v>24002.9</v>
      </c>
      <c r="HA688">
        <v>38389.3</v>
      </c>
      <c r="HB688">
        <v>32070.6</v>
      </c>
      <c r="HC688">
        <v>46689.5</v>
      </c>
      <c r="HD688">
        <v>37988.9</v>
      </c>
      <c r="HE688">
        <v>1.87427</v>
      </c>
      <c r="HF688">
        <v>2.3501</v>
      </c>
      <c r="HG688">
        <v>0.152037</v>
      </c>
      <c r="HH688">
        <v>0</v>
      </c>
      <c r="HI688">
        <v>27.5601</v>
      </c>
      <c r="HJ688">
        <v>999.9</v>
      </c>
      <c r="HK688">
        <v>43.5</v>
      </c>
      <c r="HL688">
        <v>32.4</v>
      </c>
      <c r="HM688">
        <v>23.5555</v>
      </c>
      <c r="HN688">
        <v>61.2712</v>
      </c>
      <c r="HO688">
        <v>5.07211</v>
      </c>
      <c r="HP688">
        <v>2</v>
      </c>
      <c r="HQ688">
        <v>0.08614330000000001</v>
      </c>
      <c r="HR688">
        <v>0.152819</v>
      </c>
      <c r="HS688">
        <v>20.2828</v>
      </c>
      <c r="HT688">
        <v>5.2131</v>
      </c>
      <c r="HU688">
        <v>11.9772</v>
      </c>
      <c r="HV688">
        <v>4.9636</v>
      </c>
      <c r="HW688">
        <v>3.27448</v>
      </c>
      <c r="HX688">
        <v>9999</v>
      </c>
      <c r="HY688">
        <v>9999</v>
      </c>
      <c r="HZ688">
        <v>9999</v>
      </c>
      <c r="IA688">
        <v>999.9</v>
      </c>
      <c r="IB688">
        <v>1.86388</v>
      </c>
      <c r="IC688">
        <v>1.8601</v>
      </c>
      <c r="ID688">
        <v>1.85843</v>
      </c>
      <c r="IE688">
        <v>1.85974</v>
      </c>
      <c r="IF688">
        <v>1.85989</v>
      </c>
      <c r="IG688">
        <v>1.8584</v>
      </c>
      <c r="IH688">
        <v>1.85745</v>
      </c>
      <c r="II688">
        <v>1.85238</v>
      </c>
      <c r="IJ688">
        <v>0</v>
      </c>
      <c r="IK688">
        <v>0</v>
      </c>
      <c r="IL688">
        <v>0</v>
      </c>
      <c r="IM688">
        <v>0</v>
      </c>
      <c r="IN688" t="s">
        <v>441</v>
      </c>
      <c r="IO688" t="s">
        <v>442</v>
      </c>
      <c r="IP688" t="s">
        <v>443</v>
      </c>
      <c r="IQ688" t="s">
        <v>443</v>
      </c>
      <c r="IR688" t="s">
        <v>443</v>
      </c>
      <c r="IS688" t="s">
        <v>443</v>
      </c>
      <c r="IT688">
        <v>0</v>
      </c>
      <c r="IU688">
        <v>100</v>
      </c>
      <c r="IV688">
        <v>100</v>
      </c>
      <c r="IW688">
        <v>-0.3</v>
      </c>
      <c r="IX688">
        <v>0.2747</v>
      </c>
      <c r="IY688">
        <v>-1.199888540531774</v>
      </c>
      <c r="IZ688">
        <v>0.0006062262584135303</v>
      </c>
      <c r="JA688">
        <v>-6.607284784785487E-07</v>
      </c>
      <c r="JB688">
        <v>4.456398226774383E-10</v>
      </c>
      <c r="JC688">
        <v>0.04242554667046498</v>
      </c>
      <c r="JD688">
        <v>-0.002659736867722172</v>
      </c>
      <c r="JE688">
        <v>0.000738507291522077</v>
      </c>
      <c r="JF688">
        <v>-6.730059124220876E-06</v>
      </c>
      <c r="JG688">
        <v>7</v>
      </c>
      <c r="JH688">
        <v>1949</v>
      </c>
      <c r="JI688">
        <v>1</v>
      </c>
      <c r="JJ688">
        <v>29</v>
      </c>
      <c r="JK688">
        <v>190253.2</v>
      </c>
      <c r="JL688">
        <v>190253.4</v>
      </c>
      <c r="JM688">
        <v>4.09302</v>
      </c>
      <c r="JN688">
        <v>2.59888</v>
      </c>
      <c r="JO688">
        <v>2.146</v>
      </c>
      <c r="JP688">
        <v>2.67822</v>
      </c>
      <c r="JQ688">
        <v>2.29858</v>
      </c>
      <c r="JR688">
        <v>2.41333</v>
      </c>
      <c r="JS688">
        <v>37.027</v>
      </c>
      <c r="JT688">
        <v>24.0787</v>
      </c>
      <c r="JU688">
        <v>18</v>
      </c>
      <c r="JV688">
        <v>481.088</v>
      </c>
      <c r="JW688">
        <v>899.2859999999999</v>
      </c>
      <c r="JX688">
        <v>27.5385</v>
      </c>
      <c r="JY688">
        <v>28.3437</v>
      </c>
      <c r="JZ688">
        <v>30.0002</v>
      </c>
      <c r="KA688">
        <v>28.5545</v>
      </c>
      <c r="KB688">
        <v>28.5232</v>
      </c>
      <c r="KC688">
        <v>82.14149999999999</v>
      </c>
      <c r="KD688">
        <v>14.4439</v>
      </c>
      <c r="KE688">
        <v>53.8638</v>
      </c>
      <c r="KF688">
        <v>27.5303</v>
      </c>
      <c r="KG688">
        <v>1570.82</v>
      </c>
      <c r="KH688">
        <v>20.3207</v>
      </c>
      <c r="KI688">
        <v>102.081</v>
      </c>
      <c r="KJ688">
        <v>91.6022</v>
      </c>
    </row>
    <row r="689" spans="1:296">
      <c r="A689">
        <v>671</v>
      </c>
      <c r="B689">
        <v>1758404799.6</v>
      </c>
      <c r="C689">
        <v>22659.09999990463</v>
      </c>
      <c r="D689" t="s">
        <v>1791</v>
      </c>
      <c r="E689" t="s">
        <v>1792</v>
      </c>
      <c r="F689">
        <v>5</v>
      </c>
      <c r="G689" t="s">
        <v>1604</v>
      </c>
      <c r="H689">
        <v>1758404791.778571</v>
      </c>
      <c r="I689">
        <f>(J689)/1000</f>
        <v>0</v>
      </c>
      <c r="J689">
        <f>IF(DO689, AM689, AG689)</f>
        <v>0</v>
      </c>
      <c r="K689">
        <f>IF(DO689, AH689, AF689)</f>
        <v>0</v>
      </c>
      <c r="L689">
        <f>DQ689 - IF(AT689&gt;1, K689*DK689*100.0/(AV689), 0)</f>
        <v>0</v>
      </c>
      <c r="M689">
        <f>((S689-I689/2)*L689-K689)/(S689+I689/2)</f>
        <v>0</v>
      </c>
      <c r="N689">
        <f>M689*(DX689+DY689)/1000.0</f>
        <v>0</v>
      </c>
      <c r="O689">
        <f>(DQ689 - IF(AT689&gt;1, K689*DK689*100.0/(AV689), 0))*(DX689+DY689)/1000.0</f>
        <v>0</v>
      </c>
      <c r="P689">
        <f>2.0/((1/R689-1/Q689)+SIGN(R689)*SQRT((1/R689-1/Q689)*(1/R689-1/Q689) + 4*DL689/((DL689+1)*(DL689+1))*(2*1/R689*1/Q689-1/Q689*1/Q689)))</f>
        <v>0</v>
      </c>
      <c r="Q689">
        <f>IF(LEFT(DM689,1)&lt;&gt;"0",IF(LEFT(DM689,1)="1",3.0,DN689),$D$5+$E$5*(EE689*DX689/($K$5*1000))+$F$5*(EE689*DX689/($K$5*1000))*MAX(MIN(DK689,$J$5),$I$5)*MAX(MIN(DK689,$J$5),$I$5)+$G$5*MAX(MIN(DK689,$J$5),$I$5)*(EE689*DX689/($K$5*1000))+$H$5*(EE689*DX689/($K$5*1000))*(EE689*DX689/($K$5*1000)))</f>
        <v>0</v>
      </c>
      <c r="R689">
        <f>I689*(1000-(1000*0.61365*exp(17.502*V689/(240.97+V689))/(DX689+DY689)+DS689)/2)/(1000*0.61365*exp(17.502*V689/(240.97+V689))/(DX689+DY689)-DS689)</f>
        <v>0</v>
      </c>
      <c r="S689">
        <f>1/((DL689+1)/(P689/1.6)+1/(Q689/1.37)) + DL689/((DL689+1)/(P689/1.6) + DL689/(Q689/1.37))</f>
        <v>0</v>
      </c>
      <c r="T689">
        <f>(DG689*DJ689)</f>
        <v>0</v>
      </c>
      <c r="U689">
        <f>(DZ689+(T689+2*0.95*5.67E-8*(((DZ689+$B$9)+273)^4-(DZ689+273)^4)-44100*I689)/(1.84*29.3*Q689+8*0.95*5.67E-8*(DZ689+273)^3))</f>
        <v>0</v>
      </c>
      <c r="V689">
        <f>($C$9*EA689+$D$9*EB689+$E$9*U689)</f>
        <v>0</v>
      </c>
      <c r="W689">
        <f>0.61365*exp(17.502*V689/(240.97+V689))</f>
        <v>0</v>
      </c>
      <c r="X689">
        <f>(Y689/Z689*100)</f>
        <v>0</v>
      </c>
      <c r="Y689">
        <f>DS689*(DX689+DY689)/1000</f>
        <v>0</v>
      </c>
      <c r="Z689">
        <f>0.61365*exp(17.502*DZ689/(240.97+DZ689))</f>
        <v>0</v>
      </c>
      <c r="AA689">
        <f>(W689-DS689*(DX689+DY689)/1000)</f>
        <v>0</v>
      </c>
      <c r="AB689">
        <f>(-I689*44100)</f>
        <v>0</v>
      </c>
      <c r="AC689">
        <f>2*29.3*Q689*0.92*(DZ689-V689)</f>
        <v>0</v>
      </c>
      <c r="AD689">
        <f>2*0.95*5.67E-8*(((DZ689+$B$9)+273)^4-(V689+273)^4)</f>
        <v>0</v>
      </c>
      <c r="AE689">
        <f>T689+AD689+AB689+AC689</f>
        <v>0</v>
      </c>
      <c r="AF689">
        <f>DW689*AT689*(DR689-DQ689*(1000-AT689*DT689)/(1000-AT689*DS689))/(100*DK689)</f>
        <v>0</v>
      </c>
      <c r="AG689">
        <f>1000*DW689*AT689*(DS689-DT689)/(100*DK689*(1000-AT689*DS689))</f>
        <v>0</v>
      </c>
      <c r="AH689">
        <f>(AI689 - AJ689 - DX689*1E3/(8.314*(DZ689+273.15)) * AL689/DW689 * AK689) * DW689/(100*DK689) * (1000 - DT689)/1000</f>
        <v>0</v>
      </c>
      <c r="AI689">
        <v>1585.004843337506</v>
      </c>
      <c r="AJ689">
        <v>1527.467696969697</v>
      </c>
      <c r="AK689">
        <v>3.416502140773102</v>
      </c>
      <c r="AL689">
        <v>65.71797412509649</v>
      </c>
      <c r="AM689">
        <f>(AO689 - AN689 + DX689*1E3/(8.314*(DZ689+273.15)) * AQ689/DW689 * AP689) * DW689/(100*DK689) * 1000/(1000 - AO689)</f>
        <v>0</v>
      </c>
      <c r="AN689">
        <v>20.27459727750309</v>
      </c>
      <c r="AO689">
        <v>22.52251272727272</v>
      </c>
      <c r="AP689">
        <v>2.945878320533519E-05</v>
      </c>
      <c r="AQ689">
        <v>86.31650499012009</v>
      </c>
      <c r="AR689">
        <v>0</v>
      </c>
      <c r="AS689">
        <v>0</v>
      </c>
      <c r="AT689">
        <f>IF(AR689*$H$15&gt;=AV689,1.0,(AV689/(AV689-AR689*$H$15)))</f>
        <v>0</v>
      </c>
      <c r="AU689">
        <f>(AT689-1)*100</f>
        <v>0</v>
      </c>
      <c r="AV689">
        <f>MAX(0,($B$15+$C$15*EE689)/(1+$D$15*EE689)*DX689/(DZ689+273)*$E$15)</f>
        <v>0</v>
      </c>
      <c r="AW689" t="s">
        <v>437</v>
      </c>
      <c r="AX689" t="s">
        <v>437</v>
      </c>
      <c r="AY689">
        <v>0</v>
      </c>
      <c r="AZ689">
        <v>0</v>
      </c>
      <c r="BA689">
        <f>1-AY689/AZ689</f>
        <v>0</v>
      </c>
      <c r="BB689">
        <v>0</v>
      </c>
      <c r="BC689" t="s">
        <v>437</v>
      </c>
      <c r="BD689" t="s">
        <v>437</v>
      </c>
      <c r="BE689">
        <v>0</v>
      </c>
      <c r="BF689">
        <v>0</v>
      </c>
      <c r="BG689">
        <f>1-BE689/BF689</f>
        <v>0</v>
      </c>
      <c r="BH689">
        <v>0.5</v>
      </c>
      <c r="BI689">
        <f>DH689</f>
        <v>0</v>
      </c>
      <c r="BJ689">
        <f>K689</f>
        <v>0</v>
      </c>
      <c r="BK689">
        <f>BG689*BH689*BI689</f>
        <v>0</v>
      </c>
      <c r="BL689">
        <f>(BJ689-BB689)/BI689</f>
        <v>0</v>
      </c>
      <c r="BM689">
        <f>(AZ689-BF689)/BF689</f>
        <v>0</v>
      </c>
      <c r="BN689">
        <f>AY689/(BA689+AY689/BF689)</f>
        <v>0</v>
      </c>
      <c r="BO689" t="s">
        <v>437</v>
      </c>
      <c r="BP689">
        <v>0</v>
      </c>
      <c r="BQ689">
        <f>IF(BP689&lt;&gt;0, BP689, BN689)</f>
        <v>0</v>
      </c>
      <c r="BR689">
        <f>1-BQ689/BF689</f>
        <v>0</v>
      </c>
      <c r="BS689">
        <f>(BF689-BE689)/(BF689-BQ689)</f>
        <v>0</v>
      </c>
      <c r="BT689">
        <f>(AZ689-BF689)/(AZ689-BQ689)</f>
        <v>0</v>
      </c>
      <c r="BU689">
        <f>(BF689-BE689)/(BF689-AY689)</f>
        <v>0</v>
      </c>
      <c r="BV689">
        <f>(AZ689-BF689)/(AZ689-AY689)</f>
        <v>0</v>
      </c>
      <c r="BW689">
        <f>(BS689*BQ689/BE689)</f>
        <v>0</v>
      </c>
      <c r="BX689">
        <f>(1-BW689)</f>
        <v>0</v>
      </c>
      <c r="DG689">
        <f>$B$13*EF689+$C$13*EG689+$F$13*ER689*(1-EU689)</f>
        <v>0</v>
      </c>
      <c r="DH689">
        <f>DG689*DI689</f>
        <v>0</v>
      </c>
      <c r="DI689">
        <f>($B$13*$D$11+$C$13*$D$11+$F$13*((FE689+EW689)/MAX(FE689+EW689+FF689, 0.1)*$I$11+FF689/MAX(FE689+EW689+FF689, 0.1)*$J$11))/($B$13+$C$13+$F$13)</f>
        <v>0</v>
      </c>
      <c r="DJ689">
        <f>($B$13*$K$11+$C$13*$K$11+$F$13*((FE689+EW689)/MAX(FE689+EW689+FF689, 0.1)*$P$11+FF689/MAX(FE689+EW689+FF689, 0.1)*$Q$11))/($B$13+$C$13+$F$13)</f>
        <v>0</v>
      </c>
      <c r="DK689">
        <v>5.66</v>
      </c>
      <c r="DL689">
        <v>0.5</v>
      </c>
      <c r="DM689" t="s">
        <v>438</v>
      </c>
      <c r="DN689">
        <v>2</v>
      </c>
      <c r="DO689" t="b">
        <v>1</v>
      </c>
      <c r="DP689">
        <v>1758404791.778571</v>
      </c>
      <c r="DQ689">
        <v>1468.513214285714</v>
      </c>
      <c r="DR689">
        <v>1538.172142857143</v>
      </c>
      <c r="DS689">
        <v>22.52776428571428</v>
      </c>
      <c r="DT689">
        <v>20.24076071428572</v>
      </c>
      <c r="DU689">
        <v>1468.834642857143</v>
      </c>
      <c r="DV689">
        <v>22.25297857142857</v>
      </c>
      <c r="DW689">
        <v>499.9989999999999</v>
      </c>
      <c r="DX689">
        <v>90.19343928571428</v>
      </c>
      <c r="DY689">
        <v>0.06682152857142856</v>
      </c>
      <c r="DZ689">
        <v>29.25221071428572</v>
      </c>
      <c r="EA689">
        <v>30.04134285714286</v>
      </c>
      <c r="EB689">
        <v>999.9000000000002</v>
      </c>
      <c r="EC689">
        <v>0</v>
      </c>
      <c r="ED689">
        <v>0</v>
      </c>
      <c r="EE689">
        <v>9988.815714285714</v>
      </c>
      <c r="EF689">
        <v>0</v>
      </c>
      <c r="EG689">
        <v>11.5926</v>
      </c>
      <c r="EH689">
        <v>-69.659825</v>
      </c>
      <c r="EI689">
        <v>1502.357142857143</v>
      </c>
      <c r="EJ689">
        <v>1569.95</v>
      </c>
      <c r="EK689">
        <v>2.286991071428571</v>
      </c>
      <c r="EL689">
        <v>1538.172142857143</v>
      </c>
      <c r="EM689">
        <v>20.24076071428572</v>
      </c>
      <c r="EN689">
        <v>2.031856071428571</v>
      </c>
      <c r="EO689">
        <v>1.825584285714286</v>
      </c>
      <c r="EP689">
        <v>17.69479285714286</v>
      </c>
      <c r="EQ689">
        <v>16.00756785714286</v>
      </c>
      <c r="ER689">
        <v>2000.019285714286</v>
      </c>
      <c r="ES689">
        <v>0.9799933571428571</v>
      </c>
      <c r="ET689">
        <v>0.02000644642857143</v>
      </c>
      <c r="EU689">
        <v>0</v>
      </c>
      <c r="EV689">
        <v>985.0410714285714</v>
      </c>
      <c r="EW689">
        <v>5.00078</v>
      </c>
      <c r="EX689">
        <v>19248.58571428571</v>
      </c>
      <c r="EY689">
        <v>16379.73571428571</v>
      </c>
      <c r="EZ689">
        <v>38.68714285714285</v>
      </c>
      <c r="FA689">
        <v>39.53321428571428</v>
      </c>
      <c r="FB689">
        <v>38.935</v>
      </c>
      <c r="FC689">
        <v>39.16050000000001</v>
      </c>
      <c r="FD689">
        <v>40.01985714285714</v>
      </c>
      <c r="FE689">
        <v>1955.109285714286</v>
      </c>
      <c r="FF689">
        <v>39.91</v>
      </c>
      <c r="FG689">
        <v>0</v>
      </c>
      <c r="FH689">
        <v>1758404800.5</v>
      </c>
      <c r="FI689">
        <v>0</v>
      </c>
      <c r="FJ689">
        <v>984.9909200000001</v>
      </c>
      <c r="FK689">
        <v>-6.06330767327193</v>
      </c>
      <c r="FL689">
        <v>-112.1384613168141</v>
      </c>
      <c r="FM689">
        <v>19247.036</v>
      </c>
      <c r="FN689">
        <v>15</v>
      </c>
      <c r="FO689">
        <v>0</v>
      </c>
      <c r="FP689" t="s">
        <v>439</v>
      </c>
      <c r="FQ689">
        <v>1746989605.5</v>
      </c>
      <c r="FR689">
        <v>1746989593.5</v>
      </c>
      <c r="FS689">
        <v>0</v>
      </c>
      <c r="FT689">
        <v>-0.274</v>
      </c>
      <c r="FU689">
        <v>-0.002</v>
      </c>
      <c r="FV689">
        <v>2.549</v>
      </c>
      <c r="FW689">
        <v>0.129</v>
      </c>
      <c r="FX689">
        <v>420</v>
      </c>
      <c r="FY689">
        <v>17</v>
      </c>
      <c r="FZ689">
        <v>0.02</v>
      </c>
      <c r="GA689">
        <v>0.04</v>
      </c>
      <c r="GB689">
        <v>-69.60906097560975</v>
      </c>
      <c r="GC689">
        <v>-0.4360578397214255</v>
      </c>
      <c r="GD689">
        <v>0.1529988201421894</v>
      </c>
      <c r="GE689">
        <v>1</v>
      </c>
      <c r="GF689">
        <v>985.3803529411765</v>
      </c>
      <c r="GG689">
        <v>-6.195569132134137</v>
      </c>
      <c r="GH689">
        <v>0.668940729035049</v>
      </c>
      <c r="GI689">
        <v>0</v>
      </c>
      <c r="GJ689">
        <v>2.309446341463414</v>
      </c>
      <c r="GK689">
        <v>-0.4262358188153383</v>
      </c>
      <c r="GL689">
        <v>0.04646038741562787</v>
      </c>
      <c r="GM689">
        <v>0</v>
      </c>
      <c r="GN689">
        <v>1</v>
      </c>
      <c r="GO689">
        <v>3</v>
      </c>
      <c r="GP689" t="s">
        <v>440</v>
      </c>
      <c r="GQ689">
        <v>3.10242</v>
      </c>
      <c r="GR689">
        <v>2.72476</v>
      </c>
      <c r="GS689">
        <v>0.205422</v>
      </c>
      <c r="GT689">
        <v>0.211081</v>
      </c>
      <c r="GU689">
        <v>0.102964</v>
      </c>
      <c r="GV689">
        <v>0.0969247</v>
      </c>
      <c r="GW689">
        <v>20797.5</v>
      </c>
      <c r="GX689">
        <v>18763.1</v>
      </c>
      <c r="GY689">
        <v>26736.1</v>
      </c>
      <c r="GZ689">
        <v>24002.7</v>
      </c>
      <c r="HA689">
        <v>38389.9</v>
      </c>
      <c r="HB689">
        <v>32067.9</v>
      </c>
      <c r="HC689">
        <v>46689.4</v>
      </c>
      <c r="HD689">
        <v>37988.6</v>
      </c>
      <c r="HE689">
        <v>1.87398</v>
      </c>
      <c r="HF689">
        <v>2.35022</v>
      </c>
      <c r="HG689">
        <v>0.150912</v>
      </c>
      <c r="HH689">
        <v>0</v>
      </c>
      <c r="HI689">
        <v>27.5566</v>
      </c>
      <c r="HJ689">
        <v>999.9</v>
      </c>
      <c r="HK689">
        <v>43.5</v>
      </c>
      <c r="HL689">
        <v>32.4</v>
      </c>
      <c r="HM689">
        <v>23.5567</v>
      </c>
      <c r="HN689">
        <v>61.1712</v>
      </c>
      <c r="HO689">
        <v>5.04407</v>
      </c>
      <c r="HP689">
        <v>2</v>
      </c>
      <c r="HQ689">
        <v>0.0861382</v>
      </c>
      <c r="HR689">
        <v>0.151027</v>
      </c>
      <c r="HS689">
        <v>20.2827</v>
      </c>
      <c r="HT689">
        <v>5.2137</v>
      </c>
      <c r="HU689">
        <v>11.9761</v>
      </c>
      <c r="HV689">
        <v>4.9638</v>
      </c>
      <c r="HW689">
        <v>3.2745</v>
      </c>
      <c r="HX689">
        <v>9999</v>
      </c>
      <c r="HY689">
        <v>9999</v>
      </c>
      <c r="HZ689">
        <v>9999</v>
      </c>
      <c r="IA689">
        <v>999.9</v>
      </c>
      <c r="IB689">
        <v>1.86386</v>
      </c>
      <c r="IC689">
        <v>1.86008</v>
      </c>
      <c r="ID689">
        <v>1.85844</v>
      </c>
      <c r="IE689">
        <v>1.85974</v>
      </c>
      <c r="IF689">
        <v>1.85988</v>
      </c>
      <c r="IG689">
        <v>1.85842</v>
      </c>
      <c r="IH689">
        <v>1.85745</v>
      </c>
      <c r="II689">
        <v>1.85239</v>
      </c>
      <c r="IJ689">
        <v>0</v>
      </c>
      <c r="IK689">
        <v>0</v>
      </c>
      <c r="IL689">
        <v>0</v>
      </c>
      <c r="IM689">
        <v>0</v>
      </c>
      <c r="IN689" t="s">
        <v>441</v>
      </c>
      <c r="IO689" t="s">
        <v>442</v>
      </c>
      <c r="IP689" t="s">
        <v>443</v>
      </c>
      <c r="IQ689" t="s">
        <v>443</v>
      </c>
      <c r="IR689" t="s">
        <v>443</v>
      </c>
      <c r="IS689" t="s">
        <v>443</v>
      </c>
      <c r="IT689">
        <v>0</v>
      </c>
      <c r="IU689">
        <v>100</v>
      </c>
      <c r="IV689">
        <v>100</v>
      </c>
      <c r="IW689">
        <v>-0.28</v>
      </c>
      <c r="IX689">
        <v>0.2746</v>
      </c>
      <c r="IY689">
        <v>-1.199888540531774</v>
      </c>
      <c r="IZ689">
        <v>0.0006062262584135303</v>
      </c>
      <c r="JA689">
        <v>-6.607284784785487E-07</v>
      </c>
      <c r="JB689">
        <v>4.456398226774383E-10</v>
      </c>
      <c r="JC689">
        <v>0.04242554667046498</v>
      </c>
      <c r="JD689">
        <v>-0.002659736867722172</v>
      </c>
      <c r="JE689">
        <v>0.000738507291522077</v>
      </c>
      <c r="JF689">
        <v>-6.730059124220876E-06</v>
      </c>
      <c r="JG689">
        <v>7</v>
      </c>
      <c r="JH689">
        <v>1949</v>
      </c>
      <c r="JI689">
        <v>1</v>
      </c>
      <c r="JJ689">
        <v>29</v>
      </c>
      <c r="JK689">
        <v>190253.2</v>
      </c>
      <c r="JL689">
        <v>190253.4</v>
      </c>
      <c r="JM689">
        <v>4.12231</v>
      </c>
      <c r="JN689">
        <v>2.59521</v>
      </c>
      <c r="JO689">
        <v>2.146</v>
      </c>
      <c r="JP689">
        <v>2.67822</v>
      </c>
      <c r="JQ689">
        <v>2.29858</v>
      </c>
      <c r="JR689">
        <v>2.42432</v>
      </c>
      <c r="JS689">
        <v>37.0509</v>
      </c>
      <c r="JT689">
        <v>24.0787</v>
      </c>
      <c r="JU689">
        <v>18</v>
      </c>
      <c r="JV689">
        <v>480.914</v>
      </c>
      <c r="JW689">
        <v>899.418</v>
      </c>
      <c r="JX689">
        <v>27.5002</v>
      </c>
      <c r="JY689">
        <v>28.3445</v>
      </c>
      <c r="JZ689">
        <v>30.0001</v>
      </c>
      <c r="KA689">
        <v>28.5545</v>
      </c>
      <c r="KB689">
        <v>28.5232</v>
      </c>
      <c r="KC689">
        <v>82.71510000000001</v>
      </c>
      <c r="KD689">
        <v>14.4439</v>
      </c>
      <c r="KE689">
        <v>53.8638</v>
      </c>
      <c r="KF689">
        <v>27.4889</v>
      </c>
      <c r="KG689">
        <v>1590.85</v>
      </c>
      <c r="KH689">
        <v>20.3606</v>
      </c>
      <c r="KI689">
        <v>102.081</v>
      </c>
      <c r="KJ689">
        <v>91.6014</v>
      </c>
    </row>
    <row r="690" spans="1:296">
      <c r="A690">
        <v>672</v>
      </c>
      <c r="B690">
        <v>1758404805.1</v>
      </c>
      <c r="C690">
        <v>22664.59999990463</v>
      </c>
      <c r="D690" t="s">
        <v>1793</v>
      </c>
      <c r="E690" t="s">
        <v>1794</v>
      </c>
      <c r="F690">
        <v>5</v>
      </c>
      <c r="G690" t="s">
        <v>1604</v>
      </c>
      <c r="H690">
        <v>1758404797.35</v>
      </c>
      <c r="I690">
        <f>(J690)/1000</f>
        <v>0</v>
      </c>
      <c r="J690">
        <f>IF(DO690, AM690, AG690)</f>
        <v>0</v>
      </c>
      <c r="K690">
        <f>IF(DO690, AH690, AF690)</f>
        <v>0</v>
      </c>
      <c r="L690">
        <f>DQ690 - IF(AT690&gt;1, K690*DK690*100.0/(AV690), 0)</f>
        <v>0</v>
      </c>
      <c r="M690">
        <f>((S690-I690/2)*L690-K690)/(S690+I690/2)</f>
        <v>0</v>
      </c>
      <c r="N690">
        <f>M690*(DX690+DY690)/1000.0</f>
        <v>0</v>
      </c>
      <c r="O690">
        <f>(DQ690 - IF(AT690&gt;1, K690*DK690*100.0/(AV690), 0))*(DX690+DY690)/1000.0</f>
        <v>0</v>
      </c>
      <c r="P690">
        <f>2.0/((1/R690-1/Q690)+SIGN(R690)*SQRT((1/R690-1/Q690)*(1/R690-1/Q690) + 4*DL690/((DL690+1)*(DL690+1))*(2*1/R690*1/Q690-1/Q690*1/Q690)))</f>
        <v>0</v>
      </c>
      <c r="Q690">
        <f>IF(LEFT(DM690,1)&lt;&gt;"0",IF(LEFT(DM690,1)="1",3.0,DN690),$D$5+$E$5*(EE690*DX690/($K$5*1000))+$F$5*(EE690*DX690/($K$5*1000))*MAX(MIN(DK690,$J$5),$I$5)*MAX(MIN(DK690,$J$5),$I$5)+$G$5*MAX(MIN(DK690,$J$5),$I$5)*(EE690*DX690/($K$5*1000))+$H$5*(EE690*DX690/($K$5*1000))*(EE690*DX690/($K$5*1000)))</f>
        <v>0</v>
      </c>
      <c r="R690">
        <f>I690*(1000-(1000*0.61365*exp(17.502*V690/(240.97+V690))/(DX690+DY690)+DS690)/2)/(1000*0.61365*exp(17.502*V690/(240.97+V690))/(DX690+DY690)-DS690)</f>
        <v>0</v>
      </c>
      <c r="S690">
        <f>1/((DL690+1)/(P690/1.6)+1/(Q690/1.37)) + DL690/((DL690+1)/(P690/1.6) + DL690/(Q690/1.37))</f>
        <v>0</v>
      </c>
      <c r="T690">
        <f>(DG690*DJ690)</f>
        <v>0</v>
      </c>
      <c r="U690">
        <f>(DZ690+(T690+2*0.95*5.67E-8*(((DZ690+$B$9)+273)^4-(DZ690+273)^4)-44100*I690)/(1.84*29.3*Q690+8*0.95*5.67E-8*(DZ690+273)^3))</f>
        <v>0</v>
      </c>
      <c r="V690">
        <f>($C$9*EA690+$D$9*EB690+$E$9*U690)</f>
        <v>0</v>
      </c>
      <c r="W690">
        <f>0.61365*exp(17.502*V690/(240.97+V690))</f>
        <v>0</v>
      </c>
      <c r="X690">
        <f>(Y690/Z690*100)</f>
        <v>0</v>
      </c>
      <c r="Y690">
        <f>DS690*(DX690+DY690)/1000</f>
        <v>0</v>
      </c>
      <c r="Z690">
        <f>0.61365*exp(17.502*DZ690/(240.97+DZ690))</f>
        <v>0</v>
      </c>
      <c r="AA690">
        <f>(W690-DS690*(DX690+DY690)/1000)</f>
        <v>0</v>
      </c>
      <c r="AB690">
        <f>(-I690*44100)</f>
        <v>0</v>
      </c>
      <c r="AC690">
        <f>2*29.3*Q690*0.92*(DZ690-V690)</f>
        <v>0</v>
      </c>
      <c r="AD690">
        <f>2*0.95*5.67E-8*(((DZ690+$B$9)+273)^4-(V690+273)^4)</f>
        <v>0</v>
      </c>
      <c r="AE690">
        <f>T690+AD690+AB690+AC690</f>
        <v>0</v>
      </c>
      <c r="AF690">
        <f>DW690*AT690*(DR690-DQ690*(1000-AT690*DT690)/(1000-AT690*DS690))/(100*DK690)</f>
        <v>0</v>
      </c>
      <c r="AG690">
        <f>1000*DW690*AT690*(DS690-DT690)/(100*DK690*(1000-AT690*DS690))</f>
        <v>0</v>
      </c>
      <c r="AH690">
        <f>(AI690 - AJ690 - DX690*1E3/(8.314*(DZ690+273.15)) * AL690/DW690 * AK690) * DW690/(100*DK690) * (1000 - DT690)/1000</f>
        <v>0</v>
      </c>
      <c r="AI690">
        <v>1604.214043786441</v>
      </c>
      <c r="AJ690">
        <v>1546.474484848485</v>
      </c>
      <c r="AK690">
        <v>3.45102710449547</v>
      </c>
      <c r="AL690">
        <v>65.71797412509649</v>
      </c>
      <c r="AM690">
        <f>(AO690 - AN690 + DX690*1E3/(8.314*(DZ690+273.15)) * AQ690/DW690 * AP690) * DW690/(100*DK690) * 1000/(1000 - AO690)</f>
        <v>0</v>
      </c>
      <c r="AN690">
        <v>20.28939959740141</v>
      </c>
      <c r="AO690">
        <v>22.50435818181818</v>
      </c>
      <c r="AP690">
        <v>-0.0002255397510865267</v>
      </c>
      <c r="AQ690">
        <v>86.31650499012009</v>
      </c>
      <c r="AR690">
        <v>0</v>
      </c>
      <c r="AS690">
        <v>0</v>
      </c>
      <c r="AT690">
        <f>IF(AR690*$H$15&gt;=AV690,1.0,(AV690/(AV690-AR690*$H$15)))</f>
        <v>0</v>
      </c>
      <c r="AU690">
        <f>(AT690-1)*100</f>
        <v>0</v>
      </c>
      <c r="AV690">
        <f>MAX(0,($B$15+$C$15*EE690)/(1+$D$15*EE690)*DX690/(DZ690+273)*$E$15)</f>
        <v>0</v>
      </c>
      <c r="AW690" t="s">
        <v>437</v>
      </c>
      <c r="AX690" t="s">
        <v>437</v>
      </c>
      <c r="AY690">
        <v>0</v>
      </c>
      <c r="AZ690">
        <v>0</v>
      </c>
      <c r="BA690">
        <f>1-AY690/AZ690</f>
        <v>0</v>
      </c>
      <c r="BB690">
        <v>0</v>
      </c>
      <c r="BC690" t="s">
        <v>437</v>
      </c>
      <c r="BD690" t="s">
        <v>437</v>
      </c>
      <c r="BE690">
        <v>0</v>
      </c>
      <c r="BF690">
        <v>0</v>
      </c>
      <c r="BG690">
        <f>1-BE690/BF690</f>
        <v>0</v>
      </c>
      <c r="BH690">
        <v>0.5</v>
      </c>
      <c r="BI690">
        <f>DH690</f>
        <v>0</v>
      </c>
      <c r="BJ690">
        <f>K690</f>
        <v>0</v>
      </c>
      <c r="BK690">
        <f>BG690*BH690*BI690</f>
        <v>0</v>
      </c>
      <c r="BL690">
        <f>(BJ690-BB690)/BI690</f>
        <v>0</v>
      </c>
      <c r="BM690">
        <f>(AZ690-BF690)/BF690</f>
        <v>0</v>
      </c>
      <c r="BN690">
        <f>AY690/(BA690+AY690/BF690)</f>
        <v>0</v>
      </c>
      <c r="BO690" t="s">
        <v>437</v>
      </c>
      <c r="BP690">
        <v>0</v>
      </c>
      <c r="BQ690">
        <f>IF(BP690&lt;&gt;0, BP690, BN690)</f>
        <v>0</v>
      </c>
      <c r="BR690">
        <f>1-BQ690/BF690</f>
        <v>0</v>
      </c>
      <c r="BS690">
        <f>(BF690-BE690)/(BF690-BQ690)</f>
        <v>0</v>
      </c>
      <c r="BT690">
        <f>(AZ690-BF690)/(AZ690-BQ690)</f>
        <v>0</v>
      </c>
      <c r="BU690">
        <f>(BF690-BE690)/(BF690-AY690)</f>
        <v>0</v>
      </c>
      <c r="BV690">
        <f>(AZ690-BF690)/(AZ690-AY690)</f>
        <v>0</v>
      </c>
      <c r="BW690">
        <f>(BS690*BQ690/BE690)</f>
        <v>0</v>
      </c>
      <c r="BX690">
        <f>(1-BW690)</f>
        <v>0</v>
      </c>
      <c r="DG690">
        <f>$B$13*EF690+$C$13*EG690+$F$13*ER690*(1-EU690)</f>
        <v>0</v>
      </c>
      <c r="DH690">
        <f>DG690*DI690</f>
        <v>0</v>
      </c>
      <c r="DI690">
        <f>($B$13*$D$11+$C$13*$D$11+$F$13*((FE690+EW690)/MAX(FE690+EW690+FF690, 0.1)*$I$11+FF690/MAX(FE690+EW690+FF690, 0.1)*$J$11))/($B$13+$C$13+$F$13)</f>
        <v>0</v>
      </c>
      <c r="DJ690">
        <f>($B$13*$K$11+$C$13*$K$11+$F$13*((FE690+EW690)/MAX(FE690+EW690+FF690, 0.1)*$P$11+FF690/MAX(FE690+EW690+FF690, 0.1)*$Q$11))/($B$13+$C$13+$F$13)</f>
        <v>0</v>
      </c>
      <c r="DK690">
        <v>5.66</v>
      </c>
      <c r="DL690">
        <v>0.5</v>
      </c>
      <c r="DM690" t="s">
        <v>438</v>
      </c>
      <c r="DN690">
        <v>2</v>
      </c>
      <c r="DO690" t="b">
        <v>1</v>
      </c>
      <c r="DP690">
        <v>1758404797.35</v>
      </c>
      <c r="DQ690">
        <v>1487.220357142857</v>
      </c>
      <c r="DR690">
        <v>1556.897857142857</v>
      </c>
      <c r="DS690">
        <v>22.52315</v>
      </c>
      <c r="DT690">
        <v>20.26864642857143</v>
      </c>
      <c r="DU690">
        <v>1487.512142857143</v>
      </c>
      <c r="DV690">
        <v>22.24846785714285</v>
      </c>
      <c r="DW690">
        <v>500.0022142857143</v>
      </c>
      <c r="DX690">
        <v>90.19456071428571</v>
      </c>
      <c r="DY690">
        <v>0.06682173214285715</v>
      </c>
      <c r="DZ690">
        <v>29.23506785714286</v>
      </c>
      <c r="EA690">
        <v>30.03268928571429</v>
      </c>
      <c r="EB690">
        <v>999.9000000000002</v>
      </c>
      <c r="EC690">
        <v>0</v>
      </c>
      <c r="ED690">
        <v>0</v>
      </c>
      <c r="EE690">
        <v>9990.872499999999</v>
      </c>
      <c r="EF690">
        <v>0</v>
      </c>
      <c r="EG690">
        <v>11.59178571428572</v>
      </c>
      <c r="EH690">
        <v>-69.67823571428572</v>
      </c>
      <c r="EI690">
        <v>1521.488214285714</v>
      </c>
      <c r="EJ690">
        <v>1589.1075</v>
      </c>
      <c r="EK690">
        <v>2.254497142857143</v>
      </c>
      <c r="EL690">
        <v>1556.897857142857</v>
      </c>
      <c r="EM690">
        <v>20.26864642857143</v>
      </c>
      <c r="EN690">
        <v>2.031465357142857</v>
      </c>
      <c r="EO690">
        <v>1.828121785714286</v>
      </c>
      <c r="EP690">
        <v>17.69174285714286</v>
      </c>
      <c r="EQ690">
        <v>16.02932857142857</v>
      </c>
      <c r="ER690">
        <v>2000.025357142857</v>
      </c>
      <c r="ES690">
        <v>0.9799935714285716</v>
      </c>
      <c r="ET690">
        <v>0.02000623571428571</v>
      </c>
      <c r="EU690">
        <v>0</v>
      </c>
      <c r="EV690">
        <v>984.5456071428572</v>
      </c>
      <c r="EW690">
        <v>5.00078</v>
      </c>
      <c r="EX690">
        <v>19238.16071428571</v>
      </c>
      <c r="EY690">
        <v>16379.80357142857</v>
      </c>
      <c r="EZ690">
        <v>38.68046428571428</v>
      </c>
      <c r="FA690">
        <v>39.531</v>
      </c>
      <c r="FB690">
        <v>38.93053571428571</v>
      </c>
      <c r="FC690">
        <v>39.15599999999999</v>
      </c>
      <c r="FD690">
        <v>40.02428571428571</v>
      </c>
      <c r="FE690">
        <v>1955.115357142857</v>
      </c>
      <c r="FF690">
        <v>39.91</v>
      </c>
      <c r="FG690">
        <v>0</v>
      </c>
      <c r="FH690">
        <v>1758404805.9</v>
      </c>
      <c r="FI690">
        <v>0</v>
      </c>
      <c r="FJ690">
        <v>984.4621923076922</v>
      </c>
      <c r="FK690">
        <v>-6.713470084743456</v>
      </c>
      <c r="FL690">
        <v>-114.1811965734595</v>
      </c>
      <c r="FM690">
        <v>19237.39230769231</v>
      </c>
      <c r="FN690">
        <v>15</v>
      </c>
      <c r="FO690">
        <v>0</v>
      </c>
      <c r="FP690" t="s">
        <v>439</v>
      </c>
      <c r="FQ690">
        <v>1746989605.5</v>
      </c>
      <c r="FR690">
        <v>1746989593.5</v>
      </c>
      <c r="FS690">
        <v>0</v>
      </c>
      <c r="FT690">
        <v>-0.274</v>
      </c>
      <c r="FU690">
        <v>-0.002</v>
      </c>
      <c r="FV690">
        <v>2.549</v>
      </c>
      <c r="FW690">
        <v>0.129</v>
      </c>
      <c r="FX690">
        <v>420</v>
      </c>
      <c r="FY690">
        <v>17</v>
      </c>
      <c r="FZ690">
        <v>0.02</v>
      </c>
      <c r="GA690">
        <v>0.04</v>
      </c>
      <c r="GB690">
        <v>-69.6657512195122</v>
      </c>
      <c r="GC690">
        <v>-0.08116097560975757</v>
      </c>
      <c r="GD690">
        <v>0.1372878640684022</v>
      </c>
      <c r="GE690">
        <v>1</v>
      </c>
      <c r="GF690">
        <v>984.8148529411765</v>
      </c>
      <c r="GG690">
        <v>-6.389228415339611</v>
      </c>
      <c r="GH690">
        <v>0.694704047539536</v>
      </c>
      <c r="GI690">
        <v>0</v>
      </c>
      <c r="GJ690">
        <v>2.274707073170732</v>
      </c>
      <c r="GK690">
        <v>-0.3558675261323982</v>
      </c>
      <c r="GL690">
        <v>0.03757254389641863</v>
      </c>
      <c r="GM690">
        <v>0</v>
      </c>
      <c r="GN690">
        <v>1</v>
      </c>
      <c r="GO690">
        <v>3</v>
      </c>
      <c r="GP690" t="s">
        <v>440</v>
      </c>
      <c r="GQ690">
        <v>3.10227</v>
      </c>
      <c r="GR690">
        <v>2.725</v>
      </c>
      <c r="GS690">
        <v>0.206936</v>
      </c>
      <c r="GT690">
        <v>0.212543</v>
      </c>
      <c r="GU690">
        <v>0.102906</v>
      </c>
      <c r="GV690">
        <v>0.09702089999999999</v>
      </c>
      <c r="GW690">
        <v>20757.8</v>
      </c>
      <c r="GX690">
        <v>18728.2</v>
      </c>
      <c r="GY690">
        <v>26736</v>
      </c>
      <c r="GZ690">
        <v>24002.4</v>
      </c>
      <c r="HA690">
        <v>38392.6</v>
      </c>
      <c r="HB690">
        <v>32064.2</v>
      </c>
      <c r="HC690">
        <v>46689.4</v>
      </c>
      <c r="HD690">
        <v>37988.1</v>
      </c>
      <c r="HE690">
        <v>1.8739</v>
      </c>
      <c r="HF690">
        <v>2.3506</v>
      </c>
      <c r="HG690">
        <v>0.151571</v>
      </c>
      <c r="HH690">
        <v>0</v>
      </c>
      <c r="HI690">
        <v>27.5513</v>
      </c>
      <c r="HJ690">
        <v>999.9</v>
      </c>
      <c r="HK690">
        <v>43.5</v>
      </c>
      <c r="HL690">
        <v>32.4</v>
      </c>
      <c r="HM690">
        <v>23.5577</v>
      </c>
      <c r="HN690">
        <v>60.6912</v>
      </c>
      <c r="HO690">
        <v>5.17228</v>
      </c>
      <c r="HP690">
        <v>2</v>
      </c>
      <c r="HQ690">
        <v>0.0861077</v>
      </c>
      <c r="HR690">
        <v>0.112402</v>
      </c>
      <c r="HS690">
        <v>20.2824</v>
      </c>
      <c r="HT690">
        <v>5.21145</v>
      </c>
      <c r="HU690">
        <v>11.9761</v>
      </c>
      <c r="HV690">
        <v>4.96305</v>
      </c>
      <c r="HW690">
        <v>3.2741</v>
      </c>
      <c r="HX690">
        <v>9999</v>
      </c>
      <c r="HY690">
        <v>9999</v>
      </c>
      <c r="HZ690">
        <v>9999</v>
      </c>
      <c r="IA690">
        <v>999.9</v>
      </c>
      <c r="IB690">
        <v>1.86387</v>
      </c>
      <c r="IC690">
        <v>1.86008</v>
      </c>
      <c r="ID690">
        <v>1.85844</v>
      </c>
      <c r="IE690">
        <v>1.85974</v>
      </c>
      <c r="IF690">
        <v>1.85989</v>
      </c>
      <c r="IG690">
        <v>1.85843</v>
      </c>
      <c r="IH690">
        <v>1.85746</v>
      </c>
      <c r="II690">
        <v>1.8524</v>
      </c>
      <c r="IJ690">
        <v>0</v>
      </c>
      <c r="IK690">
        <v>0</v>
      </c>
      <c r="IL690">
        <v>0</v>
      </c>
      <c r="IM690">
        <v>0</v>
      </c>
      <c r="IN690" t="s">
        <v>441</v>
      </c>
      <c r="IO690" t="s">
        <v>442</v>
      </c>
      <c r="IP690" t="s">
        <v>443</v>
      </c>
      <c r="IQ690" t="s">
        <v>443</v>
      </c>
      <c r="IR690" t="s">
        <v>443</v>
      </c>
      <c r="IS690" t="s">
        <v>443</v>
      </c>
      <c r="IT690">
        <v>0</v>
      </c>
      <c r="IU690">
        <v>100</v>
      </c>
      <c r="IV690">
        <v>100</v>
      </c>
      <c r="IW690">
        <v>-0.25</v>
      </c>
      <c r="IX690">
        <v>0.2742</v>
      </c>
      <c r="IY690">
        <v>-1.199888540531774</v>
      </c>
      <c r="IZ690">
        <v>0.0006062262584135303</v>
      </c>
      <c r="JA690">
        <v>-6.607284784785487E-07</v>
      </c>
      <c r="JB690">
        <v>4.456398226774383E-10</v>
      </c>
      <c r="JC690">
        <v>0.04242554667046498</v>
      </c>
      <c r="JD690">
        <v>-0.002659736867722172</v>
      </c>
      <c r="JE690">
        <v>0.000738507291522077</v>
      </c>
      <c r="JF690">
        <v>-6.730059124220876E-06</v>
      </c>
      <c r="JG690">
        <v>7</v>
      </c>
      <c r="JH690">
        <v>1949</v>
      </c>
      <c r="JI690">
        <v>1</v>
      </c>
      <c r="JJ690">
        <v>29</v>
      </c>
      <c r="JK690">
        <v>190253.3</v>
      </c>
      <c r="JL690">
        <v>190253.5</v>
      </c>
      <c r="JM690">
        <v>4.16016</v>
      </c>
      <c r="JN690">
        <v>2.59033</v>
      </c>
      <c r="JO690">
        <v>2.146</v>
      </c>
      <c r="JP690">
        <v>2.67822</v>
      </c>
      <c r="JQ690">
        <v>2.29858</v>
      </c>
      <c r="JR690">
        <v>2.44019</v>
      </c>
      <c r="JS690">
        <v>37.0509</v>
      </c>
      <c r="JT690">
        <v>24.0787</v>
      </c>
      <c r="JU690">
        <v>18</v>
      </c>
      <c r="JV690">
        <v>480.863</v>
      </c>
      <c r="JW690">
        <v>899.778</v>
      </c>
      <c r="JX690">
        <v>27.4633</v>
      </c>
      <c r="JY690">
        <v>28.3445</v>
      </c>
      <c r="JZ690">
        <v>30.0001</v>
      </c>
      <c r="KA690">
        <v>28.5534</v>
      </c>
      <c r="KB690">
        <v>28.5208</v>
      </c>
      <c r="KC690">
        <v>83.4739</v>
      </c>
      <c r="KD690">
        <v>14.1564</v>
      </c>
      <c r="KE690">
        <v>54.251</v>
      </c>
      <c r="KF690">
        <v>27.4646</v>
      </c>
      <c r="KG690">
        <v>1604.23</v>
      </c>
      <c r="KH690">
        <v>20.3363</v>
      </c>
      <c r="KI690">
        <v>102.081</v>
      </c>
      <c r="KJ690">
        <v>91.6003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2025-09-20T21:49:27Z</dcterms:created>
  <dcterms:modified xsi:type="dcterms:W3CDTF">2025-09-20T21:49:27Z</dcterms:modified>
</cp:coreProperties>
</file>